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THorn\OneDrive - State of Indiana\Migrated_Home_Drive\FILINGS\"/>
    </mc:Choice>
  </mc:AlternateContent>
  <bookViews>
    <workbookView xWindow="-120" yWindow="-120" windowWidth="21840" windowHeight="13140" tabRatio="953"/>
  </bookViews>
  <sheets>
    <sheet name="Sheet1" sheetId="108" r:id="rId1"/>
    <sheet name="Difference" sheetId="66" r:id="rId2"/>
    <sheet name="Program View 2018" sheetId="107" r:id="rId3"/>
    <sheet name="Portfolio View " sheetId="50" r:id="rId4"/>
    <sheet name="LR Detail " sheetId="64" r:id="rId5"/>
    <sheet name="LR Detail OptOut Groups " sheetId="67" r:id="rId6"/>
    <sheet name="2018 OptOutCosts&amp;LR" sheetId="88" r:id="rId7"/>
    <sheet name="2018 OptOut Calc " sheetId="8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 localSheetId="7">#REF!</definedName>
    <definedName name="\A" localSheetId="6">#REF!</definedName>
    <definedName name="\A" localSheetId="4">#REF!</definedName>
    <definedName name="\A" localSheetId="5">#REF!</definedName>
    <definedName name="\A" localSheetId="3">#REF!</definedName>
    <definedName name="\A" localSheetId="2">#REF!</definedName>
    <definedName name="\A">#REF!</definedName>
    <definedName name="\B" localSheetId="7">#REF!</definedName>
    <definedName name="\B" localSheetId="6">#REF!</definedName>
    <definedName name="\B" localSheetId="4">#REF!</definedName>
    <definedName name="\B" localSheetId="5">#REF!</definedName>
    <definedName name="\B" localSheetId="3">#REF!</definedName>
    <definedName name="\B" localSheetId="2">#REF!</definedName>
    <definedName name="\B">#REF!</definedName>
    <definedName name="\C" localSheetId="7">#REF!</definedName>
    <definedName name="\C" localSheetId="6">#REF!</definedName>
    <definedName name="\C" localSheetId="4">#REF!</definedName>
    <definedName name="\C" localSheetId="5">#REF!</definedName>
    <definedName name="\C" localSheetId="3">#REF!</definedName>
    <definedName name="\C" localSheetId="2">#REF!</definedName>
    <definedName name="\C">#REF!</definedName>
    <definedName name="\D" localSheetId="7">#REF!</definedName>
    <definedName name="\D" localSheetId="6">#REF!</definedName>
    <definedName name="\D" localSheetId="4">#REF!</definedName>
    <definedName name="\D" localSheetId="5">#REF!</definedName>
    <definedName name="\D" localSheetId="3">#REF!</definedName>
    <definedName name="\D" localSheetId="2">#REF!</definedName>
    <definedName name="\D">#REF!</definedName>
    <definedName name="\E" localSheetId="7">#REF!</definedName>
    <definedName name="\E" localSheetId="6">#REF!</definedName>
    <definedName name="\E" localSheetId="4">#REF!</definedName>
    <definedName name="\E" localSheetId="5">#REF!</definedName>
    <definedName name="\E" localSheetId="3">#REF!</definedName>
    <definedName name="\E" localSheetId="2">#REF!</definedName>
    <definedName name="\E">#REF!</definedName>
    <definedName name="\F" localSheetId="7">#REF!</definedName>
    <definedName name="\F" localSheetId="6">#REF!</definedName>
    <definedName name="\F" localSheetId="4">#REF!</definedName>
    <definedName name="\F" localSheetId="5">#REF!</definedName>
    <definedName name="\F" localSheetId="3">#REF!</definedName>
    <definedName name="\F" localSheetId="2">#REF!</definedName>
    <definedName name="\F">#REF!</definedName>
    <definedName name="\G" localSheetId="7">#REF!</definedName>
    <definedName name="\G" localSheetId="6">#REF!</definedName>
    <definedName name="\G" localSheetId="4">#REF!</definedName>
    <definedName name="\G" localSheetId="5">#REF!</definedName>
    <definedName name="\G" localSheetId="3">#REF!</definedName>
    <definedName name="\G" localSheetId="2">#REF!</definedName>
    <definedName name="\G">#REF!</definedName>
    <definedName name="\H" localSheetId="7">#REF!</definedName>
    <definedName name="\H" localSheetId="6">#REF!</definedName>
    <definedName name="\H" localSheetId="4">#REF!</definedName>
    <definedName name="\H" localSheetId="5">#REF!</definedName>
    <definedName name="\H" localSheetId="3">#REF!</definedName>
    <definedName name="\H" localSheetId="2">#REF!</definedName>
    <definedName name="\H">#REF!</definedName>
    <definedName name="\I" localSheetId="7">#REF!</definedName>
    <definedName name="\I" localSheetId="6">#REF!</definedName>
    <definedName name="\I" localSheetId="4">#REF!</definedName>
    <definedName name="\I" localSheetId="5">#REF!</definedName>
    <definedName name="\I" localSheetId="3">#REF!</definedName>
    <definedName name="\I" localSheetId="2">#REF!</definedName>
    <definedName name="\I">#REF!</definedName>
    <definedName name="\J" localSheetId="7">#REF!</definedName>
    <definedName name="\J" localSheetId="6">#REF!</definedName>
    <definedName name="\J" localSheetId="4">#REF!</definedName>
    <definedName name="\J" localSheetId="5">#REF!</definedName>
    <definedName name="\J" localSheetId="3">#REF!</definedName>
    <definedName name="\J" localSheetId="2">#REF!</definedName>
    <definedName name="\J">#REF!</definedName>
    <definedName name="\K" localSheetId="7">#REF!</definedName>
    <definedName name="\K" localSheetId="6">#REF!</definedName>
    <definedName name="\K" localSheetId="4">#REF!</definedName>
    <definedName name="\K" localSheetId="5">#REF!</definedName>
    <definedName name="\K" localSheetId="3">#REF!</definedName>
    <definedName name="\K" localSheetId="2">#REF!</definedName>
    <definedName name="\K">#REF!</definedName>
    <definedName name="\L" localSheetId="7">#REF!</definedName>
    <definedName name="\L" localSheetId="6">#REF!</definedName>
    <definedName name="\L" localSheetId="4">#REF!</definedName>
    <definedName name="\L" localSheetId="5">#REF!</definedName>
    <definedName name="\L" localSheetId="3">#REF!</definedName>
    <definedName name="\L" localSheetId="2">#REF!</definedName>
    <definedName name="\L">#REF!</definedName>
    <definedName name="\M" localSheetId="7">#REF!</definedName>
    <definedName name="\M" localSheetId="6">#REF!</definedName>
    <definedName name="\M" localSheetId="4">#REF!</definedName>
    <definedName name="\M" localSheetId="5">#REF!</definedName>
    <definedName name="\M" localSheetId="3">#REF!</definedName>
    <definedName name="\M" localSheetId="2">#REF!</definedName>
    <definedName name="\M">#REF!</definedName>
    <definedName name="\N" localSheetId="7">#REF!</definedName>
    <definedName name="\N" localSheetId="6">#REF!</definedName>
    <definedName name="\N" localSheetId="4">#REF!</definedName>
    <definedName name="\N" localSheetId="5">#REF!</definedName>
    <definedName name="\N" localSheetId="3">#REF!</definedName>
    <definedName name="\N" localSheetId="2">#REF!</definedName>
    <definedName name="\N">#REF!</definedName>
    <definedName name="\P" localSheetId="7">#REF!</definedName>
    <definedName name="\P" localSheetId="6">#REF!</definedName>
    <definedName name="\P" localSheetId="4">#REF!</definedName>
    <definedName name="\P" localSheetId="5">#REF!</definedName>
    <definedName name="\P" localSheetId="3">#REF!</definedName>
    <definedName name="\P" localSheetId="2">#REF!</definedName>
    <definedName name="\P">#REF!</definedName>
    <definedName name="\Q" localSheetId="7">#REF!</definedName>
    <definedName name="\Q" localSheetId="6">#REF!</definedName>
    <definedName name="\Q" localSheetId="4">#REF!</definedName>
    <definedName name="\Q" localSheetId="5">#REF!</definedName>
    <definedName name="\Q" localSheetId="3">#REF!</definedName>
    <definedName name="\Q" localSheetId="2">#REF!</definedName>
    <definedName name="\Q">#REF!</definedName>
    <definedName name="\R" localSheetId="7">#REF!</definedName>
    <definedName name="\R" localSheetId="6">#REF!</definedName>
    <definedName name="\R" localSheetId="4">#REF!</definedName>
    <definedName name="\R" localSheetId="5">#REF!</definedName>
    <definedName name="\R" localSheetId="3">#REF!</definedName>
    <definedName name="\R" localSheetId="2">#REF!</definedName>
    <definedName name="\R">#REF!</definedName>
    <definedName name="\S" localSheetId="7">#REF!</definedName>
    <definedName name="\S" localSheetId="6">#REF!</definedName>
    <definedName name="\S" localSheetId="4">#REF!</definedName>
    <definedName name="\S" localSheetId="5">#REF!</definedName>
    <definedName name="\S" localSheetId="3">#REF!</definedName>
    <definedName name="\S" localSheetId="2">#REF!</definedName>
    <definedName name="\S">#REF!</definedName>
    <definedName name="\T" localSheetId="7">#REF!</definedName>
    <definedName name="\T" localSheetId="6">#REF!</definedName>
    <definedName name="\T" localSheetId="4">#REF!</definedName>
    <definedName name="\T" localSheetId="5">#REF!</definedName>
    <definedName name="\T" localSheetId="3">#REF!</definedName>
    <definedName name="\T" localSheetId="2">#REF!</definedName>
    <definedName name="\T">#REF!</definedName>
    <definedName name="\U" localSheetId="7">#REF!</definedName>
    <definedName name="\U" localSheetId="6">#REF!</definedName>
    <definedName name="\U" localSheetId="4">#REF!</definedName>
    <definedName name="\U" localSheetId="5">#REF!</definedName>
    <definedName name="\U" localSheetId="3">#REF!</definedName>
    <definedName name="\U" localSheetId="2">#REF!</definedName>
    <definedName name="\U">#REF!</definedName>
    <definedName name="\V" localSheetId="7">#REF!</definedName>
    <definedName name="\V" localSheetId="6">#REF!</definedName>
    <definedName name="\V" localSheetId="4">#REF!</definedName>
    <definedName name="\V" localSheetId="5">#REF!</definedName>
    <definedName name="\V" localSheetId="3">#REF!</definedName>
    <definedName name="\V" localSheetId="2">#REF!</definedName>
    <definedName name="\V">#REF!</definedName>
    <definedName name="\W" localSheetId="7">#REF!</definedName>
    <definedName name="\W" localSheetId="6">#REF!</definedName>
    <definedName name="\W" localSheetId="4">#REF!</definedName>
    <definedName name="\W" localSheetId="5">#REF!</definedName>
    <definedName name="\W" localSheetId="3">#REF!</definedName>
    <definedName name="\W" localSheetId="2">#REF!</definedName>
    <definedName name="\W">#REF!</definedName>
    <definedName name="\Y" localSheetId="7">#REF!</definedName>
    <definedName name="\Y" localSheetId="6">#REF!</definedName>
    <definedName name="\Y" localSheetId="4">#REF!</definedName>
    <definedName name="\Y" localSheetId="5">#REF!</definedName>
    <definedName name="\Y" localSheetId="3">#REF!</definedName>
    <definedName name="\Y" localSheetId="2">#REF!</definedName>
    <definedName name="\Y">#REF!</definedName>
    <definedName name="\Z" localSheetId="7">#REF!</definedName>
    <definedName name="\Z" localSheetId="6">#REF!</definedName>
    <definedName name="\Z" localSheetId="4">#REF!</definedName>
    <definedName name="\Z" localSheetId="5">#REF!</definedName>
    <definedName name="\Z" localSheetId="3">#REF!</definedName>
    <definedName name="\Z" localSheetId="2">#REF!</definedName>
    <definedName name="\Z">#REF!</definedName>
    <definedName name="_CCR30" localSheetId="7">#REF!</definedName>
    <definedName name="_CCR30" localSheetId="6">#REF!</definedName>
    <definedName name="_CCR30" localSheetId="4">#REF!</definedName>
    <definedName name="_CCR30" localSheetId="5">#REF!</definedName>
    <definedName name="_CCR30" localSheetId="3">#REF!</definedName>
    <definedName name="_CCR30" localSheetId="2">#REF!</definedName>
    <definedName name="_CCR30">#REF!</definedName>
    <definedName name="_Fill" localSheetId="7" hidden="1">#REF!</definedName>
    <definedName name="_Fill" localSheetId="6" hidden="1">#REF!</definedName>
    <definedName name="_Fill" localSheetId="4" hidden="1">#REF!</definedName>
    <definedName name="_Fill" localSheetId="5" hidden="1">#REF!</definedName>
    <definedName name="_Fill" localSheetId="3" hidden="1">#REF!</definedName>
    <definedName name="_Fill" localSheetId="2" hidden="1">#REF!</definedName>
    <definedName name="_Fill" hidden="1">#REF!</definedName>
    <definedName name="_MatMult_A" localSheetId="7" hidden="1">'[1]Fall 2008 Forecast'!#REF!</definedName>
    <definedName name="_MatMult_A" localSheetId="6" hidden="1">'[1]Fall 2008 Forecast'!#REF!</definedName>
    <definedName name="_MatMult_A" localSheetId="4" hidden="1">'[1]Fall 2008 Forecast'!#REF!</definedName>
    <definedName name="_MatMult_A" localSheetId="5" hidden="1">'[1]Fall 2008 Forecast'!#REF!</definedName>
    <definedName name="_MatMult_A" localSheetId="3" hidden="1">'[1]Fall 2008 Forecast'!#REF!</definedName>
    <definedName name="_MatMult_A" localSheetId="2" hidden="1">'[1]Fall 2008 Forecast'!#REF!</definedName>
    <definedName name="_MatMult_A" hidden="1">'[1]Fall 2008 Forecast'!#REF!</definedName>
    <definedName name="_MatMult_A1" localSheetId="7" hidden="1">'[2]Fall 2008 Forecast'!#REF!</definedName>
    <definedName name="_MatMult_A1" localSheetId="6" hidden="1">'[2]Fall 2008 Forecast'!#REF!</definedName>
    <definedName name="_MatMult_A1" localSheetId="4" hidden="1">'[2]Fall 2008 Forecast'!#REF!</definedName>
    <definedName name="_MatMult_A1" localSheetId="5" hidden="1">'[2]Fall 2008 Forecast'!#REF!</definedName>
    <definedName name="_MatMult_A1" localSheetId="3" hidden="1">'[2]Fall 2008 Forecast'!#REF!</definedName>
    <definedName name="_MatMult_A1" localSheetId="2" hidden="1">'[2]Fall 2008 Forecast'!#REF!</definedName>
    <definedName name="_MatMult_A1" hidden="1">'[2]Fall 2008 Forecast'!#REF!</definedName>
    <definedName name="_nc1" localSheetId="7">#REF!</definedName>
    <definedName name="_nc1" localSheetId="6">#REF!</definedName>
    <definedName name="_nc1" localSheetId="4">#REF!</definedName>
    <definedName name="_nc1" localSheetId="5">#REF!</definedName>
    <definedName name="_nc1" localSheetId="3">#REF!</definedName>
    <definedName name="_nc1" localSheetId="2">#REF!</definedName>
    <definedName name="_nc1">#REF!</definedName>
    <definedName name="_nc2" localSheetId="7">#REF!</definedName>
    <definedName name="_nc2" localSheetId="6">#REF!</definedName>
    <definedName name="_nc2" localSheetId="4">#REF!</definedName>
    <definedName name="_nc2" localSheetId="5">#REF!</definedName>
    <definedName name="_nc2" localSheetId="3">#REF!</definedName>
    <definedName name="_nc2" localSheetId="2">#REF!</definedName>
    <definedName name="_nc2">#REF!</definedName>
    <definedName name="_nc3" localSheetId="7">#REF!</definedName>
    <definedName name="_nc3" localSheetId="6">#REF!</definedName>
    <definedName name="_nc3" localSheetId="4">#REF!</definedName>
    <definedName name="_nc3" localSheetId="5">#REF!</definedName>
    <definedName name="_nc3" localSheetId="3">#REF!</definedName>
    <definedName name="_nc3" localSheetId="2">#REF!</definedName>
    <definedName name="_nc3">#REF!</definedName>
    <definedName name="_nc4" localSheetId="7">#REF!</definedName>
    <definedName name="_nc4" localSheetId="6">#REF!</definedName>
    <definedName name="_nc4" localSheetId="4">#REF!</definedName>
    <definedName name="_nc4" localSheetId="5">#REF!</definedName>
    <definedName name="_nc4" localSheetId="3">#REF!</definedName>
    <definedName name="_nc4" localSheetId="2">#REF!</definedName>
    <definedName name="_nc4">#REF!</definedName>
    <definedName name="_Order1" hidden="1">255</definedName>
    <definedName name="_sc1" localSheetId="7">#REF!</definedName>
    <definedName name="_sc1" localSheetId="6">#REF!</definedName>
    <definedName name="_sc1" localSheetId="4">#REF!</definedName>
    <definedName name="_sc1" localSheetId="5">#REF!</definedName>
    <definedName name="_sc1" localSheetId="3">#REF!</definedName>
    <definedName name="_sc1" localSheetId="2">#REF!</definedName>
    <definedName name="_sc1">#REF!</definedName>
    <definedName name="_sc2" localSheetId="7">#REF!</definedName>
    <definedName name="_sc2" localSheetId="6">#REF!</definedName>
    <definedName name="_sc2" localSheetId="4">#REF!</definedName>
    <definedName name="_sc2" localSheetId="5">#REF!</definedName>
    <definedName name="_sc2" localSheetId="3">#REF!</definedName>
    <definedName name="_sc2" localSheetId="2">#REF!</definedName>
    <definedName name="_sc2">#REF!</definedName>
    <definedName name="_sc3" localSheetId="7">#REF!</definedName>
    <definedName name="_sc3" localSheetId="6">#REF!</definedName>
    <definedName name="_sc3" localSheetId="4">#REF!</definedName>
    <definedName name="_sc3" localSheetId="5">#REF!</definedName>
    <definedName name="_sc3" localSheetId="3">#REF!</definedName>
    <definedName name="_sc3" localSheetId="2">#REF!</definedName>
    <definedName name="_sc3">#REF!</definedName>
    <definedName name="_sc4" localSheetId="7">#REF!</definedName>
    <definedName name="_sc4" localSheetId="6">#REF!</definedName>
    <definedName name="_sc4" localSheetId="4">#REF!</definedName>
    <definedName name="_sc4" localSheetId="5">#REF!</definedName>
    <definedName name="_sc4" localSheetId="3">#REF!</definedName>
    <definedName name="_sc4" localSheetId="2">#REF!</definedName>
    <definedName name="_sc4">#REF!</definedName>
    <definedName name="_sys1" localSheetId="7">#REF!</definedName>
    <definedName name="_sys1" localSheetId="6">#REF!</definedName>
    <definedName name="_sys1" localSheetId="4">#REF!</definedName>
    <definedName name="_sys1" localSheetId="5">#REF!</definedName>
    <definedName name="_sys1" localSheetId="3">#REF!</definedName>
    <definedName name="_sys1" localSheetId="2">#REF!</definedName>
    <definedName name="_sys1">#REF!</definedName>
    <definedName name="_sys2" localSheetId="7">#REF!</definedName>
    <definedName name="_sys2" localSheetId="6">#REF!</definedName>
    <definedName name="_sys2" localSheetId="4">#REF!</definedName>
    <definedName name="_sys2" localSheetId="5">#REF!</definedName>
    <definedName name="_sys2" localSheetId="3">#REF!</definedName>
    <definedName name="_sys2" localSheetId="2">#REF!</definedName>
    <definedName name="_sys2">#REF!</definedName>
    <definedName name="_sys3" localSheetId="7">#REF!</definedName>
    <definedName name="_sys3" localSheetId="6">#REF!</definedName>
    <definedName name="_sys3" localSheetId="4">#REF!</definedName>
    <definedName name="_sys3" localSheetId="5">#REF!</definedName>
    <definedName name="_sys3" localSheetId="3">#REF!</definedName>
    <definedName name="_sys3" localSheetId="2">#REF!</definedName>
    <definedName name="_sys3">#REF!</definedName>
    <definedName name="_sys4" localSheetId="7">#REF!</definedName>
    <definedName name="_sys4" localSheetId="6">#REF!</definedName>
    <definedName name="_sys4" localSheetId="4">#REF!</definedName>
    <definedName name="_sys4" localSheetId="5">#REF!</definedName>
    <definedName name="_sys4" localSheetId="3">#REF!</definedName>
    <definedName name="_sys4" localSheetId="2">#REF!</definedName>
    <definedName name="_sys4">#REF!</definedName>
    <definedName name="a" localSheetId="7">#REF!</definedName>
    <definedName name="a" localSheetId="6">#REF!</definedName>
    <definedName name="a" localSheetId="4">#REF!</definedName>
    <definedName name="a" localSheetId="5">#REF!</definedName>
    <definedName name="a" localSheetId="3">#REF!</definedName>
    <definedName name="a" localSheetId="2">#REF!</definedName>
    <definedName name="a">#REF!</definedName>
    <definedName name="A1_" localSheetId="7">#REF!</definedName>
    <definedName name="A1_" localSheetId="6">#REF!</definedName>
    <definedName name="A1_" localSheetId="4">#REF!</definedName>
    <definedName name="A1_" localSheetId="5">#REF!</definedName>
    <definedName name="A1_" localSheetId="3">#REF!</definedName>
    <definedName name="A1_" localSheetId="2">#REF!</definedName>
    <definedName name="A1_">#REF!</definedName>
    <definedName name="a13000." localSheetId="7">#REF!</definedName>
    <definedName name="a13000." localSheetId="6">#REF!</definedName>
    <definedName name="a13000." localSheetId="1">#REF!</definedName>
    <definedName name="a13000." localSheetId="4">#REF!</definedName>
    <definedName name="a13000." localSheetId="5">#REF!</definedName>
    <definedName name="a13000." localSheetId="2">#REF!</definedName>
    <definedName name="a13000.">#REF!</definedName>
    <definedName name="a18000." localSheetId="7">#REF!</definedName>
    <definedName name="a18000." localSheetId="6">#REF!</definedName>
    <definedName name="a18000." localSheetId="4">#REF!</definedName>
    <definedName name="a18000." localSheetId="5">#REF!</definedName>
    <definedName name="a18000." localSheetId="3">#REF!</definedName>
    <definedName name="a18000." localSheetId="2">#REF!</definedName>
    <definedName name="a18000.">#REF!</definedName>
    <definedName name="aaaaaaaaaaaa" localSheetId="7">#REF!</definedName>
    <definedName name="aaaaaaaaaaaa" localSheetId="6">#REF!</definedName>
    <definedName name="aaaaaaaaaaaa" localSheetId="4">#REF!</definedName>
    <definedName name="aaaaaaaaaaaa" localSheetId="5">#REF!</definedName>
    <definedName name="aaaaaaaaaaaa" localSheetId="3">#REF!</definedName>
    <definedName name="aaaaaaaaaaaa" localSheetId="2">#REF!</definedName>
    <definedName name="aaaaaaaaaaaa">#REF!</definedName>
    <definedName name="ADD_NAME">[3]SCexGW!$F$10</definedName>
    <definedName name="Admin_costs" localSheetId="7">#REF!</definedName>
    <definedName name="Admin_costs" localSheetId="6">#REF!</definedName>
    <definedName name="Admin_costs" localSheetId="4">#REF!</definedName>
    <definedName name="Admin_costs" localSheetId="5">#REF!</definedName>
    <definedName name="Admin_costs" localSheetId="3">#REF!</definedName>
    <definedName name="Admin_costs" localSheetId="2">#REF!</definedName>
    <definedName name="Admin_costs">#REF!</definedName>
    <definedName name="AdminCost" localSheetId="7">#REF!</definedName>
    <definedName name="AdminCost" localSheetId="6">#REF!</definedName>
    <definedName name="AdminCost" localSheetId="4">#REF!</definedName>
    <definedName name="AdminCost" localSheetId="5">#REF!</definedName>
    <definedName name="AdminCost" localSheetId="3">#REF!</definedName>
    <definedName name="AdminCost" localSheetId="2">#REF!</definedName>
    <definedName name="AdminCost">#REF!</definedName>
    <definedName name="AdminCostSoc" localSheetId="7">#REF!</definedName>
    <definedName name="AdminCostSoc" localSheetId="6">#REF!</definedName>
    <definedName name="AdminCostSoc" localSheetId="4">#REF!</definedName>
    <definedName name="AdminCostSoc" localSheetId="5">#REF!</definedName>
    <definedName name="AdminCostSoc" localSheetId="3">#REF!</definedName>
    <definedName name="AdminCostSoc" localSheetId="2">#REF!</definedName>
    <definedName name="AdminCostSoc">#REF!</definedName>
    <definedName name="Allocator_A1" localSheetId="7">#REF!</definedName>
    <definedName name="Allocator_A1" localSheetId="6">#REF!</definedName>
    <definedName name="Allocator_A1" localSheetId="4">#REF!</definedName>
    <definedName name="Allocator_A1" localSheetId="5">#REF!</definedName>
    <definedName name="Allocator_A1" localSheetId="3">#REF!</definedName>
    <definedName name="Allocator_A1" localSheetId="2">#REF!</definedName>
    <definedName name="Allocator_A1">#REF!</definedName>
    <definedName name="Allocator_body1" localSheetId="7">#REF!</definedName>
    <definedName name="Allocator_body1" localSheetId="6">#REF!</definedName>
    <definedName name="Allocator_body1" localSheetId="4">#REF!</definedName>
    <definedName name="Allocator_body1" localSheetId="5">#REF!</definedName>
    <definedName name="Allocator_body1" localSheetId="3">#REF!</definedName>
    <definedName name="Allocator_body1" localSheetId="2">#REF!</definedName>
    <definedName name="Allocator_body1">#REF!</definedName>
    <definedName name="Arrears" localSheetId="7">#REF!</definedName>
    <definedName name="Arrears" localSheetId="6">#REF!</definedName>
    <definedName name="Arrears" localSheetId="4">#REF!</definedName>
    <definedName name="Arrears" localSheetId="5">#REF!</definedName>
    <definedName name="Arrears" localSheetId="3">#REF!</definedName>
    <definedName name="Arrears" localSheetId="2">#REF!</definedName>
    <definedName name="Arrears">#REF!</definedName>
    <definedName name="AS2DocOpenMode" hidden="1">"AS2DocumentEdit"</definedName>
    <definedName name="AVGCAP" localSheetId="7">#REF!</definedName>
    <definedName name="AVGCAP" localSheetId="6">#REF!</definedName>
    <definedName name="AVGCAP" localSheetId="4">#REF!</definedName>
    <definedName name="AVGCAP" localSheetId="5">#REF!</definedName>
    <definedName name="AVGCAP" localSheetId="3">#REF!</definedName>
    <definedName name="AVGCAP" localSheetId="2">#REF!</definedName>
    <definedName name="AVGCAP">#REF!</definedName>
    <definedName name="AvoidedCap" localSheetId="7">#REF!</definedName>
    <definedName name="AvoidedCap" localSheetId="6">#REF!</definedName>
    <definedName name="AvoidedCap" localSheetId="4">#REF!</definedName>
    <definedName name="AvoidedCap" localSheetId="5">#REF!</definedName>
    <definedName name="AvoidedCap" localSheetId="3">#REF!</definedName>
    <definedName name="AvoidedCap" localSheetId="2">#REF!</definedName>
    <definedName name="AvoidedCap">#REF!</definedName>
    <definedName name="AvoidedCapSoc" localSheetId="7">#REF!</definedName>
    <definedName name="AvoidedCapSoc" localSheetId="6">#REF!</definedName>
    <definedName name="AvoidedCapSoc" localSheetId="4">#REF!</definedName>
    <definedName name="AvoidedCapSoc" localSheetId="5">#REF!</definedName>
    <definedName name="AvoidedCapSoc" localSheetId="3">#REF!</definedName>
    <definedName name="AvoidedCapSoc" localSheetId="2">#REF!</definedName>
    <definedName name="AvoidedCapSoc">#REF!</definedName>
    <definedName name="AvoidedCost" localSheetId="7">#REF!</definedName>
    <definedName name="AvoidedCost" localSheetId="6">#REF!</definedName>
    <definedName name="AvoidedCost" localSheetId="4">#REF!</definedName>
    <definedName name="AvoidedCost" localSheetId="5">#REF!</definedName>
    <definedName name="AvoidedCost" localSheetId="3">#REF!</definedName>
    <definedName name="AvoidedCost" localSheetId="2">#REF!</definedName>
    <definedName name="AvoidedCost">#REF!</definedName>
    <definedName name="AvoidedProd" localSheetId="7">#REF!</definedName>
    <definedName name="AvoidedProd" localSheetId="6">#REF!</definedName>
    <definedName name="AvoidedProd" localSheetId="4">#REF!</definedName>
    <definedName name="AvoidedProd" localSheetId="5">#REF!</definedName>
    <definedName name="AvoidedProd" localSheetId="3">#REF!</definedName>
    <definedName name="AvoidedProd" localSheetId="2">#REF!</definedName>
    <definedName name="AvoidedProd">#REF!</definedName>
    <definedName name="AvoidedProdSoc" localSheetId="7">#REF!</definedName>
    <definedName name="AvoidedProdSoc" localSheetId="6">#REF!</definedName>
    <definedName name="AvoidedProdSoc" localSheetId="4">#REF!</definedName>
    <definedName name="AvoidedProdSoc" localSheetId="5">#REF!</definedName>
    <definedName name="AvoidedProdSoc" localSheetId="3">#REF!</definedName>
    <definedName name="AvoidedProdSoc" localSheetId="2">#REF!</definedName>
    <definedName name="AvoidedProdSoc">#REF!</definedName>
    <definedName name="b" localSheetId="7">#REF!</definedName>
    <definedName name="b" localSheetId="6">#REF!</definedName>
    <definedName name="b" localSheetId="4">#REF!</definedName>
    <definedName name="b" localSheetId="5">#REF!</definedName>
    <definedName name="b" localSheetId="3">#REF!</definedName>
    <definedName name="b" localSheetId="2">#REF!</definedName>
    <definedName name="b">#REF!</definedName>
    <definedName name="BAL" localSheetId="7">#REF!</definedName>
    <definedName name="BAL" localSheetId="6">#REF!</definedName>
    <definedName name="BAL" localSheetId="4">#REF!</definedName>
    <definedName name="BAL" localSheetId="5">#REF!</definedName>
    <definedName name="BAL" localSheetId="3">#REF!</definedName>
    <definedName name="BAL" localSheetId="2">#REF!</definedName>
    <definedName name="BAL">#REF!</definedName>
    <definedName name="bbbbbbbbbbbb" localSheetId="7">#REF!</definedName>
    <definedName name="bbbbbbbbbbbb" localSheetId="6">#REF!</definedName>
    <definedName name="bbbbbbbbbbbb" localSheetId="4">#REF!</definedName>
    <definedName name="bbbbbbbbbbbb" localSheetId="5">#REF!</definedName>
    <definedName name="bbbbbbbbbbbb" localSheetId="3">#REF!</definedName>
    <definedName name="bbbbbbbbbbbb" localSheetId="2">#REF!</definedName>
    <definedName name="bbbbbbbbbbbb">#REF!</definedName>
    <definedName name="bill">'[4]main calculations'!$C$15</definedName>
    <definedName name="Bill2">'[4]main calculations'!$C$15</definedName>
    <definedName name="Billing">'[5]Data (Summary)'!$F$5</definedName>
    <definedName name="Bills" localSheetId="7">#REF!</definedName>
    <definedName name="Bills" localSheetId="6">#REF!</definedName>
    <definedName name="Bills" localSheetId="4">#REF!</definedName>
    <definedName name="Bills" localSheetId="5">#REF!</definedName>
    <definedName name="Bills" localSheetId="3">#REF!</definedName>
    <definedName name="Bills" localSheetId="2">#REF!</definedName>
    <definedName name="Bills">#REF!</definedName>
    <definedName name="CA">[6]data!$B$6:$D$54</definedName>
    <definedName name="CA_NRAlloc">'[6]NR Alloc %'!$B$25:$F$28</definedName>
    <definedName name="CA_OVRH_PROD">[6]Notes!$B$24:$B$26</definedName>
    <definedName name="CA_YTD">'[6]Carolinas alloc'!$B$6:$I$99</definedName>
    <definedName name="CALCWIP" localSheetId="7">#REF!</definedName>
    <definedName name="CALCWIP" localSheetId="6">#REF!</definedName>
    <definedName name="CALCWIP" localSheetId="4">#REF!</definedName>
    <definedName name="CALCWIP" localSheetId="5">#REF!</definedName>
    <definedName name="CALCWIP" localSheetId="3">#REF!</definedName>
    <definedName name="CALCWIP" localSheetId="2">#REF!</definedName>
    <definedName name="CALCWIP">#REF!</definedName>
    <definedName name="CAP" localSheetId="7">#REF!</definedName>
    <definedName name="CAP" localSheetId="6">#REF!</definedName>
    <definedName name="CAP" localSheetId="4">#REF!</definedName>
    <definedName name="CAP" localSheetId="5">#REF!</definedName>
    <definedName name="CAP" localSheetId="3">#REF!</definedName>
    <definedName name="CAP" localSheetId="2">#REF!</definedName>
    <definedName name="CAP">#REF!</definedName>
    <definedName name="Capacity" localSheetId="7">#REF!</definedName>
    <definedName name="Capacity" localSheetId="6">#REF!</definedName>
    <definedName name="Capacity" localSheetId="4">#REF!</definedName>
    <definedName name="Capacity" localSheetId="5">#REF!</definedName>
    <definedName name="Capacity" localSheetId="3">#REF!</definedName>
    <definedName name="Capacity" localSheetId="2">#REF!</definedName>
    <definedName name="Capacity">#REF!</definedName>
    <definedName name="CapPercent" localSheetId="7">#REF!</definedName>
    <definedName name="CapPercent" localSheetId="6">#REF!</definedName>
    <definedName name="CapPercent" localSheetId="4">#REF!</definedName>
    <definedName name="CapPercent" localSheetId="5">#REF!</definedName>
    <definedName name="CapPercent" localSheetId="3">#REF!</definedName>
    <definedName name="CapPercent" localSheetId="2">#REF!</definedName>
    <definedName name="CapPercent">#REF!</definedName>
    <definedName name="CAPST" localSheetId="7">#REF!</definedName>
    <definedName name="CAPST" localSheetId="6">#REF!</definedName>
    <definedName name="CAPST" localSheetId="4">#REF!</definedName>
    <definedName name="CAPST" localSheetId="5">#REF!</definedName>
    <definedName name="CAPST" localSheetId="3">#REF!</definedName>
    <definedName name="CAPST" localSheetId="2">#REF!</definedName>
    <definedName name="CAPST">#REF!</definedName>
    <definedName name="CAPSTR" localSheetId="7">#REF!</definedName>
    <definedName name="CAPSTR" localSheetId="6">#REF!</definedName>
    <definedName name="CAPSTR" localSheetId="4">#REF!</definedName>
    <definedName name="CAPSTR" localSheetId="5">#REF!</definedName>
    <definedName name="CAPSTR" localSheetId="3">#REF!</definedName>
    <definedName name="CAPSTR" localSheetId="2">#REF!</definedName>
    <definedName name="CAPSTR">#REF!</definedName>
    <definedName name="Carbon" localSheetId="7">#REF!</definedName>
    <definedName name="Carbon" localSheetId="6">#REF!</definedName>
    <definedName name="Carbon" localSheetId="4">#REF!</definedName>
    <definedName name="Carbon" localSheetId="5">#REF!</definedName>
    <definedName name="Carbon" localSheetId="3">#REF!</definedName>
    <definedName name="Carbon" localSheetId="2">#REF!</definedName>
    <definedName name="Carbon">#REF!</definedName>
    <definedName name="case_name">[3]macro!$B$14</definedName>
    <definedName name="Chg_COSS_Tab">[3]macro!$B$9</definedName>
    <definedName name="CO30_1_2" localSheetId="7">#REF!</definedName>
    <definedName name="CO30_1_2" localSheetId="6">#REF!</definedName>
    <definedName name="CO30_1_2" localSheetId="4">#REF!</definedName>
    <definedName name="CO30_1_2" localSheetId="5">#REF!</definedName>
    <definedName name="CO30_1_2" localSheetId="3">#REF!</definedName>
    <definedName name="CO30_1_2" localSheetId="2">#REF!</definedName>
    <definedName name="CO30_1_2">#REF!</definedName>
    <definedName name="CO30_2_2" localSheetId="7">#REF!</definedName>
    <definedName name="CO30_2_2" localSheetId="6">#REF!</definedName>
    <definedName name="CO30_2_2" localSheetId="4">#REF!</definedName>
    <definedName name="CO30_2_2" localSheetId="5">#REF!</definedName>
    <definedName name="CO30_2_2" localSheetId="3">#REF!</definedName>
    <definedName name="CO30_2_2" localSheetId="2">#REF!</definedName>
    <definedName name="CO30_2_2">#REF!</definedName>
    <definedName name="CODE">[3]LOOKUPTABLE!$A$15:$A$2264</definedName>
    <definedName name="COF">'[7]PGN Numbers'!$C$3</definedName>
    <definedName name="COMFEE" localSheetId="7">#REF!</definedName>
    <definedName name="COMFEE" localSheetId="6">#REF!</definedName>
    <definedName name="COMFEE" localSheetId="4">#REF!</definedName>
    <definedName name="COMFEE" localSheetId="5">#REF!</definedName>
    <definedName name="COMFEE" localSheetId="3">#REF!</definedName>
    <definedName name="COMFEE" localSheetId="2">#REF!</definedName>
    <definedName name="COMFEE">#REF!</definedName>
    <definedName name="COMP" localSheetId="7">#REF!</definedName>
    <definedName name="COMP" localSheetId="6">#REF!</definedName>
    <definedName name="COMP" localSheetId="4">#REF!</definedName>
    <definedName name="COMP" localSheetId="5">#REF!</definedName>
    <definedName name="COMP" localSheetId="3">#REF!</definedName>
    <definedName name="COMP" localSheetId="2">#REF!</definedName>
    <definedName name="COMP">#REF!</definedName>
    <definedName name="COMP1" localSheetId="7">#REF!</definedName>
    <definedName name="COMP1" localSheetId="6">#REF!</definedName>
    <definedName name="COMP1" localSheetId="4">#REF!</definedName>
    <definedName name="COMP1" localSheetId="5">#REF!</definedName>
    <definedName name="COMP1" localSheetId="3">#REF!</definedName>
    <definedName name="COMP1" localSheetId="2">#REF!</definedName>
    <definedName name="COMP1">#REF!</definedName>
    <definedName name="COMP2" localSheetId="7">#REF!</definedName>
    <definedName name="COMP2" localSheetId="6">#REF!</definedName>
    <definedName name="COMP2" localSheetId="4">#REF!</definedName>
    <definedName name="COMP2" localSheetId="5">#REF!</definedName>
    <definedName name="COMP2" localSheetId="3">#REF!</definedName>
    <definedName name="COMP2" localSheetId="2">#REF!</definedName>
    <definedName name="COMP2">#REF!</definedName>
    <definedName name="Company">[3]macro!$B$3</definedName>
    <definedName name="COMPARE" localSheetId="7">#REF!</definedName>
    <definedName name="COMPARE" localSheetId="6">#REF!</definedName>
    <definedName name="COMPARE" localSheetId="4">#REF!</definedName>
    <definedName name="COMPARE" localSheetId="5">#REF!</definedName>
    <definedName name="COMPARE" localSheetId="3">#REF!</definedName>
    <definedName name="COMPARE" localSheetId="2">#REF!</definedName>
    <definedName name="COMPARE">#REF!</definedName>
    <definedName name="COMPUTE_ALLOC" localSheetId="7">#REF!</definedName>
    <definedName name="COMPUTE_ALLOC" localSheetId="6">#REF!</definedName>
    <definedName name="COMPUTE_ALLOC" localSheetId="4">#REF!</definedName>
    <definedName name="COMPUTE_ALLOC" localSheetId="5">#REF!</definedName>
    <definedName name="COMPUTE_ALLOC" localSheetId="3">#REF!</definedName>
    <definedName name="COMPUTE_ALLOC" localSheetId="2">#REF!</definedName>
    <definedName name="COMPUTE_ALLOC">#REF!</definedName>
    <definedName name="CON" localSheetId="7">#REF!</definedName>
    <definedName name="CON" localSheetId="6">#REF!</definedName>
    <definedName name="CON" localSheetId="4">#REF!</definedName>
    <definedName name="CON" localSheetId="5">#REF!</definedName>
    <definedName name="CON" localSheetId="3">#REF!</definedName>
    <definedName name="CON" localSheetId="2">#REF!</definedName>
    <definedName name="CON">#REF!</definedName>
    <definedName name="CON_ROI" localSheetId="7">#REF!</definedName>
    <definedName name="CON_ROI" localSheetId="6">#REF!</definedName>
    <definedName name="CON_ROI" localSheetId="4">#REF!</definedName>
    <definedName name="CON_ROI" localSheetId="5">#REF!</definedName>
    <definedName name="CON_ROI" localSheetId="3">#REF!</definedName>
    <definedName name="CON_ROI" localSheetId="2">#REF!</definedName>
    <definedName name="CON_ROI">#REF!</definedName>
    <definedName name="Con_Split">'[8]Data (Summary)'!$F$7</definedName>
    <definedName name="Cons">'[8]Data (Summary)'!$F$9</definedName>
    <definedName name="copy_bookrev_to">[3]ExhC_support!$J$6</definedName>
    <definedName name="COSS_A1">[3]coss!$A$3</definedName>
    <definedName name="CostOfConserved" localSheetId="7">#REF!</definedName>
    <definedName name="CostOfConserved" localSheetId="6">#REF!</definedName>
    <definedName name="CostOfConserved" localSheetId="4">#REF!</definedName>
    <definedName name="CostOfConserved" localSheetId="5">#REF!</definedName>
    <definedName name="CostOfConserved" localSheetId="3">#REF!</definedName>
    <definedName name="CostOfConserved" localSheetId="2">#REF!</definedName>
    <definedName name="CostOfConserved">#REF!</definedName>
    <definedName name="CREATED_DATE" localSheetId="7">#REF!</definedName>
    <definedName name="CREATED_DATE" localSheetId="6">#REF!</definedName>
    <definedName name="CREATED_DATE" localSheetId="4">#REF!</definedName>
    <definedName name="CREATED_DATE" localSheetId="5">#REF!</definedName>
    <definedName name="CREATED_DATE" localSheetId="3">#REF!</definedName>
    <definedName name="CREATED_DATE" localSheetId="2">#REF!</definedName>
    <definedName name="CREATED_DATE">#REF!</definedName>
    <definedName name="CREATED_TIME" localSheetId="7">#REF!</definedName>
    <definedName name="CREATED_TIME" localSheetId="6">#REF!</definedName>
    <definedName name="CREATED_TIME" localSheetId="4">#REF!</definedName>
    <definedName name="CREATED_TIME" localSheetId="5">#REF!</definedName>
    <definedName name="CREATED_TIME" localSheetId="3">#REF!</definedName>
    <definedName name="CREATED_TIME" localSheetId="2">#REF!</definedName>
    <definedName name="CREATED_TIME">#REF!</definedName>
    <definedName name="CRIT.DELSUM" localSheetId="7">#REF!</definedName>
    <definedName name="CRIT.DELSUM" localSheetId="6">#REF!</definedName>
    <definedName name="CRIT.DELSUM" localSheetId="4">#REF!</definedName>
    <definedName name="CRIT.DELSUM" localSheetId="5">#REF!</definedName>
    <definedName name="CRIT.DELSUM" localSheetId="3">#REF!</definedName>
    <definedName name="CRIT.DELSUM" localSheetId="2">#REF!</definedName>
    <definedName name="CRIT.DELSUM">#REF!</definedName>
    <definedName name="CRIT.DIST2" localSheetId="7">#REF!</definedName>
    <definedName name="CRIT.DIST2" localSheetId="6">#REF!</definedName>
    <definedName name="CRIT.DIST2" localSheetId="4">#REF!</definedName>
    <definedName name="CRIT.DIST2" localSheetId="5">#REF!</definedName>
    <definedName name="CRIT.DIST2" localSheetId="3">#REF!</definedName>
    <definedName name="CRIT.DIST2" localSheetId="2">#REF!</definedName>
    <definedName name="CRIT.DIST2">#REF!</definedName>
    <definedName name="CRIT.DIST3" localSheetId="7">#REF!</definedName>
    <definedName name="CRIT.DIST3" localSheetId="6">#REF!</definedName>
    <definedName name="CRIT.DIST3" localSheetId="4">#REF!</definedName>
    <definedName name="CRIT.DIST3" localSheetId="5">#REF!</definedName>
    <definedName name="CRIT.DIST3" localSheetId="3">#REF!</definedName>
    <definedName name="CRIT.DIST3" localSheetId="2">#REF!</definedName>
    <definedName name="CRIT.DIST3">#REF!</definedName>
    <definedName name="CRIT.HEADER" localSheetId="7">#REF!</definedName>
    <definedName name="CRIT.HEADER" localSheetId="6">#REF!</definedName>
    <definedName name="CRIT.HEADER" localSheetId="4">#REF!</definedName>
    <definedName name="CRIT.HEADER" localSheetId="5">#REF!</definedName>
    <definedName name="CRIT.HEADER" localSheetId="3">#REF!</definedName>
    <definedName name="CRIT.HEADER" localSheetId="2">#REF!</definedName>
    <definedName name="CRIT.HEADER">#REF!</definedName>
    <definedName name="Database1">[3]LOOKUPTABLE!$A$15:$CQ$2264</definedName>
    <definedName name="db_forecast" localSheetId="7">#REF!</definedName>
    <definedName name="db_forecast" localSheetId="6">#REF!</definedName>
    <definedName name="db_forecast" localSheetId="4">#REF!</definedName>
    <definedName name="db_forecast" localSheetId="5">#REF!</definedName>
    <definedName name="db_forecast" localSheetId="3">#REF!</definedName>
    <definedName name="db_forecast" localSheetId="2">#REF!</definedName>
    <definedName name="db_forecast">#REF!</definedName>
    <definedName name="DB_FULL_WORK" localSheetId="7">#REF!</definedName>
    <definedName name="DB_FULL_WORK" localSheetId="6">#REF!</definedName>
    <definedName name="DB_FULL_WORK" localSheetId="4">#REF!</definedName>
    <definedName name="DB_FULL_WORK" localSheetId="5">#REF!</definedName>
    <definedName name="DB_FULL_WORK" localSheetId="3">#REF!</definedName>
    <definedName name="DB_FULL_WORK" localSheetId="2">#REF!</definedName>
    <definedName name="DB_FULL_WORK">#REF!</definedName>
    <definedName name="DB_SUM" localSheetId="7">#REF!</definedName>
    <definedName name="DB_SUM" localSheetId="6">#REF!</definedName>
    <definedName name="DB_SUM" localSheetId="4">#REF!</definedName>
    <definedName name="DB_SUM" localSheetId="5">#REF!</definedName>
    <definedName name="DB_SUM" localSheetId="3">#REF!</definedName>
    <definedName name="DB_SUM" localSheetId="2">#REF!</definedName>
    <definedName name="DB_SUM">#REF!</definedName>
    <definedName name="DB_SUMMARY" localSheetId="7">#REF!</definedName>
    <definedName name="DB_SUMMARY" localSheetId="6">#REF!</definedName>
    <definedName name="DB_SUMMARY" localSheetId="4">#REF!</definedName>
    <definedName name="DB_SUMMARY" localSheetId="5">#REF!</definedName>
    <definedName name="DB_SUMMARY" localSheetId="3">#REF!</definedName>
    <definedName name="DB_SUMMARY" localSheetId="2">#REF!</definedName>
    <definedName name="DB_SUMMARY">#REF!</definedName>
    <definedName name="DB_WORK" localSheetId="7">#REF!</definedName>
    <definedName name="DB_WORK" localSheetId="6">#REF!</definedName>
    <definedName name="DB_WORK" localSheetId="4">#REF!</definedName>
    <definedName name="DB_WORK" localSheetId="5">#REF!</definedName>
    <definedName name="DB_WORK" localSheetId="3">#REF!</definedName>
    <definedName name="DB_WORK" localSheetId="2">#REF!</definedName>
    <definedName name="DB_WORK">#REF!</definedName>
    <definedName name="DEBTST" localSheetId="7">#REF!</definedName>
    <definedName name="DEBTST" localSheetId="6">#REF!</definedName>
    <definedName name="DEBTST" localSheetId="4">#REF!</definedName>
    <definedName name="DEBTST" localSheetId="5">#REF!</definedName>
    <definedName name="DEBTST" localSheetId="3">#REF!</definedName>
    <definedName name="DEBTST" localSheetId="2">#REF!</definedName>
    <definedName name="DEBTST">#REF!</definedName>
    <definedName name="DIR">[3]macro!$B$20</definedName>
    <definedName name="discount" localSheetId="7">#REF!</definedName>
    <definedName name="discount" localSheetId="6">#REF!</definedName>
    <definedName name="discount" localSheetId="4">#REF!</definedName>
    <definedName name="discount" localSheetId="5">#REF!</definedName>
    <definedName name="discount" localSheetId="3">#REF!</definedName>
    <definedName name="discount" localSheetId="2">#REF!</definedName>
    <definedName name="discount">#REF!</definedName>
    <definedName name="dist_bills" localSheetId="7">#REF!</definedName>
    <definedName name="dist_bills" localSheetId="6">#REF!</definedName>
    <definedName name="dist_bills" localSheetId="4">#REF!</definedName>
    <definedName name="dist_bills" localSheetId="5">#REF!</definedName>
    <definedName name="dist_bills" localSheetId="3">#REF!</definedName>
    <definedName name="dist_bills" localSheetId="2">#REF!</definedName>
    <definedName name="dist_bills">#REF!</definedName>
    <definedName name="dist_meters" localSheetId="7">#REF!</definedName>
    <definedName name="dist_meters" localSheetId="6">#REF!</definedName>
    <definedName name="dist_meters" localSheetId="4">#REF!</definedName>
    <definedName name="dist_meters" localSheetId="5">#REF!</definedName>
    <definedName name="dist_meters" localSheetId="3">#REF!</definedName>
    <definedName name="dist_meters" localSheetId="2">#REF!</definedName>
    <definedName name="dist_meters">#REF!</definedName>
    <definedName name="distplt_ol" localSheetId="7">#REF!</definedName>
    <definedName name="distplt_ol" localSheetId="6">#REF!</definedName>
    <definedName name="distplt_ol" localSheetId="4">#REF!</definedName>
    <definedName name="distplt_ol" localSheetId="5">#REF!</definedName>
    <definedName name="distplt_ol" localSheetId="3">#REF!</definedName>
    <definedName name="distplt_ol" localSheetId="2">#REF!</definedName>
    <definedName name="distplt_ol">#REF!</definedName>
    <definedName name="distplt_ol_pl" localSheetId="7">#REF!</definedName>
    <definedName name="distplt_ol_pl" localSheetId="6">#REF!</definedName>
    <definedName name="distplt_ol_pl" localSheetId="4">#REF!</definedName>
    <definedName name="distplt_ol_pl" localSheetId="5">#REF!</definedName>
    <definedName name="distplt_ol_pl" localSheetId="3">#REF!</definedName>
    <definedName name="distplt_ol_pl" localSheetId="2">#REF!</definedName>
    <definedName name="distplt_ol_pl">#REF!</definedName>
    <definedName name="DO_PRINT" localSheetId="7">#REF!</definedName>
    <definedName name="DO_PRINT" localSheetId="6">#REF!</definedName>
    <definedName name="DO_PRINT" localSheetId="4">#REF!</definedName>
    <definedName name="DO_PRINT" localSheetId="5">#REF!</definedName>
    <definedName name="DO_PRINT" localSheetId="3">#REF!</definedName>
    <definedName name="DO_PRINT" localSheetId="2">#REF!</definedName>
    <definedName name="DO_PRINT">#REF!</definedName>
    <definedName name="Docket">[3]macro!$B$17</definedName>
    <definedName name="dr">'[4]main calculations'!$C$4</definedName>
    <definedName name="DR_ROI" localSheetId="7">#REF!</definedName>
    <definedName name="DR_ROI" localSheetId="6">#REF!</definedName>
    <definedName name="DR_ROI" localSheetId="4">#REF!</definedName>
    <definedName name="DR_ROI" localSheetId="5">#REF!</definedName>
    <definedName name="DR_ROI" localSheetId="3">#REF!</definedName>
    <definedName name="DR_ROI" localSheetId="2">#REF!</definedName>
    <definedName name="DR_ROI">#REF!</definedName>
    <definedName name="DR_Split">'[8]Data (Summary)'!$F$8</definedName>
    <definedName name="dsm" hidden="1">{#N/A,#N/A,FALSE,"Aging Summary";#N/A,#N/A,FALSE,"Ratio Analysis";#N/A,#N/A,FALSE,"Test 120 Day Accts";#N/A,#N/A,FALSE,"Tickmarks"}</definedName>
    <definedName name="EACOST" localSheetId="7">#REF!</definedName>
    <definedName name="EACOST" localSheetId="6">#REF!</definedName>
    <definedName name="EACOST" localSheetId="4">#REF!</definedName>
    <definedName name="EACOST" localSheetId="5">#REF!</definedName>
    <definedName name="EACOST" localSheetId="3">#REF!</definedName>
    <definedName name="EACOST" localSheetId="2">#REF!</definedName>
    <definedName name="EACOST">#REF!</definedName>
    <definedName name="ECON" localSheetId="7">#REF!</definedName>
    <definedName name="ECON" localSheetId="6">#REF!</definedName>
    <definedName name="ECON" localSheetId="4">#REF!</definedName>
    <definedName name="ECON" localSheetId="5">#REF!</definedName>
    <definedName name="ECON" localSheetId="3">#REF!</definedName>
    <definedName name="ECON" localSheetId="2">#REF!</definedName>
    <definedName name="ECON">#REF!</definedName>
    <definedName name="ED_1" localSheetId="7">#REF!</definedName>
    <definedName name="ED_1" localSheetId="6">#REF!</definedName>
    <definedName name="ED_1" localSheetId="4">#REF!</definedName>
    <definedName name="ED_1" localSheetId="5">#REF!</definedName>
    <definedName name="ED_1" localSheetId="3">#REF!</definedName>
    <definedName name="ED_1" localSheetId="2">#REF!</definedName>
    <definedName name="ED_1">#REF!</definedName>
    <definedName name="ED_2" localSheetId="7">#REF!</definedName>
    <definedName name="ED_2" localSheetId="6">#REF!</definedName>
    <definedName name="ED_2" localSheetId="4">#REF!</definedName>
    <definedName name="ED_2" localSheetId="5">#REF!</definedName>
    <definedName name="ED_2" localSheetId="3">#REF!</definedName>
    <definedName name="ED_2" localSheetId="2">#REF!</definedName>
    <definedName name="ED_2">#REF!</definedName>
    <definedName name="ED_3" localSheetId="7">#REF!</definedName>
    <definedName name="ED_3" localSheetId="6">#REF!</definedName>
    <definedName name="ED_3" localSheetId="4">#REF!</definedName>
    <definedName name="ED_3" localSheetId="5">#REF!</definedName>
    <definedName name="ED_3" localSheetId="3">#REF!</definedName>
    <definedName name="ED_3" localSheetId="2">#REF!</definedName>
    <definedName name="ED_3">#REF!</definedName>
    <definedName name="ED_4" localSheetId="7">#REF!</definedName>
    <definedName name="ED_4" localSheetId="6">#REF!</definedName>
    <definedName name="ED_4" localSheetId="4">#REF!</definedName>
    <definedName name="ED_4" localSheetId="5">#REF!</definedName>
    <definedName name="ED_4" localSheetId="3">#REF!</definedName>
    <definedName name="ED_4" localSheetId="2">#REF!</definedName>
    <definedName name="ED_4">#REF!</definedName>
    <definedName name="ED_B" localSheetId="7">#REF!</definedName>
    <definedName name="ED_B" localSheetId="6">#REF!</definedName>
    <definedName name="ED_B" localSheetId="4">#REF!</definedName>
    <definedName name="ED_B" localSheetId="5">#REF!</definedName>
    <definedName name="ED_B" localSheetId="3">#REF!</definedName>
    <definedName name="ED_B" localSheetId="2">#REF!</definedName>
    <definedName name="ED_B">#REF!</definedName>
    <definedName name="ED_C" localSheetId="7">#REF!</definedName>
    <definedName name="ED_C" localSheetId="6">#REF!</definedName>
    <definedName name="ED_C" localSheetId="4">#REF!</definedName>
    <definedName name="ED_C" localSheetId="5">#REF!</definedName>
    <definedName name="ED_C" localSheetId="3">#REF!</definedName>
    <definedName name="ED_C" localSheetId="2">#REF!</definedName>
    <definedName name="ED_C">#REF!</definedName>
    <definedName name="ED_CSCH1" localSheetId="7">#REF!</definedName>
    <definedName name="ED_CSCH1" localSheetId="6">#REF!</definedName>
    <definedName name="ED_CSCH1" localSheetId="4">#REF!</definedName>
    <definedName name="ED_CSCH1" localSheetId="5">#REF!</definedName>
    <definedName name="ED_CSCH1" localSheetId="3">#REF!</definedName>
    <definedName name="ED_CSCH1" localSheetId="2">#REF!</definedName>
    <definedName name="ED_CSCH1">#REF!</definedName>
    <definedName name="ED_D" localSheetId="7">#REF!</definedName>
    <definedName name="ED_D" localSheetId="6">#REF!</definedName>
    <definedName name="ED_D" localSheetId="4">#REF!</definedName>
    <definedName name="ED_D" localSheetId="5">#REF!</definedName>
    <definedName name="ED_D" localSheetId="3">#REF!</definedName>
    <definedName name="ED_D" localSheetId="2">#REF!</definedName>
    <definedName name="ED_D">#REF!</definedName>
    <definedName name="end_date">[3]macro!$B$16</definedName>
    <definedName name="Environment" localSheetId="7">#REF!</definedName>
    <definedName name="Environment" localSheetId="6">#REF!</definedName>
    <definedName name="Environment" localSheetId="4">#REF!</definedName>
    <definedName name="Environment" localSheetId="5">#REF!</definedName>
    <definedName name="Environment" localSheetId="3">#REF!</definedName>
    <definedName name="Environment" localSheetId="2">#REF!</definedName>
    <definedName name="Environment">#REF!</definedName>
    <definedName name="EROF">'[7]PGN Numbers'!$C$4</definedName>
    <definedName name="Ex_Gwood">[3]macro!$B$6</definedName>
    <definedName name="EXHIBITA" localSheetId="7">#REF!</definedName>
    <definedName name="EXHIBITA" localSheetId="6">#REF!</definedName>
    <definedName name="EXHIBITA" localSheetId="4">#REF!</definedName>
    <definedName name="EXHIBITA" localSheetId="5">#REF!</definedName>
    <definedName name="EXHIBITA" localSheetId="3">#REF!</definedName>
    <definedName name="EXHIBITA" localSheetId="2">#REF!</definedName>
    <definedName name="EXHIBITA">#REF!</definedName>
    <definedName name="EXHIBITC" localSheetId="7">#REF!</definedName>
    <definedName name="EXHIBITC" localSheetId="6">#REF!</definedName>
    <definedName name="EXHIBITC" localSheetId="4">#REF!</definedName>
    <definedName name="EXHIBITC" localSheetId="5">#REF!</definedName>
    <definedName name="EXHIBITC" localSheetId="3">#REF!</definedName>
    <definedName name="EXHIBITC" localSheetId="2">#REF!</definedName>
    <definedName name="EXHIBITC">#REF!</definedName>
    <definedName name="EXHIBITC1" localSheetId="7">#REF!</definedName>
    <definedName name="EXHIBITC1" localSheetId="6">#REF!</definedName>
    <definedName name="EXHIBITC1" localSheetId="4">#REF!</definedName>
    <definedName name="EXHIBITC1" localSheetId="5">#REF!</definedName>
    <definedName name="EXHIBITC1" localSheetId="3">#REF!</definedName>
    <definedName name="EXHIBITC1" localSheetId="2">#REF!</definedName>
    <definedName name="EXHIBITC1">#REF!</definedName>
    <definedName name="EXHIBITD" localSheetId="7">#REF!</definedName>
    <definedName name="EXHIBITD" localSheetId="6">#REF!</definedName>
    <definedName name="EXHIBITD" localSheetId="4">#REF!</definedName>
    <definedName name="EXHIBITD" localSheetId="5">#REF!</definedName>
    <definedName name="EXHIBITD" localSheetId="3">#REF!</definedName>
    <definedName name="EXHIBITD" localSheetId="2">#REF!</definedName>
    <definedName name="EXHIBITD">#REF!</definedName>
    <definedName name="EXHIBITE" localSheetId="7">#REF!</definedName>
    <definedName name="EXHIBITE" localSheetId="6">#REF!</definedName>
    <definedName name="EXHIBITE" localSheetId="4">#REF!</definedName>
    <definedName name="EXHIBITE" localSheetId="5">#REF!</definedName>
    <definedName name="EXHIBITE" localSheetId="3">#REF!</definedName>
    <definedName name="EXHIBITE" localSheetId="2">#REF!</definedName>
    <definedName name="EXHIBITE">#REF!</definedName>
    <definedName name="FedTax" localSheetId="7">#REF!</definedName>
    <definedName name="FedTax" localSheetId="6">#REF!</definedName>
    <definedName name="FedTax" localSheetId="4">#REF!</definedName>
    <definedName name="FedTax" localSheetId="5">#REF!</definedName>
    <definedName name="FedTax" localSheetId="3">#REF!</definedName>
    <definedName name="FedTax" localSheetId="2">#REF!</definedName>
    <definedName name="FedTax">#REF!</definedName>
    <definedName name="FEES" localSheetId="7">#REF!</definedName>
    <definedName name="FEES" localSheetId="6">#REF!</definedName>
    <definedName name="FEES" localSheetId="4">#REF!</definedName>
    <definedName name="FEES" localSheetId="5">#REF!</definedName>
    <definedName name="FEES" localSheetId="3">#REF!</definedName>
    <definedName name="FEES" localSheetId="2">#REF!</definedName>
    <definedName name="FEES">#REF!</definedName>
    <definedName name="FILENAME" localSheetId="7">#REF!</definedName>
    <definedName name="FILENAME" localSheetId="6">#REF!</definedName>
    <definedName name="FILENAME" localSheetId="4">#REF!</definedName>
    <definedName name="FILENAME" localSheetId="5">#REF!</definedName>
    <definedName name="FILENAME" localSheetId="3">#REF!</definedName>
    <definedName name="FILENAME" localSheetId="2">#REF!</definedName>
    <definedName name="FILENAME">#REF!</definedName>
    <definedName name="GRT">'[8]Data (Summary)'!$F$31</definedName>
    <definedName name="HD.BLANKS" localSheetId="7">#REF!</definedName>
    <definedName name="HD.BLANKS" localSheetId="6">#REF!</definedName>
    <definedName name="HD.BLANKS" localSheetId="4">#REF!</definedName>
    <definedName name="HD.BLANKS" localSheetId="5">#REF!</definedName>
    <definedName name="HD.BLANKS" localSheetId="3">#REF!</definedName>
    <definedName name="HD.BLANKS" localSheetId="2">#REF!</definedName>
    <definedName name="HD.BLANKS">#REF!</definedName>
    <definedName name="HD.DIST.C" localSheetId="7">#REF!</definedName>
    <definedName name="HD.DIST.C" localSheetId="6">#REF!</definedName>
    <definedName name="HD.DIST.C" localSheetId="4">#REF!</definedName>
    <definedName name="HD.DIST.C" localSheetId="5">#REF!</definedName>
    <definedName name="HD.DIST.C" localSheetId="3">#REF!</definedName>
    <definedName name="HD.DIST.C" localSheetId="2">#REF!</definedName>
    <definedName name="HD.DIST.C">#REF!</definedName>
    <definedName name="HD.DIST2.C" localSheetId="7">#REF!</definedName>
    <definedName name="HD.DIST2.C" localSheetId="6">#REF!</definedName>
    <definedName name="HD.DIST2.C" localSheetId="4">#REF!</definedName>
    <definedName name="HD.DIST2.C" localSheetId="5">#REF!</definedName>
    <definedName name="HD.DIST2.C" localSheetId="3">#REF!</definedName>
    <definedName name="HD.DIST2.C" localSheetId="2">#REF!</definedName>
    <definedName name="HD.DIST2.C">#REF!</definedName>
    <definedName name="HD.FORECAST" localSheetId="7">#REF!</definedName>
    <definedName name="HD.FORECAST" localSheetId="6">#REF!</definedName>
    <definedName name="HD.FORECAST" localSheetId="4">#REF!</definedName>
    <definedName name="HD.FORECAST" localSheetId="5">#REF!</definedName>
    <definedName name="HD.FORECAST" localSheetId="3">#REF!</definedName>
    <definedName name="HD.FORECAST" localSheetId="2">#REF!</definedName>
    <definedName name="HD.FORECAST">#REF!</definedName>
    <definedName name="HD.TEXT" localSheetId="7">#REF!</definedName>
    <definedName name="HD.TEXT" localSheetId="6">#REF!</definedName>
    <definedName name="HD.TEXT" localSheetId="4">#REF!</definedName>
    <definedName name="HD.TEXT" localSheetId="5">#REF!</definedName>
    <definedName name="HD.TEXT" localSheetId="3">#REF!</definedName>
    <definedName name="HD.TEXT" localSheetId="2">#REF!</definedName>
    <definedName name="HD.TEXT">#REF!</definedName>
    <definedName name="header_name">[3]macro!$B$12</definedName>
    <definedName name="hold_SC_alloc" localSheetId="7">#REF!</definedName>
    <definedName name="hold_SC_alloc" localSheetId="6">#REF!</definedName>
    <definedName name="hold_SC_alloc" localSheetId="4">#REF!</definedName>
    <definedName name="hold_SC_alloc" localSheetId="5">#REF!</definedName>
    <definedName name="hold_SC_alloc" localSheetId="3">#REF!</definedName>
    <definedName name="hold_SC_alloc" localSheetId="2">#REF!</definedName>
    <definedName name="hold_SC_alloc">#REF!</definedName>
    <definedName name="Impacts" localSheetId="7">#REF!</definedName>
    <definedName name="Impacts" localSheetId="6">#REF!</definedName>
    <definedName name="Impacts" localSheetId="4">#REF!</definedName>
    <definedName name="Impacts" localSheetId="5">#REF!</definedName>
    <definedName name="Impacts" localSheetId="3">#REF!</definedName>
    <definedName name="Impacts" localSheetId="2">#REF!</definedName>
    <definedName name="Impacts">#REF!</definedName>
    <definedName name="IN">[6]data!$B$55:$D$90</definedName>
    <definedName name="IN_NOPRODMV_basis" localSheetId="7">#REF!</definedName>
    <definedName name="IN_NOPRODMV_basis" localSheetId="6">#REF!</definedName>
    <definedName name="IN_NOPRODMV_basis" localSheetId="2">#REF!</definedName>
    <definedName name="IN_NOPRODMV_basis">#REF!</definedName>
    <definedName name="IN_NOPRODNMV_basis" localSheetId="7">#REF!</definedName>
    <definedName name="IN_NOPRODNMV_basis" localSheetId="6">#REF!</definedName>
    <definedName name="IN_NOPRODNMV_basis" localSheetId="2">#REF!</definedName>
    <definedName name="IN_NOPRODNMV_basis">#REF!</definedName>
    <definedName name="IN_NRAlloc">'[6]NR Alloc %'!$B$13:$F$16</definedName>
    <definedName name="IN_OVRH">[6]Notes!$B$8</definedName>
    <definedName name="IN_OVRH_PROD" localSheetId="7">#REF!</definedName>
    <definedName name="IN_OVRH_PROD" localSheetId="6">#REF!</definedName>
    <definedName name="IN_OVRH_PROD" localSheetId="2">#REF!</definedName>
    <definedName name="IN_OVRH_PROD">#REF!</definedName>
    <definedName name="IN_TOT_MV" localSheetId="7">#REF!</definedName>
    <definedName name="IN_TOT_MV" localSheetId="6">#REF!</definedName>
    <definedName name="IN_TOT_MV" localSheetId="2">#REF!</definedName>
    <definedName name="IN_TOT_MV">#REF!</definedName>
    <definedName name="IN_TOT_NMV" localSheetId="7">#REF!</definedName>
    <definedName name="IN_TOT_NMV" localSheetId="6">#REF!</definedName>
    <definedName name="IN_TOT_NMV" localSheetId="2">#REF!</definedName>
    <definedName name="IN_TOT_NMV">#REF!</definedName>
    <definedName name="IN_Total" localSheetId="7">#REF!</definedName>
    <definedName name="IN_Total" localSheetId="6">#REF!</definedName>
    <definedName name="IN_Total" localSheetId="2">#REF!</definedName>
    <definedName name="IN_Total">#REF!</definedName>
    <definedName name="IN_YTD" localSheetId="7">#REF!</definedName>
    <definedName name="IN_YTD" localSheetId="6">#REF!</definedName>
    <definedName name="IN_YTD" localSheetId="2">#REF!</definedName>
    <definedName name="IN_YTD">#REF!</definedName>
    <definedName name="IncentivesPart" localSheetId="7">#REF!</definedName>
    <definedName name="IncentivesPart" localSheetId="6">#REF!</definedName>
    <definedName name="IncentivesPart" localSheetId="4">#REF!</definedName>
    <definedName name="IncentivesPart" localSheetId="5">#REF!</definedName>
    <definedName name="IncentivesPart" localSheetId="3">#REF!</definedName>
    <definedName name="IncentivesPart" localSheetId="2">#REF!</definedName>
    <definedName name="IncentivesPart">#REF!</definedName>
    <definedName name="Incl_Proformas">[3]macro!$B$8</definedName>
    <definedName name="Incl_Rate_Incr_Taxes" localSheetId="7">[9]macro!#REF!</definedName>
    <definedName name="Incl_Rate_Incr_Taxes" localSheetId="6">[9]macro!#REF!</definedName>
    <definedName name="Incl_Rate_Incr_Taxes" localSheetId="4">[9]macro!#REF!</definedName>
    <definedName name="Incl_Rate_Incr_Taxes" localSheetId="5">[9]macro!#REF!</definedName>
    <definedName name="Incl_Rate_Incr_Taxes" localSheetId="3">[9]macro!#REF!</definedName>
    <definedName name="Incl_Rate_Incr_Taxes" localSheetId="2">[9]macro!#REF!</definedName>
    <definedName name="Incl_Rate_Incr_Taxes">[9]macro!#REF!</definedName>
    <definedName name="IS">'[4]main calculations'!$C$7</definedName>
    <definedName name="k" localSheetId="7">#REF!</definedName>
    <definedName name="k" localSheetId="6">#REF!</definedName>
    <definedName name="k" localSheetId="4">#REF!</definedName>
    <definedName name="k" localSheetId="5">#REF!</definedName>
    <definedName name="k" localSheetId="3">#REF!</definedName>
    <definedName name="k" localSheetId="2">#REF!</definedName>
    <definedName name="k">#REF!</definedName>
    <definedName name="KWH" localSheetId="7">#REF!</definedName>
    <definedName name="KWH" localSheetId="6">#REF!</definedName>
    <definedName name="KWH" localSheetId="4">#REF!</definedName>
    <definedName name="KWH" localSheetId="5">#REF!</definedName>
    <definedName name="KWH" localSheetId="3">#REF!</definedName>
    <definedName name="KWH" localSheetId="2">#REF!</definedName>
    <definedName name="KWH">#REF!</definedName>
    <definedName name="kWhSavings8760" localSheetId="7">#REF!</definedName>
    <definedName name="kWhSavings8760" localSheetId="6">#REF!</definedName>
    <definedName name="kWhSavings8760" localSheetId="4">#REF!</definedName>
    <definedName name="kWhSavings8760" localSheetId="5">#REF!</definedName>
    <definedName name="kWhSavings8760" localSheetId="3">#REF!</definedName>
    <definedName name="kWhSavings8760" localSheetId="2">#REF!</definedName>
    <definedName name="kWhSavings8760">#REF!</definedName>
    <definedName name="kWhSavings8760ByYear" localSheetId="7">#REF!</definedName>
    <definedName name="kWhSavings8760ByYear" localSheetId="6">#REF!</definedName>
    <definedName name="kWhSavings8760ByYear" localSheetId="4">#REF!</definedName>
    <definedName name="kWhSavings8760ByYear" localSheetId="5">#REF!</definedName>
    <definedName name="kWhSavings8760ByYear" localSheetId="3">#REF!</definedName>
    <definedName name="kWhSavings8760ByYear" localSheetId="2">#REF!</definedName>
    <definedName name="kWhSavings8760ByYear">#REF!</definedName>
    <definedName name="KY">[6]data!$B$91:$D$135</definedName>
    <definedName name="KY_NRAlloc">'[6]NR Alloc %'!$B$17:$F$19</definedName>
    <definedName name="KY_OVH_MV_tot">'[6]KENTUCKY alloc'!$H$102</definedName>
    <definedName name="KY_OVH_NMV_tot">'[6]KENTUCKY alloc'!$I$102</definedName>
    <definedName name="KY_OVRH_PROD">[6]Notes!$B$15:$B$17</definedName>
    <definedName name="KY_TOT_MV">'[6]KENTUCKY alloc'!$C$102</definedName>
    <definedName name="KY_YTD">'[6]KENTUCKY alloc'!$B$5:$I$98</definedName>
    <definedName name="LETTER" localSheetId="7">#REF!</definedName>
    <definedName name="LETTER" localSheetId="6">#REF!</definedName>
    <definedName name="LETTER" localSheetId="4">#REF!</definedName>
    <definedName name="LETTER" localSheetId="5">#REF!</definedName>
    <definedName name="LETTER" localSheetId="3">#REF!</definedName>
    <definedName name="LETTER" localSheetId="2">#REF!</definedName>
    <definedName name="LETTER">#REF!</definedName>
    <definedName name="LETTER1" localSheetId="7">#REF!</definedName>
    <definedName name="LETTER1" localSheetId="6">#REF!</definedName>
    <definedName name="LETTER1" localSheetId="4">#REF!</definedName>
    <definedName name="LETTER1" localSheetId="5">#REF!</definedName>
    <definedName name="LETTER1" localSheetId="3">#REF!</definedName>
    <definedName name="LETTER1" localSheetId="2">#REF!</definedName>
    <definedName name="LETTER1">#REF!</definedName>
    <definedName name="lm">'[4]main calculations'!$C$14</definedName>
    <definedName name="lm_yrs" localSheetId="7">#REF!</definedName>
    <definedName name="lm_yrs" localSheetId="6">#REF!</definedName>
    <definedName name="lm_yrs" localSheetId="4">#REF!</definedName>
    <definedName name="lm_yrs" localSheetId="5">#REF!</definedName>
    <definedName name="lm_yrs" localSheetId="3">#REF!</definedName>
    <definedName name="lm_yrs" localSheetId="2">#REF!</definedName>
    <definedName name="lm_yrs">#REF!</definedName>
    <definedName name="lmbill">'[10]main calculations'!$C$14</definedName>
    <definedName name="LMBilling">'[5]Data (Summary)'!$F$6</definedName>
    <definedName name="LoadsUsages" localSheetId="7">#REF!</definedName>
    <definedName name="LoadsUsages" localSheetId="6">#REF!</definedName>
    <definedName name="LoadsUsages" localSheetId="4">#REF!</definedName>
    <definedName name="LoadsUsages" localSheetId="5">#REF!</definedName>
    <definedName name="LoadsUsages" localSheetId="3">#REF!</definedName>
    <definedName name="LoadsUsages" localSheetId="2">#REF!</definedName>
    <definedName name="LoadsUsages">#REF!</definedName>
    <definedName name="LOCATE" localSheetId="7">#REF!</definedName>
    <definedName name="LOCATE" localSheetId="6">#REF!</definedName>
    <definedName name="LOCATE" localSheetId="4">#REF!</definedName>
    <definedName name="LOCATE" localSheetId="5">#REF!</definedName>
    <definedName name="LOCATE" localSheetId="3">#REF!</definedName>
    <definedName name="LOCATE" localSheetId="2">#REF!</definedName>
    <definedName name="LOCATE">#REF!</definedName>
    <definedName name="LostRev" localSheetId="7">#REF!</definedName>
    <definedName name="LostRev" localSheetId="6">#REF!</definedName>
    <definedName name="LostRev" localSheetId="4">#REF!</definedName>
    <definedName name="LostRev" localSheetId="5">#REF!</definedName>
    <definedName name="LostRev" localSheetId="3">#REF!</definedName>
    <definedName name="LostRev" localSheetId="2">#REF!</definedName>
    <definedName name="LostRev">#REF!</definedName>
    <definedName name="LostRevNet" localSheetId="7">#REF!</definedName>
    <definedName name="LostRevNet" localSheetId="6">#REF!</definedName>
    <definedName name="LostRevNet" localSheetId="4">#REF!</definedName>
    <definedName name="LostRevNet" localSheetId="5">#REF!</definedName>
    <definedName name="LostRevNet" localSheetId="3">#REF!</definedName>
    <definedName name="LostRevNet" localSheetId="2">#REF!</definedName>
    <definedName name="LostRevNet">#REF!</definedName>
    <definedName name="LostRevPart" localSheetId="7">#REF!</definedName>
    <definedName name="LostRevPart" localSheetId="6">#REF!</definedName>
    <definedName name="LostRevPart" localSheetId="4">#REF!</definedName>
    <definedName name="LostRevPart" localSheetId="5">#REF!</definedName>
    <definedName name="LostRevPart" localSheetId="3">#REF!</definedName>
    <definedName name="LostRevPart" localSheetId="2">#REF!</definedName>
    <definedName name="LostRevPart">#REF!</definedName>
    <definedName name="LTDEBT" localSheetId="7">#REF!</definedName>
    <definedName name="LTDEBT" localSheetId="6">#REF!</definedName>
    <definedName name="LTDEBT" localSheetId="4">#REF!</definedName>
    <definedName name="LTDEBT" localSheetId="5">#REF!</definedName>
    <definedName name="LTDEBT" localSheetId="3">#REF!</definedName>
    <definedName name="LTDEBT" localSheetId="2">#REF!</definedName>
    <definedName name="LTDEBT">#REF!</definedName>
    <definedName name="MkPrice" localSheetId="7">#REF!</definedName>
    <definedName name="MkPrice" localSheetId="6">#REF!</definedName>
    <definedName name="MkPrice" localSheetId="4">#REF!</definedName>
    <definedName name="MkPrice" localSheetId="5">#REF!</definedName>
    <definedName name="MkPrice" localSheetId="3">#REF!</definedName>
    <definedName name="MkPrice" localSheetId="2">#REF!</definedName>
    <definedName name="MkPrice">#REF!</definedName>
    <definedName name="MTN" localSheetId="7">#REF!</definedName>
    <definedName name="MTN" localSheetId="6">#REF!</definedName>
    <definedName name="MTN" localSheetId="4">#REF!</definedName>
    <definedName name="MTN" localSheetId="5">#REF!</definedName>
    <definedName name="MTN" localSheetId="3">#REF!</definedName>
    <definedName name="MTN" localSheetId="2">#REF!</definedName>
    <definedName name="MTN">#REF!</definedName>
    <definedName name="MTNA" localSheetId="7">#REF!</definedName>
    <definedName name="MTNA" localSheetId="6">#REF!</definedName>
    <definedName name="MTNA" localSheetId="4">#REF!</definedName>
    <definedName name="MTNA" localSheetId="5">#REF!</definedName>
    <definedName name="MTNA" localSheetId="3">#REF!</definedName>
    <definedName name="MTNA" localSheetId="2">#REF!</definedName>
    <definedName name="MTNA">#REF!</definedName>
    <definedName name="MTNB" localSheetId="7">#REF!</definedName>
    <definedName name="MTNB" localSheetId="6">#REF!</definedName>
    <definedName name="MTNB" localSheetId="4">#REF!</definedName>
    <definedName name="MTNB" localSheetId="5">#REF!</definedName>
    <definedName name="MTNB" localSheetId="3">#REF!</definedName>
    <definedName name="MTNB" localSheetId="2">#REF!</definedName>
    <definedName name="MTNB">#REF!</definedName>
    <definedName name="MV">[11]Inputs!$C$16</definedName>
    <definedName name="NETL_GDT" localSheetId="7">#REF!</definedName>
    <definedName name="NETL_GDT" localSheetId="6">#REF!</definedName>
    <definedName name="NETL_GDT" localSheetId="4">#REF!</definedName>
    <definedName name="NETL_GDT" localSheetId="5">#REF!</definedName>
    <definedName name="NETL_GDT" localSheetId="3">#REF!</definedName>
    <definedName name="NETL_GDT" localSheetId="2">#REF!</definedName>
    <definedName name="NETL_GDT">#REF!</definedName>
    <definedName name="NETPREXP" localSheetId="7">#REF!</definedName>
    <definedName name="NETPREXP" localSheetId="6">#REF!</definedName>
    <definedName name="NETPREXP" localSheetId="4">#REF!</definedName>
    <definedName name="NETPREXP" localSheetId="5">#REF!</definedName>
    <definedName name="NETPREXP" localSheetId="3">#REF!</definedName>
    <definedName name="NETPREXP" localSheetId="2">#REF!</definedName>
    <definedName name="NETPREXP">#REF!</definedName>
    <definedName name="No_ol_distplt" localSheetId="7">#REF!</definedName>
    <definedName name="No_ol_distplt" localSheetId="6">#REF!</definedName>
    <definedName name="No_ol_distplt" localSheetId="4">#REF!</definedName>
    <definedName name="No_ol_distplt" localSheetId="5">#REF!</definedName>
    <definedName name="No_ol_distplt" localSheetId="3">#REF!</definedName>
    <definedName name="No_ol_distplt" localSheetId="2">#REF!</definedName>
    <definedName name="No_ol_distplt">#REF!</definedName>
    <definedName name="no_ol_distplt_npl" localSheetId="7">#REF!</definedName>
    <definedName name="no_ol_distplt_npl" localSheetId="6">#REF!</definedName>
    <definedName name="no_ol_distplt_npl" localSheetId="4">#REF!</definedName>
    <definedName name="no_ol_distplt_npl" localSheetId="5">#REF!</definedName>
    <definedName name="no_ol_distplt_npl" localSheetId="3">#REF!</definedName>
    <definedName name="no_ol_distplt_npl" localSheetId="2">#REF!</definedName>
    <definedName name="no_ol_distplt_npl">#REF!</definedName>
    <definedName name="No_pl_distplt" localSheetId="7">#REF!</definedName>
    <definedName name="No_pl_distplt" localSheetId="6">#REF!</definedName>
    <definedName name="No_pl_distplt" localSheetId="4">#REF!</definedName>
    <definedName name="No_pl_distplt" localSheetId="5">#REF!</definedName>
    <definedName name="No_pl_distplt" localSheetId="3">#REF!</definedName>
    <definedName name="No_pl_distplt" localSheetId="2">#REF!</definedName>
    <definedName name="No_pl_distplt">#REF!</definedName>
    <definedName name="Non_Res" localSheetId="7">'[12]Revenue (1)'!#REF!</definedName>
    <definedName name="Non_Res" localSheetId="6">'[12]Revenue (1)'!#REF!</definedName>
    <definedName name="Non_Res" localSheetId="4">'[12]Revenue (1)'!#REF!</definedName>
    <definedName name="Non_Res" localSheetId="5">'[12]Revenue (1)'!#REF!</definedName>
    <definedName name="Non_Res" localSheetId="3">'[12]Revenue (1)'!#REF!</definedName>
    <definedName name="Non_Res" localSheetId="2">'[12]Revenue (1)'!#REF!</definedName>
    <definedName name="Non_Res">'[12]Revenue (1)'!#REF!</definedName>
    <definedName name="nonres">'[4]main calculations'!$C$3</definedName>
    <definedName name="NonRes_Sales" localSheetId="7">#REF!</definedName>
    <definedName name="NonRes_Sales" localSheetId="6">#REF!</definedName>
    <definedName name="NonRes_Sales" localSheetId="4">#REF!</definedName>
    <definedName name="NonRes_Sales" localSheetId="5">#REF!</definedName>
    <definedName name="NonRes_Sales" localSheetId="3">#REF!</definedName>
    <definedName name="NonRes_Sales" localSheetId="2">#REF!</definedName>
    <definedName name="NonRes_Sales">#REF!</definedName>
    <definedName name="NR">[11]Inputs!$C$5</definedName>
    <definedName name="NR_POOL_PROD">'[6]NR Alloc %'!$D$3:$P$7</definedName>
    <definedName name="NR_Split" localSheetId="7">#REF!</definedName>
    <definedName name="NR_Split" localSheetId="6">#REF!</definedName>
    <definedName name="NR_Split" localSheetId="4">#REF!</definedName>
    <definedName name="NR_Split" localSheetId="5">#REF!</definedName>
    <definedName name="NR_Split" localSheetId="3">#REF!</definedName>
    <definedName name="NR_Split" localSheetId="2">#REF!</definedName>
    <definedName name="NR_Split">#REF!</definedName>
    <definedName name="OH">[6]data!$B$136:$D$185</definedName>
    <definedName name="OH_NRAlloc">'[6]NR Alloc %'!$B$20:$F$24</definedName>
    <definedName name="OH_OVRH_PROD">[6]Notes!$B$20:$B$22</definedName>
    <definedName name="OH_YTD">'[6]Ohio alloc'!$B$6:$I$99</definedName>
    <definedName name="OL_PL_total" localSheetId="7">#REF!</definedName>
    <definedName name="OL_PL_total" localSheetId="6">#REF!</definedName>
    <definedName name="OL_PL_total" localSheetId="4">#REF!</definedName>
    <definedName name="OL_PL_total" localSheetId="5">#REF!</definedName>
    <definedName name="OL_PL_total" localSheetId="3">#REF!</definedName>
    <definedName name="OL_PL_total" localSheetId="2">#REF!</definedName>
    <definedName name="OL_PL_total">#REF!</definedName>
    <definedName name="OM_method">[3]macro!$B$4</definedName>
    <definedName name="ONE" localSheetId="7">#REF!</definedName>
    <definedName name="ONE" localSheetId="6">#REF!</definedName>
    <definedName name="ONE" localSheetId="4">#REF!</definedName>
    <definedName name="ONE" localSheetId="5">#REF!</definedName>
    <definedName name="ONE" localSheetId="3">#REF!</definedName>
    <definedName name="ONE" localSheetId="2">#REF!</definedName>
    <definedName name="ONE">#REF!</definedName>
    <definedName name="othrev">[3]coss!$E$633</definedName>
    <definedName name="PAGE1" localSheetId="7">#REF!</definedName>
    <definedName name="PAGE1" localSheetId="6">#REF!</definedName>
    <definedName name="PAGE1" localSheetId="4">#REF!</definedName>
    <definedName name="PAGE1" localSheetId="5">#REF!</definedName>
    <definedName name="PAGE1" localSheetId="3">#REF!</definedName>
    <definedName name="PAGE1" localSheetId="2">#REF!</definedName>
    <definedName name="PAGE1">#REF!</definedName>
    <definedName name="ParticCosts" localSheetId="7">#REF!</definedName>
    <definedName name="ParticCosts" localSheetId="6">#REF!</definedName>
    <definedName name="ParticCosts" localSheetId="4">#REF!</definedName>
    <definedName name="ParticCosts" localSheetId="5">#REF!</definedName>
    <definedName name="ParticCosts" localSheetId="3">#REF!</definedName>
    <definedName name="ParticCosts" localSheetId="2">#REF!</definedName>
    <definedName name="ParticCosts">#REF!</definedName>
    <definedName name="Participation" localSheetId="7">#REF!</definedName>
    <definedName name="Participation" localSheetId="6">#REF!</definedName>
    <definedName name="Participation" localSheetId="4">#REF!</definedName>
    <definedName name="Participation" localSheetId="5">#REF!</definedName>
    <definedName name="Participation" localSheetId="3">#REF!</definedName>
    <definedName name="Participation" localSheetId="2">#REF!</definedName>
    <definedName name="Participation">#REF!</definedName>
    <definedName name="PartLostRev" localSheetId="7">#REF!</definedName>
    <definedName name="PartLostRev" localSheetId="6">#REF!</definedName>
    <definedName name="PartLostRev" localSheetId="4">#REF!</definedName>
    <definedName name="PartLostRev" localSheetId="5">#REF!</definedName>
    <definedName name="PartLostRev" localSheetId="3">#REF!</definedName>
    <definedName name="PartLostRev" localSheetId="2">#REF!</definedName>
    <definedName name="PartLostRev">#REF!</definedName>
    <definedName name="path">[13]data!$C$4</definedName>
    <definedName name="Peak_method">[3]macro!$B$5</definedName>
    <definedName name="Peak_name">[3]macro!$B$11</definedName>
    <definedName name="PEC">[6]data!$B$186:$D$209</definedName>
    <definedName name="PEC_NRAlloc">'[6]NR Alloc %'!$B$29:$F$32</definedName>
    <definedName name="PEC_OVRH_PROD" localSheetId="7">#REF!</definedName>
    <definedName name="PEC_OVRH_PROD" localSheetId="6">#REF!</definedName>
    <definedName name="PEC_OVRH_PROD" localSheetId="2">#REF!</definedName>
    <definedName name="PEC_OVRH_PROD">#REF!</definedName>
    <definedName name="PEC_YTD">'[6]PEC alloc'!$B$6:$I$30</definedName>
    <definedName name="PEF">[6]data!$B$210:$D$243</definedName>
    <definedName name="PEF_NRAlloc">'[6]NR Alloc %'!$B$33:$F$36</definedName>
    <definedName name="PEF_OVHR_PROD">[6]Notes!$B$32:$B$34</definedName>
    <definedName name="PEF_YTD">'[6]PEF alloc'!$C$5:$J$95</definedName>
    <definedName name="PREFER" localSheetId="7">#REF!</definedName>
    <definedName name="PREFER" localSheetId="6">#REF!</definedName>
    <definedName name="PREFER" localSheetId="4">#REF!</definedName>
    <definedName name="PREFER" localSheetId="5">#REF!</definedName>
    <definedName name="PREFER" localSheetId="3">#REF!</definedName>
    <definedName name="PREFER" localSheetId="2">#REF!</definedName>
    <definedName name="PREFER">#REF!</definedName>
    <definedName name="_xlnm.Print_Area" localSheetId="1">Difference!$A$1:$L$68</definedName>
    <definedName name="_xlnm.Print_Area" localSheetId="4">'LR Detail '!$A$1:$L$415</definedName>
    <definedName name="_xlnm.Print_Area" localSheetId="5">'LR Detail OptOut Groups '!$A$1:$AF$425</definedName>
    <definedName name="_xlnm.Print_Area" localSheetId="2">'Program View 2018'!$A$1:$S$70</definedName>
    <definedName name="PRINT_MODE" localSheetId="7">#REF!</definedName>
    <definedName name="PRINT_MODE" localSheetId="6">#REF!</definedName>
    <definedName name="PRINT_MODE" localSheetId="4">#REF!</definedName>
    <definedName name="PRINT_MODE" localSheetId="5">#REF!</definedName>
    <definedName name="PRINT_MODE" localSheetId="3">#REF!</definedName>
    <definedName name="PRINT_MODE" localSheetId="2">#REF!</definedName>
    <definedName name="PRINT_MODE">#REF!</definedName>
    <definedName name="_xlnm.Print_Titles" localSheetId="4">'LR Detail '!$1:$5</definedName>
    <definedName name="_xlnm.Print_Titles" localSheetId="5">'LR Detail OptOut Groups '!$A:$E,'LR Detail OptOut Groups '!$12:$13</definedName>
    <definedName name="Prod_by_juris">'[6]prod by juris'!$A$3:$G$155</definedName>
    <definedName name="Prt_other_rev" localSheetId="7">[14]Print!#REF!</definedName>
    <definedName name="Prt_other_rev" localSheetId="6">[14]Print!#REF!</definedName>
    <definedName name="Prt_other_rev" localSheetId="4">[14]Print!#REF!</definedName>
    <definedName name="Prt_other_rev" localSheetId="5">[14]Print!#REF!</definedName>
    <definedName name="Prt_other_rev" localSheetId="3">[14]Print!#REF!</definedName>
    <definedName name="Prt_other_rev" localSheetId="2">[14]Print!#REF!</definedName>
    <definedName name="Prt_other_rev">[14]Print!#REF!</definedName>
    <definedName name="PUFTax" localSheetId="7">#REF!</definedName>
    <definedName name="PUFTax" localSheetId="6">#REF!</definedName>
    <definedName name="PUFTax" localSheetId="4">#REF!</definedName>
    <definedName name="PUFTax" localSheetId="5">#REF!</definedName>
    <definedName name="PUFTax" localSheetId="3">#REF!</definedName>
    <definedName name="PUFTax" localSheetId="2">#REF!</definedName>
    <definedName name="PUFTax">#REF!</definedName>
    <definedName name="RATE" localSheetId="7">#REF!</definedName>
    <definedName name="RATE" localSheetId="6">#REF!</definedName>
    <definedName name="RATE" localSheetId="4">#REF!</definedName>
    <definedName name="RATE" localSheetId="5">#REF!</definedName>
    <definedName name="RATE" localSheetId="3">#REF!</definedName>
    <definedName name="RATE" localSheetId="2">#REF!</definedName>
    <definedName name="RATE">#REF!</definedName>
    <definedName name="Rate_Incr_Tab">[3]macro!$B$10</definedName>
    <definedName name="real">'[4]main calculations'!$C$11</definedName>
    <definedName name="Realrate">'[8]Data (Summary)'!$F$13</definedName>
    <definedName name="Res" localSheetId="7">'[12]Revenue (1)'!#REF!</definedName>
    <definedName name="Res" localSheetId="6">'[12]Revenue (1)'!#REF!</definedName>
    <definedName name="Res" localSheetId="4">'[12]Revenue (1)'!#REF!</definedName>
    <definedName name="Res" localSheetId="5">'[12]Revenue (1)'!#REF!</definedName>
    <definedName name="Res" localSheetId="3">'[12]Revenue (1)'!#REF!</definedName>
    <definedName name="Res" localSheetId="2">'[12]Revenue (1)'!#REF!</definedName>
    <definedName name="Res">'[12]Revenue (1)'!#REF!</definedName>
    <definedName name="Res_Sales" localSheetId="7">#REF!</definedName>
    <definedName name="Res_Sales" localSheetId="6">#REF!</definedName>
    <definedName name="Res_Sales" localSheetId="4">#REF!</definedName>
    <definedName name="Res_Sales" localSheetId="5">#REF!</definedName>
    <definedName name="Res_Sales" localSheetId="3">#REF!</definedName>
    <definedName name="Res_Sales" localSheetId="2">#REF!</definedName>
    <definedName name="Res_Sales">#REF!</definedName>
    <definedName name="Res_Split" localSheetId="7">#REF!</definedName>
    <definedName name="Res_Split" localSheetId="6">#REF!</definedName>
    <definedName name="Res_Split" localSheetId="4">#REF!</definedName>
    <definedName name="Res_Split" localSheetId="5">#REF!</definedName>
    <definedName name="Res_Split" localSheetId="3">#REF!</definedName>
    <definedName name="Res_Split" localSheetId="2">#REF!</definedName>
    <definedName name="Res_Split">#REF!</definedName>
    <definedName name="Retail_Avgbil" localSheetId="7">#REF!</definedName>
    <definedName name="Retail_Avgbil" localSheetId="6">#REF!</definedName>
    <definedName name="Retail_Avgbil" localSheetId="4">#REF!</definedName>
    <definedName name="Retail_Avgbil" localSheetId="5">#REF!</definedName>
    <definedName name="Retail_Avgbil" localSheetId="3">#REF!</definedName>
    <definedName name="Retail_Avgbil" localSheetId="2">#REF!</definedName>
    <definedName name="Retail_Avgbil">#REF!</definedName>
    <definedName name="RETAIL_KW" localSheetId="7">#REF!</definedName>
    <definedName name="RETAIL_KW" localSheetId="6">#REF!</definedName>
    <definedName name="RETAIL_KW" localSheetId="4">#REF!</definedName>
    <definedName name="RETAIL_KW" localSheetId="5">#REF!</definedName>
    <definedName name="RETAIL_KW" localSheetId="3">#REF!</definedName>
    <definedName name="RETAIL_KW" localSheetId="2">#REF!</definedName>
    <definedName name="RETAIL_KW">#REF!</definedName>
    <definedName name="retail_MWH_Sales" localSheetId="7">#REF!</definedName>
    <definedName name="retail_MWH_Sales" localSheetId="6">#REF!</definedName>
    <definedName name="retail_MWH_Sales" localSheetId="4">#REF!</definedName>
    <definedName name="retail_MWH_Sales" localSheetId="5">#REF!</definedName>
    <definedName name="retail_MWH_Sales" localSheetId="3">#REF!</definedName>
    <definedName name="retail_MWH_Sales" localSheetId="2">#REF!</definedName>
    <definedName name="retail_MWH_Sales">#REF!</definedName>
    <definedName name="Retail_names" localSheetId="7">#REF!</definedName>
    <definedName name="Retail_names" localSheetId="6">#REF!</definedName>
    <definedName name="Retail_names" localSheetId="4">#REF!</definedName>
    <definedName name="Retail_names" localSheetId="5">#REF!</definedName>
    <definedName name="Retail_names" localSheetId="3">#REF!</definedName>
    <definedName name="Retail_names" localSheetId="2">#REF!</definedName>
    <definedName name="Retail_names">#REF!</definedName>
    <definedName name="rev" localSheetId="7">#REF!</definedName>
    <definedName name="rev" localSheetId="6">#REF!</definedName>
    <definedName name="rev" localSheetId="4">#REF!</definedName>
    <definedName name="rev" localSheetId="5">#REF!</definedName>
    <definedName name="rev" localSheetId="3">#REF!</definedName>
    <definedName name="rev" localSheetId="2">#REF!</definedName>
    <definedName name="rev">#REF!</definedName>
    <definedName name="REVENUE" localSheetId="7">#REF!</definedName>
    <definedName name="REVENUE" localSheetId="6">#REF!</definedName>
    <definedName name="REVENUE" localSheetId="4">#REF!</definedName>
    <definedName name="REVENUE" localSheetId="5">#REF!</definedName>
    <definedName name="REVENUE" localSheetId="3">#REF!</definedName>
    <definedName name="REVENUE" localSheetId="2">#REF!</definedName>
    <definedName name="REVENUE">#REF!</definedName>
    <definedName name="ROR" localSheetId="7">#REF!</definedName>
    <definedName name="ROR" localSheetId="6">#REF!</definedName>
    <definedName name="ROR" localSheetId="4">#REF!</definedName>
    <definedName name="ROR" localSheetId="5">#REF!</definedName>
    <definedName name="ROR" localSheetId="3">#REF!</definedName>
    <definedName name="ROR" localSheetId="2">#REF!</definedName>
    <definedName name="ROR">#REF!</definedName>
    <definedName name="RPT.FORECAST" localSheetId="7">#REF!</definedName>
    <definedName name="RPT.FORECAST" localSheetId="6">#REF!</definedName>
    <definedName name="RPT.FORECAST" localSheetId="4">#REF!</definedName>
    <definedName name="RPT.FORECAST" localSheetId="5">#REF!</definedName>
    <definedName name="RPT.FORECAST" localSheetId="3">#REF!</definedName>
    <definedName name="RPT.FORECAST" localSheetId="2">#REF!</definedName>
    <definedName name="RPT.FORECAST">#REF!</definedName>
    <definedName name="RPT.MACROS" localSheetId="7">#REF!</definedName>
    <definedName name="RPT.MACROS" localSheetId="6">#REF!</definedName>
    <definedName name="RPT.MACROS" localSheetId="4">#REF!</definedName>
    <definedName name="RPT.MACROS" localSheetId="5">#REF!</definedName>
    <definedName name="RPT.MACROS" localSheetId="3">#REF!</definedName>
    <definedName name="RPT.MACROS" localSheetId="2">#REF!</definedName>
    <definedName name="RPT.MACROS">#REF!</definedName>
    <definedName name="RPT.SUMMARY" localSheetId="7">#REF!</definedName>
    <definedName name="RPT.SUMMARY" localSheetId="6">#REF!</definedName>
    <definedName name="RPT.SUMMARY" localSheetId="4">#REF!</definedName>
    <definedName name="RPT.SUMMARY" localSheetId="5">#REF!</definedName>
    <definedName name="RPT.SUMMARY" localSheetId="3">#REF!</definedName>
    <definedName name="RPT.SUMMARY" localSheetId="2">#REF!</definedName>
    <definedName name="RPT.SUMMARY">#REF!</definedName>
    <definedName name="RR" localSheetId="7">#REF!</definedName>
    <definedName name="RR" localSheetId="6">#REF!</definedName>
    <definedName name="RR" localSheetId="4">#REF!</definedName>
    <definedName name="RR" localSheetId="5">#REF!</definedName>
    <definedName name="RR" localSheetId="3">#REF!</definedName>
    <definedName name="RR" localSheetId="2">#REF!</definedName>
    <definedName name="RR">#REF!</definedName>
    <definedName name="s">'[5]Data (Summary)'!$F$22</definedName>
    <definedName name="SC_hold_alloc" localSheetId="7">#REF!</definedName>
    <definedName name="SC_hold_alloc" localSheetId="6">#REF!</definedName>
    <definedName name="SC_hold_alloc" localSheetId="4">#REF!</definedName>
    <definedName name="SC_hold_alloc" localSheetId="5">#REF!</definedName>
    <definedName name="SC_hold_alloc" localSheetId="3">#REF!</definedName>
    <definedName name="SC_hold_alloc" localSheetId="2">#REF!</definedName>
    <definedName name="SC_hold_alloc">#REF!</definedName>
    <definedName name="SC_retail_alloc" localSheetId="7">#REF!</definedName>
    <definedName name="SC_retail_alloc" localSheetId="6">#REF!</definedName>
    <definedName name="SC_retail_alloc" localSheetId="4">#REF!</definedName>
    <definedName name="SC_retail_alloc" localSheetId="5">#REF!</definedName>
    <definedName name="SC_retail_alloc" localSheetId="3">#REF!</definedName>
    <definedName name="SC_retail_alloc" localSheetId="2">#REF!</definedName>
    <definedName name="SC_retail_alloc">#REF!</definedName>
    <definedName name="SCALAR">'[4]main calculations'!$C$8</definedName>
    <definedName name="SCH7_1" localSheetId="7">#REF!</definedName>
    <definedName name="SCH7_1" localSheetId="6">#REF!</definedName>
    <definedName name="SCH7_1" localSheetId="4">#REF!</definedName>
    <definedName name="SCH7_1" localSheetId="5">#REF!</definedName>
    <definedName name="SCH7_1" localSheetId="3">#REF!</definedName>
    <definedName name="SCH7_1" localSheetId="2">#REF!</definedName>
    <definedName name="SCH7_1">#REF!</definedName>
    <definedName name="SCH7_2" localSheetId="7">#REF!</definedName>
    <definedName name="SCH7_2" localSheetId="6">#REF!</definedName>
    <definedName name="SCH7_2" localSheetId="4">#REF!</definedName>
    <definedName name="SCH7_2" localSheetId="5">#REF!</definedName>
    <definedName name="SCH7_2" localSheetId="3">#REF!</definedName>
    <definedName name="SCH7_2" localSheetId="2">#REF!</definedName>
    <definedName name="SCH7_2">#REF!</definedName>
    <definedName name="SCH7_3" localSheetId="7">#REF!</definedName>
    <definedName name="SCH7_3" localSheetId="6">#REF!</definedName>
    <definedName name="SCH7_3" localSheetId="4">#REF!</definedName>
    <definedName name="SCH7_3" localSheetId="5">#REF!</definedName>
    <definedName name="SCH7_3" localSheetId="3">#REF!</definedName>
    <definedName name="SCH7_3" localSheetId="2">#REF!</definedName>
    <definedName name="SCH7_3">#REF!</definedName>
    <definedName name="SH_1" localSheetId="7">#REF!</definedName>
    <definedName name="SH_1" localSheetId="6">#REF!</definedName>
    <definedName name="SH_1" localSheetId="4">#REF!</definedName>
    <definedName name="SH_1" localSheetId="5">#REF!</definedName>
    <definedName name="SH_1" localSheetId="3">#REF!</definedName>
    <definedName name="SH_1" localSheetId="2">#REF!</definedName>
    <definedName name="SH_1">#REF!</definedName>
    <definedName name="SH_2" localSheetId="7">#REF!</definedName>
    <definedName name="SH_2" localSheetId="6">#REF!</definedName>
    <definedName name="SH_2" localSheetId="4">#REF!</definedName>
    <definedName name="SH_2" localSheetId="5">#REF!</definedName>
    <definedName name="SH_2" localSheetId="3">#REF!</definedName>
    <definedName name="SH_2" localSheetId="2">#REF!</definedName>
    <definedName name="SH_2">#REF!</definedName>
    <definedName name="SH_3" localSheetId="7">#REF!</definedName>
    <definedName name="SH_3" localSheetId="6">#REF!</definedName>
    <definedName name="SH_3" localSheetId="4">#REF!</definedName>
    <definedName name="SH_3" localSheetId="5">#REF!</definedName>
    <definedName name="SH_3" localSheetId="3">#REF!</definedName>
    <definedName name="SH_3" localSheetId="2">#REF!</definedName>
    <definedName name="SH_3">#REF!</definedName>
    <definedName name="SH_4" localSheetId="7">#REF!</definedName>
    <definedName name="SH_4" localSheetId="6">#REF!</definedName>
    <definedName name="SH_4" localSheetId="4">#REF!</definedName>
    <definedName name="SH_4" localSheetId="5">#REF!</definedName>
    <definedName name="SH_4" localSheetId="3">#REF!</definedName>
    <definedName name="SH_4" localSheetId="2">#REF!</definedName>
    <definedName name="SH_4">#REF!</definedName>
    <definedName name="SH_5" localSheetId="7">#REF!</definedName>
    <definedName name="SH_5" localSheetId="6">#REF!</definedName>
    <definedName name="SH_5" localSheetId="4">#REF!</definedName>
    <definedName name="SH_5" localSheetId="5">#REF!</definedName>
    <definedName name="SH_5" localSheetId="3">#REF!</definedName>
    <definedName name="SH_5" localSheetId="2">#REF!</definedName>
    <definedName name="SH_5">#REF!</definedName>
    <definedName name="SH_6" localSheetId="7">#REF!</definedName>
    <definedName name="SH_6" localSheetId="6">#REF!</definedName>
    <definedName name="SH_6" localSheetId="4">#REF!</definedName>
    <definedName name="SH_6" localSheetId="5">#REF!</definedName>
    <definedName name="SH_6" localSheetId="3">#REF!</definedName>
    <definedName name="SH_6" localSheetId="2">#REF!</definedName>
    <definedName name="SH_6">#REF!</definedName>
    <definedName name="SH_8_1_3" localSheetId="7">#REF!</definedName>
    <definedName name="SH_8_1_3" localSheetId="6">#REF!</definedName>
    <definedName name="SH_8_1_3" localSheetId="4">#REF!</definedName>
    <definedName name="SH_8_1_3" localSheetId="5">#REF!</definedName>
    <definedName name="SH_8_1_3" localSheetId="3">#REF!</definedName>
    <definedName name="SH_8_1_3" localSheetId="2">#REF!</definedName>
    <definedName name="SH_8_1_3">#REF!</definedName>
    <definedName name="SH_8_2_3" localSheetId="7">#REF!</definedName>
    <definedName name="SH_8_2_3" localSheetId="6">#REF!</definedName>
    <definedName name="SH_8_2_3" localSheetId="4">#REF!</definedName>
    <definedName name="SH_8_2_3" localSheetId="5">#REF!</definedName>
    <definedName name="SH_8_2_3" localSheetId="3">#REF!</definedName>
    <definedName name="SH_8_2_3" localSheetId="2">#REF!</definedName>
    <definedName name="SH_8_2_3">#REF!</definedName>
    <definedName name="SH_8_3_3" localSheetId="7">#REF!</definedName>
    <definedName name="SH_8_3_3" localSheetId="6">#REF!</definedName>
    <definedName name="SH_8_3_3" localSheetId="4">#REF!</definedName>
    <definedName name="SH_8_3_3" localSheetId="5">#REF!</definedName>
    <definedName name="SH_8_3_3" localSheetId="3">#REF!</definedName>
    <definedName name="SH_8_3_3" localSheetId="2">#REF!</definedName>
    <definedName name="SH_8_3_3">#REF!</definedName>
    <definedName name="SH_9_1_3" localSheetId="7">#REF!</definedName>
    <definedName name="SH_9_1_3" localSheetId="6">#REF!</definedName>
    <definedName name="SH_9_1_3" localSheetId="4">#REF!</definedName>
    <definedName name="SH_9_1_3" localSheetId="5">#REF!</definedName>
    <definedName name="SH_9_1_3" localSheetId="3">#REF!</definedName>
    <definedName name="SH_9_1_3" localSheetId="2">#REF!</definedName>
    <definedName name="SH_9_1_3">#REF!</definedName>
    <definedName name="SH_9_2_3" localSheetId="7">#REF!</definedName>
    <definedName name="SH_9_2_3" localSheetId="6">#REF!</definedName>
    <definedName name="SH_9_2_3" localSheetId="4">#REF!</definedName>
    <definedName name="SH_9_2_3" localSheetId="5">#REF!</definedName>
    <definedName name="SH_9_2_3" localSheetId="3">#REF!</definedName>
    <definedName name="SH_9_2_3" localSheetId="2">#REF!</definedName>
    <definedName name="SH_9_2_3">#REF!</definedName>
    <definedName name="SH_9_3_3" localSheetId="7">#REF!</definedName>
    <definedName name="SH_9_3_3" localSheetId="6">#REF!</definedName>
    <definedName name="SH_9_3_3" localSheetId="4">#REF!</definedName>
    <definedName name="SH_9_3_3" localSheetId="5">#REF!</definedName>
    <definedName name="SH_9_3_3" localSheetId="3">#REF!</definedName>
    <definedName name="SH_9_3_3" localSheetId="2">#REF!</definedName>
    <definedName name="SH_9_3_3">#REF!</definedName>
    <definedName name="SH10_1" localSheetId="7">#REF!</definedName>
    <definedName name="SH10_1" localSheetId="6">#REF!</definedName>
    <definedName name="SH10_1" localSheetId="4">#REF!</definedName>
    <definedName name="SH10_1" localSheetId="5">#REF!</definedName>
    <definedName name="SH10_1" localSheetId="3">#REF!</definedName>
    <definedName name="SH10_1" localSheetId="2">#REF!</definedName>
    <definedName name="SH10_1">#REF!</definedName>
    <definedName name="SH11_1" localSheetId="7">#REF!</definedName>
    <definedName name="SH11_1" localSheetId="6">#REF!</definedName>
    <definedName name="SH11_1" localSheetId="4">#REF!</definedName>
    <definedName name="SH11_1" localSheetId="5">#REF!</definedName>
    <definedName name="SH11_1" localSheetId="3">#REF!</definedName>
    <definedName name="SH11_1" localSheetId="2">#REF!</definedName>
    <definedName name="SH11_1">#REF!</definedName>
    <definedName name="SHEETF" localSheetId="7">#REF!</definedName>
    <definedName name="SHEETF" localSheetId="6">#REF!</definedName>
    <definedName name="SHEETF" localSheetId="4">#REF!</definedName>
    <definedName name="SHEETF" localSheetId="5">#REF!</definedName>
    <definedName name="SHEETF" localSheetId="3">#REF!</definedName>
    <definedName name="SHEETF" localSheetId="2">#REF!</definedName>
    <definedName name="SHEETF">#REF!</definedName>
    <definedName name="SO_ol_distplt" localSheetId="7">#REF!</definedName>
    <definedName name="SO_ol_distplt" localSheetId="6">#REF!</definedName>
    <definedName name="SO_ol_distplt" localSheetId="4">#REF!</definedName>
    <definedName name="SO_ol_distplt" localSheetId="5">#REF!</definedName>
    <definedName name="SO_ol_distplt" localSheetId="3">#REF!</definedName>
    <definedName name="SO_ol_distplt" localSheetId="2">#REF!</definedName>
    <definedName name="SO_ol_distplt">#REF!</definedName>
    <definedName name="SO_PL_distplt" localSheetId="7">#REF!</definedName>
    <definedName name="SO_PL_distplt" localSheetId="6">#REF!</definedName>
    <definedName name="SO_PL_distplt" localSheetId="4">#REF!</definedName>
    <definedName name="SO_PL_distplt" localSheetId="5">#REF!</definedName>
    <definedName name="SO_PL_distplt" localSheetId="3">#REF!</definedName>
    <definedName name="SO_PL_distplt" localSheetId="2">#REF!</definedName>
    <definedName name="SO_PL_distplt">#REF!</definedName>
    <definedName name="SOURCE_ANALYST" localSheetId="7">#REF!</definedName>
    <definedName name="SOURCE_ANALYST" localSheetId="6">#REF!</definedName>
    <definedName name="SOURCE_ANALYST" localSheetId="4">#REF!</definedName>
    <definedName name="SOURCE_ANALYST" localSheetId="5">#REF!</definedName>
    <definedName name="SOURCE_ANALYST" localSheetId="3">#REF!</definedName>
    <definedName name="SOURCE_ANALYST" localSheetId="2">#REF!</definedName>
    <definedName name="SOURCE_ANALYST">#REF!</definedName>
    <definedName name="State">[11]Inputs!$C$3</definedName>
    <definedName name="StateTax" localSheetId="7">#REF!</definedName>
    <definedName name="StateTax" localSheetId="6">#REF!</definedName>
    <definedName name="StateTax" localSheetId="4">#REF!</definedName>
    <definedName name="StateTax" localSheetId="5">#REF!</definedName>
    <definedName name="StateTax" localSheetId="3">#REF!</definedName>
    <definedName name="StateTax" localSheetId="2">#REF!</definedName>
    <definedName name="StateTax">#REF!</definedName>
    <definedName name="STEAM" localSheetId="7">#REF!</definedName>
    <definedName name="STEAM" localSheetId="6">#REF!</definedName>
    <definedName name="STEAM" localSheetId="4">#REF!</definedName>
    <definedName name="STEAM" localSheetId="5">#REF!</definedName>
    <definedName name="STEAM" localSheetId="3">#REF!</definedName>
    <definedName name="STEAM" localSheetId="2">#REF!</definedName>
    <definedName name="STEAM">#REF!</definedName>
    <definedName name="STLOANS" localSheetId="7">#REF!</definedName>
    <definedName name="STLOANS" localSheetId="6">#REF!</definedName>
    <definedName name="STLOANS" localSheetId="4">#REF!</definedName>
    <definedName name="STLOANS" localSheetId="5">#REF!</definedName>
    <definedName name="STLOANS" localSheetId="3">#REF!</definedName>
    <definedName name="STLOANS" localSheetId="2">#REF!</definedName>
    <definedName name="STLOANS">#REF!</definedName>
    <definedName name="STUDY" localSheetId="7">#REF!</definedName>
    <definedName name="STUDY" localSheetId="6">#REF!</definedName>
    <definedName name="STUDY" localSheetId="4">#REF!</definedName>
    <definedName name="STUDY" localSheetId="5">#REF!</definedName>
    <definedName name="STUDY" localSheetId="3">#REF!</definedName>
    <definedName name="STUDY" localSheetId="2">#REF!</definedName>
    <definedName name="STUDY">#REF!</definedName>
    <definedName name="SYS_AMT">[3]LOOKUPTABLE!$D$15:$D$2264</definedName>
    <definedName name="Sys_SC">[3]macro!$B$7</definedName>
    <definedName name="table" localSheetId="7">#REF!</definedName>
    <definedName name="table" localSheetId="6">#REF!</definedName>
    <definedName name="table" localSheetId="4">#REF!</definedName>
    <definedName name="table" localSheetId="5">#REF!</definedName>
    <definedName name="table" localSheetId="3">#REF!</definedName>
    <definedName name="table" localSheetId="2">#REF!</definedName>
    <definedName name="table">#REF!</definedName>
    <definedName name="TABLE_GW" localSheetId="7">#REF!</definedName>
    <definedName name="TABLE_GW" localSheetId="6">#REF!</definedName>
    <definedName name="TABLE_GW" localSheetId="4">#REF!</definedName>
    <definedName name="TABLE_GW" localSheetId="5">#REF!</definedName>
    <definedName name="TABLE_GW" localSheetId="3">#REF!</definedName>
    <definedName name="TABLE_GW" localSheetId="2">#REF!</definedName>
    <definedName name="TABLE_GW">#REF!</definedName>
    <definedName name="table2" localSheetId="7">#REF!</definedName>
    <definedName name="table2" localSheetId="6">#REF!</definedName>
    <definedName name="table2" localSheetId="4">#REF!</definedName>
    <definedName name="table2" localSheetId="5">#REF!</definedName>
    <definedName name="table2" localSheetId="3">#REF!</definedName>
    <definedName name="table2" localSheetId="2">#REF!</definedName>
    <definedName name="table2">#REF!</definedName>
    <definedName name="Tax" localSheetId="7">#REF!</definedName>
    <definedName name="Tax" localSheetId="6">#REF!</definedName>
    <definedName name="Tax" localSheetId="4">#REF!</definedName>
    <definedName name="Tax" localSheetId="5">#REF!</definedName>
    <definedName name="Tax" localSheetId="3">#REF!</definedName>
    <definedName name="Tax" localSheetId="2">#REF!</definedName>
    <definedName name="Tax">#REF!</definedName>
    <definedName name="tax_formula_from3">[9]MISC!$C$24:$C$24</definedName>
    <definedName name="TES">'[8]Data (Summary)'!$F$14</definedName>
    <definedName name="Tests" localSheetId="7">#REF!</definedName>
    <definedName name="Tests" localSheetId="6">#REF!</definedName>
    <definedName name="Tests" localSheetId="4">#REF!</definedName>
    <definedName name="Tests" localSheetId="5">#REF!</definedName>
    <definedName name="Tests" localSheetId="3">#REF!</definedName>
    <definedName name="Tests" localSheetId="2">#REF!</definedName>
    <definedName name="Tests">#REF!</definedName>
    <definedName name="TestsCB" localSheetId="7">#REF!</definedName>
    <definedName name="TestsCB" localSheetId="6">#REF!</definedName>
    <definedName name="TestsCB" localSheetId="4">#REF!</definedName>
    <definedName name="TestsCB" localSheetId="5">#REF!</definedName>
    <definedName name="TestsCB" localSheetId="3">#REF!</definedName>
    <definedName name="TestsCB" localSheetId="2">#REF!</definedName>
    <definedName name="TestsCB">#REF!</definedName>
    <definedName name="TEXT" localSheetId="7">#REF!</definedName>
    <definedName name="TEXT" localSheetId="6">#REF!</definedName>
    <definedName name="TEXT" localSheetId="4">#REF!</definedName>
    <definedName name="TEXT" localSheetId="5">#REF!</definedName>
    <definedName name="TEXT" localSheetId="3">#REF!</definedName>
    <definedName name="TEXT" localSheetId="2">#REF!</definedName>
    <definedName name="TEXT">#REF!</definedName>
    <definedName name="time_period">[3]macro!$B$15</definedName>
    <definedName name="TITLE.MACROS" localSheetId="7">#REF!</definedName>
    <definedName name="TITLE.MACROS" localSheetId="6">#REF!</definedName>
    <definedName name="TITLE.MACROS" localSheetId="4">#REF!</definedName>
    <definedName name="TITLE.MACROS" localSheetId="5">#REF!</definedName>
    <definedName name="TITLE.MACROS" localSheetId="3">#REF!</definedName>
    <definedName name="TITLE.MACROS" localSheetId="2">#REF!</definedName>
    <definedName name="TITLE.MACROS">#REF!</definedName>
    <definedName name="transformedenergyscalar">'[4]main calculations'!$C$9</definedName>
    <definedName name="UtilityTax" localSheetId="7">#REF!</definedName>
    <definedName name="UtilityTax" localSheetId="6">#REF!</definedName>
    <definedName name="UtilityTax" localSheetId="4">#REF!</definedName>
    <definedName name="UtilityTax" localSheetId="5">#REF!</definedName>
    <definedName name="UtilityTax" localSheetId="3">#REF!</definedName>
    <definedName name="UtilityTax" localSheetId="2">#REF!</definedName>
    <definedName name="UtilityTax">#REF!</definedName>
    <definedName name="v1scalar">'[8]Data (Summary)'!$F$15</definedName>
    <definedName name="v2scalar">'[8]Data (Summary)'!$F$16</definedName>
    <definedName name="v3scalar">'[4]main calculations'!$G$16</definedName>
    <definedName name="v4scalar">'[4]main calculations'!$H$16</definedName>
    <definedName name="VERSION" localSheetId="7">#REF!</definedName>
    <definedName name="VERSION" localSheetId="6">#REF!</definedName>
    <definedName name="VERSION" localSheetId="4">#REF!</definedName>
    <definedName name="VERSION" localSheetId="5">#REF!</definedName>
    <definedName name="VERSION" localSheetId="3">#REF!</definedName>
    <definedName name="VERSION" localSheetId="2">#REF!</definedName>
    <definedName name="VERSION">#REF!</definedName>
    <definedName name="view">'[4]main calculations'!$C$6</definedName>
    <definedName name="Vintage4">'[15]Data (Summary)'!$F$22</definedName>
    <definedName name="vom">'[4]main calculations'!$C$13</definedName>
    <definedName name="vom_switch">'[4]main calculations'!$D$13</definedName>
    <definedName name="w" localSheetId="7">#REF!</definedName>
    <definedName name="w" localSheetId="6">#REF!</definedName>
    <definedName name="w" localSheetId="4">#REF!</definedName>
    <definedName name="w" localSheetId="5">#REF!</definedName>
    <definedName name="w" localSheetId="3">#REF!</definedName>
    <definedName name="w" localSheetId="2">#REF!</definedName>
    <definedName name="w">#REF!</definedName>
    <definedName name="W_ACT1_F" localSheetId="7">#REF!</definedName>
    <definedName name="W_ACT1_F" localSheetId="6">#REF!</definedName>
    <definedName name="W_ACT1_F" localSheetId="4">#REF!</definedName>
    <definedName name="W_ACT1_F" localSheetId="5">#REF!</definedName>
    <definedName name="W_ACT1_F" localSheetId="3">#REF!</definedName>
    <definedName name="W_ACT1_F" localSheetId="2">#REF!</definedName>
    <definedName name="W_ACT1_F">#REF!</definedName>
    <definedName name="W_ACT2_S" localSheetId="7">#REF!</definedName>
    <definedName name="W_ACT2_S" localSheetId="6">#REF!</definedName>
    <definedName name="W_ACT2_S" localSheetId="4">#REF!</definedName>
    <definedName name="W_ACT2_S" localSheetId="5">#REF!</definedName>
    <definedName name="W_ACT2_S" localSheetId="3">#REF!</definedName>
    <definedName name="W_ACT2_S" localSheetId="2">#REF!</definedName>
    <definedName name="W_ACT2_S">#REF!</definedName>
    <definedName name="W_ACT3_F" localSheetId="7">#REF!</definedName>
    <definedName name="W_ACT3_F" localSheetId="6">#REF!</definedName>
    <definedName name="W_ACT3_F" localSheetId="4">#REF!</definedName>
    <definedName name="W_ACT3_F" localSheetId="5">#REF!</definedName>
    <definedName name="W_ACT3_F" localSheetId="3">#REF!</definedName>
    <definedName name="W_ACT3_F" localSheetId="2">#REF!</definedName>
    <definedName name="W_ACT3_F">#REF!</definedName>
    <definedName name="W_ACT3_S" localSheetId="7">#REF!</definedName>
    <definedName name="W_ACT3_S" localSheetId="6">#REF!</definedName>
    <definedName name="W_ACT3_S" localSheetId="4">#REF!</definedName>
    <definedName name="W_ACT3_S" localSheetId="5">#REF!</definedName>
    <definedName name="W_ACT3_S" localSheetId="3">#REF!</definedName>
    <definedName name="W_ACT3_S" localSheetId="2">#REF!</definedName>
    <definedName name="W_ACT3_S">#REF!</definedName>
    <definedName name="wrn.Aging._.and._.Trend._.Analysis." hidden="1">{#N/A,#N/A,FALSE,"Aging Summary";#N/A,#N/A,FALSE,"Ratio Analysis";#N/A,#N/A,FALSE,"Test 120 Day Accts";#N/A,#N/A,FALSE,"Tickmarks"}</definedName>
    <definedName name="wrn.NCDSM." hidden="1">{"NC DSM",#N/A,FALSE,"SCHEDULE A; NC"}</definedName>
    <definedName name="wrn.SCDSM." hidden="1">{"SC DSM",#N/A,FALSE,"SCHEDULE A; SC"}</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421" i="67" l="1"/>
  <c r="AD422" i="67" s="1"/>
  <c r="AD423" i="67" s="1"/>
  <c r="AC421" i="67"/>
  <c r="AC422" i="67" s="1"/>
  <c r="AC423" i="67" s="1"/>
  <c r="V421" i="67"/>
  <c r="V422" i="67" s="1"/>
  <c r="V423" i="67" s="1"/>
  <c r="U421" i="67"/>
  <c r="U422" i="67" s="1"/>
  <c r="U423" i="67" s="1"/>
  <c r="M421" i="67"/>
  <c r="M422" i="67" s="1"/>
  <c r="M423" i="67" s="1"/>
  <c r="AF420" i="67"/>
  <c r="AF421" i="67" s="1"/>
  <c r="AF422" i="67" s="1"/>
  <c r="AF423" i="67" s="1"/>
  <c r="AE420" i="67"/>
  <c r="AE421" i="67" s="1"/>
  <c r="AE422" i="67" s="1"/>
  <c r="AE423" i="67" s="1"/>
  <c r="AD420" i="67"/>
  <c r="AC420" i="67"/>
  <c r="AB420" i="67"/>
  <c r="AB421" i="67" s="1"/>
  <c r="AB422" i="67" s="1"/>
  <c r="AB423" i="67" s="1"/>
  <c r="AA420" i="67"/>
  <c r="AA421" i="67" s="1"/>
  <c r="AA422" i="67" s="1"/>
  <c r="AA423" i="67" s="1"/>
  <c r="Y420" i="67"/>
  <c r="Y421" i="67" s="1"/>
  <c r="Y422" i="67" s="1"/>
  <c r="Y423" i="67" s="1"/>
  <c r="X420" i="67"/>
  <c r="X421" i="67" s="1"/>
  <c r="X422" i="67" s="1"/>
  <c r="X423" i="67" s="1"/>
  <c r="W420" i="67"/>
  <c r="W421" i="67" s="1"/>
  <c r="W422" i="67" s="1"/>
  <c r="W423" i="67" s="1"/>
  <c r="V420" i="67"/>
  <c r="U420" i="67"/>
  <c r="T420" i="67"/>
  <c r="T421" i="67" s="1"/>
  <c r="T422" i="67" s="1"/>
  <c r="T423" i="67" s="1"/>
  <c r="R420" i="67"/>
  <c r="R421" i="67" s="1"/>
  <c r="R422" i="67" s="1"/>
  <c r="R423" i="67" s="1"/>
  <c r="Q420" i="67"/>
  <c r="Q421" i="67" s="1"/>
  <c r="Q422" i="67" s="1"/>
  <c r="Q423" i="67" s="1"/>
  <c r="P420" i="67"/>
  <c r="P421" i="67" s="1"/>
  <c r="P422" i="67" s="1"/>
  <c r="P423" i="67" s="1"/>
  <c r="O420" i="67"/>
  <c r="O421" i="67" s="1"/>
  <c r="O422" i="67" s="1"/>
  <c r="O423" i="67" s="1"/>
  <c r="N420" i="67"/>
  <c r="N421" i="67" s="1"/>
  <c r="N422" i="67" s="1"/>
  <c r="N423" i="67" s="1"/>
  <c r="M420" i="67"/>
  <c r="K420" i="67"/>
  <c r="K421" i="67" s="1"/>
  <c r="K422" i="67" s="1"/>
  <c r="K423" i="67" s="1"/>
  <c r="J420" i="67"/>
  <c r="J421" i="67" s="1"/>
  <c r="J422" i="67" s="1"/>
  <c r="J423" i="67" s="1"/>
  <c r="I420" i="67"/>
  <c r="I421" i="67" s="1"/>
  <c r="I422" i="67" s="1"/>
  <c r="I423" i="67" s="1"/>
  <c r="H420" i="67"/>
  <c r="H421" i="67" s="1"/>
  <c r="H422" i="67" s="1"/>
  <c r="H423" i="67" s="1"/>
  <c r="G420" i="67"/>
  <c r="G421" i="67" s="1"/>
  <c r="G422" i="67" s="1"/>
  <c r="G423" i="67" s="1"/>
  <c r="F423" i="67"/>
  <c r="F422" i="67"/>
  <c r="F421" i="67"/>
  <c r="F420" i="67"/>
  <c r="AF393" i="67"/>
  <c r="AE393" i="67"/>
  <c r="AD393" i="67"/>
  <c r="AC393" i="67"/>
  <c r="AB393" i="67"/>
  <c r="AA393" i="67"/>
  <c r="Y393" i="67"/>
  <c r="X393" i="67"/>
  <c r="W393" i="67"/>
  <c r="V393" i="67"/>
  <c r="U393" i="67"/>
  <c r="T393" i="67"/>
  <c r="R393" i="67"/>
  <c r="Q393" i="67"/>
  <c r="P393" i="67"/>
  <c r="O393" i="67"/>
  <c r="N393" i="67"/>
  <c r="M393" i="67"/>
  <c r="K393" i="67"/>
  <c r="J393" i="67"/>
  <c r="I393" i="67"/>
  <c r="H393" i="67"/>
  <c r="G393" i="67"/>
  <c r="F393" i="67"/>
  <c r="AF365" i="67"/>
  <c r="AE365" i="67"/>
  <c r="AD365" i="67"/>
  <c r="AC365" i="67"/>
  <c r="AB365" i="67"/>
  <c r="AA365" i="67"/>
  <c r="Y365" i="67"/>
  <c r="X365" i="67"/>
  <c r="W365" i="67"/>
  <c r="V365" i="67"/>
  <c r="U365" i="67"/>
  <c r="T365" i="67"/>
  <c r="R365" i="67"/>
  <c r="Q365" i="67"/>
  <c r="P365" i="67"/>
  <c r="O365" i="67"/>
  <c r="N365" i="67"/>
  <c r="M365" i="67"/>
  <c r="K365" i="67"/>
  <c r="J365" i="67"/>
  <c r="I365" i="67"/>
  <c r="H365" i="67"/>
  <c r="G365" i="67"/>
  <c r="F365" i="67"/>
  <c r="AF343" i="67"/>
  <c r="AE343" i="67"/>
  <c r="AD343" i="67"/>
  <c r="AC343" i="67"/>
  <c r="AB343" i="67"/>
  <c r="AA343" i="67"/>
  <c r="Y343" i="67"/>
  <c r="X343" i="67"/>
  <c r="W343" i="67"/>
  <c r="V343" i="67"/>
  <c r="U343" i="67"/>
  <c r="T343" i="67"/>
  <c r="R343" i="67"/>
  <c r="Q343" i="67"/>
  <c r="P343" i="67"/>
  <c r="O343" i="67"/>
  <c r="N343" i="67"/>
  <c r="M343" i="67"/>
  <c r="K343" i="67"/>
  <c r="J343" i="67"/>
  <c r="I343" i="67"/>
  <c r="H343" i="67"/>
  <c r="G343" i="67"/>
  <c r="F343" i="67"/>
  <c r="AD327" i="67"/>
  <c r="AC327" i="67"/>
  <c r="Y327" i="67"/>
  <c r="V327" i="67"/>
  <c r="U327" i="67"/>
  <c r="R327" i="67"/>
  <c r="Q327" i="67"/>
  <c r="N327" i="67"/>
  <c r="M327" i="67"/>
  <c r="J327" i="67"/>
  <c r="I327" i="67"/>
  <c r="AF326" i="67"/>
  <c r="AF327" i="67" s="1"/>
  <c r="AE326" i="67"/>
  <c r="AE327" i="67" s="1"/>
  <c r="AD326" i="67"/>
  <c r="AC326" i="67"/>
  <c r="AB326" i="67"/>
  <c r="AB327" i="67" s="1"/>
  <c r="AA326" i="67"/>
  <c r="AA327" i="67" s="1"/>
  <c r="Y326" i="67"/>
  <c r="X326" i="67"/>
  <c r="X327" i="67" s="1"/>
  <c r="W326" i="67"/>
  <c r="W327" i="67" s="1"/>
  <c r="V326" i="67"/>
  <c r="U326" i="67"/>
  <c r="T326" i="67"/>
  <c r="T327" i="67" s="1"/>
  <c r="R326" i="67"/>
  <c r="Q326" i="67"/>
  <c r="P326" i="67"/>
  <c r="P327" i="67" s="1"/>
  <c r="O326" i="67"/>
  <c r="O327" i="67" s="1"/>
  <c r="N326" i="67"/>
  <c r="M326" i="67"/>
  <c r="K326" i="67"/>
  <c r="K327" i="67" s="1"/>
  <c r="J326" i="67"/>
  <c r="I326" i="67"/>
  <c r="H326" i="67"/>
  <c r="H327" i="67" s="1"/>
  <c r="G326" i="67"/>
  <c r="G327" i="67" s="1"/>
  <c r="F327" i="67"/>
  <c r="F326" i="67"/>
  <c r="F308" i="67"/>
  <c r="F291" i="67"/>
  <c r="Y281" i="67"/>
  <c r="R281" i="67"/>
  <c r="Q281" i="67"/>
  <c r="J281" i="67"/>
  <c r="I281" i="67"/>
  <c r="AF280" i="67"/>
  <c r="AF281" i="67" s="1"/>
  <c r="AE280" i="67"/>
  <c r="AE281" i="67" s="1"/>
  <c r="AD280" i="67"/>
  <c r="AD281" i="67" s="1"/>
  <c r="AC280" i="67"/>
  <c r="AC281" i="67" s="1"/>
  <c r="AB280" i="67"/>
  <c r="AB281" i="67" s="1"/>
  <c r="AA280" i="67"/>
  <c r="AA281" i="67" s="1"/>
  <c r="Y280" i="67"/>
  <c r="X280" i="67"/>
  <c r="X281" i="67" s="1"/>
  <c r="W280" i="67"/>
  <c r="W281" i="67" s="1"/>
  <c r="V280" i="67"/>
  <c r="V281" i="67" s="1"/>
  <c r="U280" i="67"/>
  <c r="U281" i="67" s="1"/>
  <c r="T280" i="67"/>
  <c r="T281" i="67" s="1"/>
  <c r="R280" i="67"/>
  <c r="Q280" i="67"/>
  <c r="P280" i="67"/>
  <c r="P281" i="67" s="1"/>
  <c r="O280" i="67"/>
  <c r="O281" i="67" s="1"/>
  <c r="N280" i="67"/>
  <c r="N281" i="67" s="1"/>
  <c r="M280" i="67"/>
  <c r="M281" i="67" s="1"/>
  <c r="K280" i="67"/>
  <c r="K281" i="67" s="1"/>
  <c r="J280" i="67"/>
  <c r="I280" i="67"/>
  <c r="H280" i="67"/>
  <c r="H281" i="67" s="1"/>
  <c r="G280" i="67"/>
  <c r="G281" i="67" s="1"/>
  <c r="F281" i="67"/>
  <c r="F280" i="67"/>
  <c r="AF270" i="67"/>
  <c r="AE270" i="67"/>
  <c r="AD270" i="67"/>
  <c r="AC270" i="67"/>
  <c r="AB270" i="67"/>
  <c r="AA270" i="67"/>
  <c r="Y270" i="67"/>
  <c r="X270" i="67"/>
  <c r="W270" i="67"/>
  <c r="V270" i="67"/>
  <c r="U270" i="67"/>
  <c r="T270" i="67"/>
  <c r="R270" i="67"/>
  <c r="Q270" i="67"/>
  <c r="P270" i="67"/>
  <c r="O270" i="67"/>
  <c r="N270" i="67"/>
  <c r="M270" i="67"/>
  <c r="K270" i="67"/>
  <c r="J270" i="67"/>
  <c r="I270" i="67"/>
  <c r="H270" i="67"/>
  <c r="G270" i="67"/>
  <c r="F270" i="67"/>
  <c r="AF251" i="67"/>
  <c r="AE251" i="67"/>
  <c r="AD251" i="67"/>
  <c r="AC251" i="67"/>
  <c r="AB251" i="67"/>
  <c r="AA251" i="67"/>
  <c r="Y251" i="67"/>
  <c r="X251" i="67"/>
  <c r="W251" i="67"/>
  <c r="V251" i="67"/>
  <c r="U251" i="67"/>
  <c r="T251" i="67"/>
  <c r="R251" i="67"/>
  <c r="Q251" i="67"/>
  <c r="P251" i="67"/>
  <c r="O251" i="67"/>
  <c r="N251" i="67"/>
  <c r="M251" i="67"/>
  <c r="K251" i="67"/>
  <c r="J251" i="67"/>
  <c r="I251" i="67"/>
  <c r="H251" i="67"/>
  <c r="G251" i="67"/>
  <c r="F251" i="67"/>
  <c r="AF231" i="67"/>
  <c r="AE231" i="67"/>
  <c r="AD231" i="67"/>
  <c r="AC231" i="67"/>
  <c r="AB231" i="67"/>
  <c r="AA231" i="67"/>
  <c r="Y231" i="67"/>
  <c r="X231" i="67"/>
  <c r="W231" i="67"/>
  <c r="V231" i="67"/>
  <c r="U231" i="67"/>
  <c r="T231" i="67"/>
  <c r="R231" i="67"/>
  <c r="Q231" i="67"/>
  <c r="P231" i="67"/>
  <c r="O231" i="67"/>
  <c r="N231" i="67"/>
  <c r="M231" i="67"/>
  <c r="K231" i="67"/>
  <c r="J231" i="67"/>
  <c r="I231" i="67"/>
  <c r="H231" i="67"/>
  <c r="G231" i="67"/>
  <c r="F231" i="67"/>
  <c r="AB212" i="67"/>
  <c r="AB213" i="67" s="1"/>
  <c r="AA212" i="67"/>
  <c r="AA213" i="67" s="1"/>
  <c r="T212" i="67"/>
  <c r="T213" i="67" s="1"/>
  <c r="K212" i="67"/>
  <c r="K213" i="67" s="1"/>
  <c r="AF211" i="67"/>
  <c r="AF212" i="67" s="1"/>
  <c r="AF213" i="67" s="1"/>
  <c r="AE211" i="67"/>
  <c r="AE212" i="67" s="1"/>
  <c r="AE213" i="67" s="1"/>
  <c r="AD211" i="67"/>
  <c r="AD212" i="67" s="1"/>
  <c r="AD213" i="67" s="1"/>
  <c r="AC211" i="67"/>
  <c r="AC212" i="67" s="1"/>
  <c r="AC213" i="67" s="1"/>
  <c r="AB211" i="67"/>
  <c r="AA211" i="67"/>
  <c r="Y211" i="67"/>
  <c r="Y212" i="67" s="1"/>
  <c r="Y213" i="67" s="1"/>
  <c r="X211" i="67"/>
  <c r="X212" i="67" s="1"/>
  <c r="X213" i="67" s="1"/>
  <c r="W211" i="67"/>
  <c r="W212" i="67" s="1"/>
  <c r="W213" i="67" s="1"/>
  <c r="V211" i="67"/>
  <c r="V212" i="67" s="1"/>
  <c r="V213" i="67" s="1"/>
  <c r="U211" i="67"/>
  <c r="U212" i="67" s="1"/>
  <c r="U213" i="67" s="1"/>
  <c r="T211" i="67"/>
  <c r="R211" i="67"/>
  <c r="R212" i="67" s="1"/>
  <c r="R213" i="67" s="1"/>
  <c r="Q211" i="67"/>
  <c r="Q212" i="67" s="1"/>
  <c r="Q213" i="67" s="1"/>
  <c r="P211" i="67"/>
  <c r="P212" i="67" s="1"/>
  <c r="P213" i="67" s="1"/>
  <c r="O211" i="67"/>
  <c r="O212" i="67" s="1"/>
  <c r="O213" i="67" s="1"/>
  <c r="N211" i="67"/>
  <c r="N212" i="67" s="1"/>
  <c r="N213" i="67" s="1"/>
  <c r="M211" i="67"/>
  <c r="M212" i="67" s="1"/>
  <c r="M213" i="67" s="1"/>
  <c r="K211" i="67"/>
  <c r="J211" i="67"/>
  <c r="J212" i="67" s="1"/>
  <c r="J213" i="67" s="1"/>
  <c r="I211" i="67"/>
  <c r="I212" i="67" s="1"/>
  <c r="I213" i="67" s="1"/>
  <c r="H211" i="67"/>
  <c r="H212" i="67" s="1"/>
  <c r="H213" i="67" s="1"/>
  <c r="G211" i="67"/>
  <c r="G212" i="67" s="1"/>
  <c r="G213" i="67" s="1"/>
  <c r="F213" i="67"/>
  <c r="F212" i="67"/>
  <c r="F211" i="67"/>
  <c r="AF188" i="67"/>
  <c r="AE188" i="67"/>
  <c r="AD188" i="67"/>
  <c r="AC188" i="67"/>
  <c r="AB188" i="67"/>
  <c r="AA188" i="67"/>
  <c r="Y188" i="67"/>
  <c r="X188" i="67"/>
  <c r="W188" i="67"/>
  <c r="V188" i="67"/>
  <c r="U188" i="67"/>
  <c r="T188" i="67"/>
  <c r="R188" i="67"/>
  <c r="Q188" i="67"/>
  <c r="P188" i="67"/>
  <c r="O188" i="67"/>
  <c r="N188" i="67"/>
  <c r="M188" i="67"/>
  <c r="K188" i="67"/>
  <c r="J188" i="67"/>
  <c r="I188" i="67"/>
  <c r="H188" i="67"/>
  <c r="G188" i="67"/>
  <c r="F188" i="67"/>
  <c r="AF164" i="67"/>
  <c r="AE164" i="67"/>
  <c r="AD164" i="67"/>
  <c r="AC164" i="67"/>
  <c r="AB164" i="67"/>
  <c r="AA164" i="67"/>
  <c r="Y164" i="67"/>
  <c r="X164" i="67"/>
  <c r="W164" i="67"/>
  <c r="V164" i="67"/>
  <c r="U164" i="67"/>
  <c r="T164" i="67"/>
  <c r="R164" i="67"/>
  <c r="Q164" i="67"/>
  <c r="P164" i="67"/>
  <c r="O164" i="67"/>
  <c r="N164" i="67"/>
  <c r="M164" i="67"/>
  <c r="K164" i="67"/>
  <c r="J164" i="67"/>
  <c r="I164" i="67"/>
  <c r="H164" i="67"/>
  <c r="G164" i="67"/>
  <c r="F164" i="67"/>
  <c r="AF139" i="67"/>
  <c r="AE139" i="67"/>
  <c r="AD139" i="67"/>
  <c r="AC139" i="67"/>
  <c r="AB139" i="67"/>
  <c r="AA139" i="67"/>
  <c r="Y139" i="67"/>
  <c r="X139" i="67"/>
  <c r="W139" i="67"/>
  <c r="V139" i="67"/>
  <c r="U139" i="67"/>
  <c r="T139" i="67"/>
  <c r="R139" i="67"/>
  <c r="Q139" i="67"/>
  <c r="P139" i="67"/>
  <c r="O139" i="67"/>
  <c r="N139" i="67"/>
  <c r="M139" i="67"/>
  <c r="K139" i="67"/>
  <c r="J139" i="67"/>
  <c r="I139" i="67"/>
  <c r="H139" i="67"/>
  <c r="G139" i="67"/>
  <c r="F139" i="67"/>
  <c r="Y114" i="67"/>
  <c r="R114" i="67"/>
  <c r="Q114" i="67"/>
  <c r="J114" i="67"/>
  <c r="I114" i="67"/>
  <c r="AF113" i="67"/>
  <c r="AF114" i="67" s="1"/>
  <c r="AE113" i="67"/>
  <c r="AE114" i="67" s="1"/>
  <c r="AD113" i="67"/>
  <c r="AD114" i="67" s="1"/>
  <c r="AC113" i="67"/>
  <c r="AC114" i="67" s="1"/>
  <c r="AB113" i="67"/>
  <c r="AB114" i="67" s="1"/>
  <c r="AA113" i="67"/>
  <c r="AA114" i="67" s="1"/>
  <c r="Y113" i="67"/>
  <c r="X113" i="67"/>
  <c r="X114" i="67" s="1"/>
  <c r="W113" i="67"/>
  <c r="W114" i="67" s="1"/>
  <c r="V113" i="67"/>
  <c r="V114" i="67" s="1"/>
  <c r="U113" i="67"/>
  <c r="U114" i="67" s="1"/>
  <c r="T113" i="67"/>
  <c r="T114" i="67" s="1"/>
  <c r="R113" i="67"/>
  <c r="Q113" i="67"/>
  <c r="P113" i="67"/>
  <c r="P114" i="67" s="1"/>
  <c r="O113" i="67"/>
  <c r="O114" i="67" s="1"/>
  <c r="N113" i="67"/>
  <c r="N114" i="67" s="1"/>
  <c r="M113" i="67"/>
  <c r="M114" i="67" s="1"/>
  <c r="K113" i="67"/>
  <c r="K114" i="67" s="1"/>
  <c r="J113" i="67"/>
  <c r="I113" i="67"/>
  <c r="H113" i="67"/>
  <c r="H114" i="67" s="1"/>
  <c r="G113" i="67"/>
  <c r="G114" i="67" s="1"/>
  <c r="F114" i="67"/>
  <c r="F113" i="67"/>
  <c r="AF90" i="67"/>
  <c r="AE90" i="67"/>
  <c r="AD90" i="67"/>
  <c r="AC90" i="67"/>
  <c r="AB90" i="67"/>
  <c r="AA90" i="67"/>
  <c r="Y90" i="67"/>
  <c r="X90" i="67"/>
  <c r="W90" i="67"/>
  <c r="V90" i="67"/>
  <c r="U90" i="67"/>
  <c r="T90" i="67"/>
  <c r="R90" i="67"/>
  <c r="Q90" i="67"/>
  <c r="P90" i="67"/>
  <c r="O90" i="67"/>
  <c r="N90" i="67"/>
  <c r="M90" i="67"/>
  <c r="K90" i="67"/>
  <c r="J90" i="67"/>
  <c r="I90" i="67"/>
  <c r="H90" i="67"/>
  <c r="G90" i="67"/>
  <c r="F90" i="67"/>
  <c r="AF64" i="67"/>
  <c r="AE64" i="67"/>
  <c r="AD64" i="67"/>
  <c r="AC64" i="67"/>
  <c r="AB64" i="67"/>
  <c r="AA64" i="67"/>
  <c r="Y64" i="67"/>
  <c r="X64" i="67"/>
  <c r="W64" i="67"/>
  <c r="V64" i="67"/>
  <c r="U64" i="67"/>
  <c r="T64" i="67"/>
  <c r="R64" i="67"/>
  <c r="Q64" i="67"/>
  <c r="P64" i="67"/>
  <c r="O64" i="67"/>
  <c r="N64" i="67"/>
  <c r="M64" i="67"/>
  <c r="K64" i="67"/>
  <c r="J64" i="67"/>
  <c r="I64" i="67"/>
  <c r="H64" i="67"/>
  <c r="G64" i="67"/>
  <c r="F64" i="67"/>
  <c r="Y43" i="67"/>
  <c r="T43" i="67"/>
  <c r="R43" i="67"/>
  <c r="Q43" i="67"/>
  <c r="J43" i="67"/>
  <c r="I43" i="67"/>
  <c r="AF42" i="67"/>
  <c r="AF43" i="67" s="1"/>
  <c r="AE42" i="67"/>
  <c r="AE43" i="67" s="1"/>
  <c r="AD42" i="67"/>
  <c r="AD43" i="67" s="1"/>
  <c r="AC42" i="67"/>
  <c r="AC43" i="67" s="1"/>
  <c r="AB42" i="67"/>
  <c r="AB43" i="67" s="1"/>
  <c r="AA42" i="67"/>
  <c r="AA43" i="67" s="1"/>
  <c r="Y42" i="67"/>
  <c r="X42" i="67"/>
  <c r="X43" i="67" s="1"/>
  <c r="W42" i="67"/>
  <c r="W43" i="67" s="1"/>
  <c r="V42" i="67"/>
  <c r="V43" i="67" s="1"/>
  <c r="U42" i="67"/>
  <c r="U43" i="67" s="1"/>
  <c r="T42" i="67"/>
  <c r="R42" i="67"/>
  <c r="Q42" i="67"/>
  <c r="P42" i="67"/>
  <c r="P43" i="67" s="1"/>
  <c r="O42" i="67"/>
  <c r="O43" i="67" s="1"/>
  <c r="N42" i="67"/>
  <c r="N43" i="67" s="1"/>
  <c r="M42" i="67"/>
  <c r="M43" i="67" s="1"/>
  <c r="K42" i="67"/>
  <c r="K43" i="67" s="1"/>
  <c r="J42" i="67"/>
  <c r="I42" i="67"/>
  <c r="H42" i="67"/>
  <c r="H43" i="67" s="1"/>
  <c r="G42" i="67"/>
  <c r="G43" i="67" s="1"/>
  <c r="F43" i="67"/>
  <c r="F42" i="67"/>
  <c r="AF32" i="67"/>
  <c r="AE32" i="67"/>
  <c r="AD32" i="67"/>
  <c r="AC32" i="67"/>
  <c r="AB32" i="67"/>
  <c r="AA32" i="67"/>
  <c r="Y32" i="67"/>
  <c r="X32" i="67"/>
  <c r="W32" i="67"/>
  <c r="V32" i="67"/>
  <c r="U32" i="67"/>
  <c r="T32" i="67"/>
  <c r="R32" i="67"/>
  <c r="Q32" i="67"/>
  <c r="P32" i="67"/>
  <c r="O32" i="67"/>
  <c r="N32" i="67"/>
  <c r="M32" i="67"/>
  <c r="K32" i="67"/>
  <c r="J32" i="67"/>
  <c r="I32" i="67"/>
  <c r="H32" i="67"/>
  <c r="G32" i="67"/>
  <c r="F32" i="67"/>
  <c r="AF22" i="67"/>
  <c r="AE22" i="67"/>
  <c r="AD22" i="67"/>
  <c r="AC22" i="67"/>
  <c r="AB22" i="67"/>
  <c r="AA22" i="67"/>
  <c r="Y22" i="67"/>
  <c r="X22" i="67"/>
  <c r="W22" i="67"/>
  <c r="V22" i="67"/>
  <c r="U22" i="67"/>
  <c r="T22" i="67"/>
  <c r="R22" i="67"/>
  <c r="Q22" i="67"/>
  <c r="P22" i="67"/>
  <c r="O22" i="67"/>
  <c r="N22" i="67"/>
  <c r="M22" i="67"/>
  <c r="K22" i="67"/>
  <c r="J22" i="67"/>
  <c r="I22" i="67"/>
  <c r="H22" i="67"/>
  <c r="G22" i="67"/>
  <c r="F22" i="67"/>
  <c r="Y412" i="64"/>
  <c r="Y413" i="64" s="1"/>
  <c r="Y414" i="64" s="1"/>
  <c r="Y415" i="64" s="1"/>
  <c r="W412" i="64"/>
  <c r="W413" i="64" s="1"/>
  <c r="W414" i="64" s="1"/>
  <c r="W415" i="64" s="1"/>
  <c r="U412" i="64"/>
  <c r="U413" i="64" s="1"/>
  <c r="U414" i="64" s="1"/>
  <c r="U415" i="64" s="1"/>
  <c r="S412" i="64"/>
  <c r="S413" i="64" s="1"/>
  <c r="S414" i="64" s="1"/>
  <c r="S415" i="64" s="1"/>
  <c r="L412" i="64"/>
  <c r="L413" i="64" s="1"/>
  <c r="L414" i="64" s="1"/>
  <c r="L415" i="64" s="1"/>
  <c r="J412" i="64"/>
  <c r="J413" i="64" s="1"/>
  <c r="J414" i="64" s="1"/>
  <c r="J415" i="64" s="1"/>
  <c r="H412" i="64"/>
  <c r="H413" i="64" s="1"/>
  <c r="H414" i="64" s="1"/>
  <c r="H415" i="64" s="1"/>
  <c r="F415" i="64"/>
  <c r="F414" i="64"/>
  <c r="F413" i="64"/>
  <c r="F412" i="64"/>
  <c r="F385" i="64"/>
  <c r="H385" i="64"/>
  <c r="J385" i="64"/>
  <c r="L385" i="64"/>
  <c r="S385" i="64"/>
  <c r="U385" i="64"/>
  <c r="W385" i="64"/>
  <c r="Y385" i="64"/>
  <c r="Y357" i="64"/>
  <c r="W357" i="64"/>
  <c r="V357" i="64"/>
  <c r="U357" i="64"/>
  <c r="S357" i="64"/>
  <c r="L357" i="64"/>
  <c r="J357" i="64"/>
  <c r="H357" i="64"/>
  <c r="F357" i="64"/>
  <c r="F335" i="64"/>
  <c r="H335" i="64"/>
  <c r="J335" i="64"/>
  <c r="L335" i="64"/>
  <c r="S335" i="64"/>
  <c r="U335" i="64"/>
  <c r="W335" i="64"/>
  <c r="Y335" i="64"/>
  <c r="Y318" i="64"/>
  <c r="Y319" i="64" s="1"/>
  <c r="W318" i="64"/>
  <c r="W319" i="64" s="1"/>
  <c r="U318" i="64"/>
  <c r="U319" i="64" s="1"/>
  <c r="S318" i="64"/>
  <c r="S319" i="64" s="1"/>
  <c r="L318" i="64"/>
  <c r="L319" i="64" s="1"/>
  <c r="J318" i="64"/>
  <c r="J319" i="64" s="1"/>
  <c r="H318" i="64"/>
  <c r="H319" i="64" s="1"/>
  <c r="F319" i="64"/>
  <c r="F318" i="64"/>
  <c r="F300" i="64"/>
  <c r="H300" i="64"/>
  <c r="J300" i="64"/>
  <c r="L300" i="64"/>
  <c r="S300" i="64"/>
  <c r="U300" i="64"/>
  <c r="W300" i="64"/>
  <c r="Y300" i="64"/>
  <c r="Y283" i="64"/>
  <c r="W283" i="64"/>
  <c r="U283" i="64"/>
  <c r="S283" i="64"/>
  <c r="L283" i="64"/>
  <c r="J283" i="64"/>
  <c r="H283" i="64"/>
  <c r="F283" i="64"/>
  <c r="F272" i="64"/>
  <c r="F273" i="64" s="1"/>
  <c r="H272" i="64"/>
  <c r="H273" i="64" s="1"/>
  <c r="J272" i="64"/>
  <c r="J273" i="64" s="1"/>
  <c r="L272" i="64"/>
  <c r="L273" i="64" s="1"/>
  <c r="S272" i="64"/>
  <c r="S273" i="64" s="1"/>
  <c r="U273" i="64"/>
  <c r="U272" i="64"/>
  <c r="W272" i="64"/>
  <c r="W273" i="64" s="1"/>
  <c r="Y273" i="64"/>
  <c r="Y272" i="64"/>
  <c r="Y262" i="64"/>
  <c r="W262" i="64"/>
  <c r="U262" i="64"/>
  <c r="S262" i="64"/>
  <c r="L262" i="64"/>
  <c r="J262" i="64"/>
  <c r="H262" i="64"/>
  <c r="F262" i="64"/>
  <c r="F243" i="64"/>
  <c r="H243" i="64"/>
  <c r="J243" i="64"/>
  <c r="L243" i="64"/>
  <c r="S243" i="64"/>
  <c r="U243" i="64"/>
  <c r="W243" i="64"/>
  <c r="Y243" i="64"/>
  <c r="Y223" i="64"/>
  <c r="W223" i="64"/>
  <c r="U223" i="64"/>
  <c r="S223" i="64"/>
  <c r="L223" i="64"/>
  <c r="J223" i="64"/>
  <c r="H223" i="64"/>
  <c r="F223" i="64"/>
  <c r="Y203" i="64"/>
  <c r="Y204" i="64" s="1"/>
  <c r="Y205" i="64" s="1"/>
  <c r="W203" i="64"/>
  <c r="W204" i="64" s="1"/>
  <c r="W205" i="64" s="1"/>
  <c r="U203" i="64"/>
  <c r="U204" i="64" s="1"/>
  <c r="U205" i="64" s="1"/>
  <c r="S203" i="64"/>
  <c r="S204" i="64" s="1"/>
  <c r="S205" i="64" s="1"/>
  <c r="J203" i="64"/>
  <c r="J204" i="64" s="1"/>
  <c r="J205" i="64" s="1"/>
  <c r="H203" i="64"/>
  <c r="H204" i="64" s="1"/>
  <c r="H205" i="64" s="1"/>
  <c r="F205" i="64"/>
  <c r="F204" i="64"/>
  <c r="F203" i="64"/>
  <c r="F180" i="64"/>
  <c r="H180" i="64"/>
  <c r="J180" i="64"/>
  <c r="L180" i="64"/>
  <c r="S180" i="64"/>
  <c r="U180" i="64"/>
  <c r="W180" i="64"/>
  <c r="Y180" i="64"/>
  <c r="Y156" i="64"/>
  <c r="W156" i="64"/>
  <c r="U156" i="64"/>
  <c r="S156" i="64"/>
  <c r="L156" i="64"/>
  <c r="J156" i="64"/>
  <c r="H156" i="64"/>
  <c r="F156" i="64"/>
  <c r="F131" i="64"/>
  <c r="H131" i="64"/>
  <c r="J131" i="64"/>
  <c r="L131" i="64"/>
  <c r="S131" i="64"/>
  <c r="U131" i="64"/>
  <c r="W131" i="64"/>
  <c r="Y131" i="64"/>
  <c r="Y105" i="64"/>
  <c r="Y106" i="64" s="1"/>
  <c r="W105" i="64"/>
  <c r="W106" i="64" s="1"/>
  <c r="U105" i="64"/>
  <c r="U106" i="64" s="1"/>
  <c r="S105" i="64"/>
  <c r="S106" i="64" s="1"/>
  <c r="L105" i="64"/>
  <c r="L106" i="64" s="1"/>
  <c r="J105" i="64"/>
  <c r="J106" i="64" s="1"/>
  <c r="H105" i="64"/>
  <c r="H106" i="64" s="1"/>
  <c r="F106" i="64"/>
  <c r="F105" i="64"/>
  <c r="Y82" i="64"/>
  <c r="W82" i="64"/>
  <c r="U82" i="64"/>
  <c r="S82" i="64"/>
  <c r="L82" i="64"/>
  <c r="J82" i="64"/>
  <c r="H82" i="64"/>
  <c r="F82" i="64"/>
  <c r="L34" i="64"/>
  <c r="L35" i="64" s="1"/>
  <c r="Y56" i="64"/>
  <c r="W56" i="64"/>
  <c r="U56" i="64"/>
  <c r="S56" i="64"/>
  <c r="L56" i="64"/>
  <c r="J56" i="64"/>
  <c r="H56" i="64"/>
  <c r="F56" i="64"/>
  <c r="F34" i="64"/>
  <c r="F35" i="64" s="1"/>
  <c r="H34" i="64"/>
  <c r="H35" i="64" s="1"/>
  <c r="J34" i="64"/>
  <c r="J35" i="64" s="1"/>
  <c r="S34" i="64"/>
  <c r="S35" i="64" s="1"/>
  <c r="U34" i="64"/>
  <c r="U35" i="64" s="1"/>
  <c r="W34" i="64"/>
  <c r="W35" i="64" s="1"/>
  <c r="Y35" i="64"/>
  <c r="Y34" i="64"/>
  <c r="Y24" i="64"/>
  <c r="W24" i="64"/>
  <c r="U24" i="64"/>
  <c r="S24" i="64"/>
  <c r="L24" i="64"/>
  <c r="J24" i="64"/>
  <c r="H24" i="64"/>
  <c r="F24" i="64"/>
  <c r="T55" i="64"/>
  <c r="X411" i="64"/>
  <c r="X410" i="64"/>
  <c r="X409" i="64"/>
  <c r="X408" i="64"/>
  <c r="X407" i="64"/>
  <c r="X406" i="64"/>
  <c r="X405" i="64"/>
  <c r="X404" i="64"/>
  <c r="X403" i="64"/>
  <c r="X402" i="64"/>
  <c r="X401" i="64"/>
  <c r="X400" i="64"/>
  <c r="X399" i="64"/>
  <c r="X398" i="64"/>
  <c r="X397" i="64"/>
  <c r="X396" i="64"/>
  <c r="X395" i="64"/>
  <c r="X394" i="64"/>
  <c r="X393" i="64"/>
  <c r="X392" i="64"/>
  <c r="X391" i="64"/>
  <c r="X390" i="64"/>
  <c r="X389" i="64"/>
  <c r="X388" i="64"/>
  <c r="X387" i="64"/>
  <c r="X386" i="64"/>
  <c r="X384" i="64"/>
  <c r="X383" i="64"/>
  <c r="X382" i="64"/>
  <c r="X381" i="64"/>
  <c r="X380" i="64"/>
  <c r="X379" i="64"/>
  <c r="X378" i="64"/>
  <c r="X377" i="64"/>
  <c r="X376" i="64"/>
  <c r="X375" i="64"/>
  <c r="X374" i="64"/>
  <c r="X373" i="64"/>
  <c r="X372" i="64"/>
  <c r="X371" i="64"/>
  <c r="X370" i="64"/>
  <c r="X369" i="64"/>
  <c r="X368" i="64"/>
  <c r="X367" i="64"/>
  <c r="X366" i="64"/>
  <c r="X365" i="64"/>
  <c r="X364" i="64"/>
  <c r="X363" i="64"/>
  <c r="X362" i="64"/>
  <c r="X361" i="64"/>
  <c r="X360" i="64"/>
  <c r="X359" i="64"/>
  <c r="X358" i="64"/>
  <c r="X356" i="64"/>
  <c r="X355" i="64"/>
  <c r="X354" i="64"/>
  <c r="X353" i="64"/>
  <c r="X352" i="64"/>
  <c r="X351" i="64"/>
  <c r="X350" i="64"/>
  <c r="X349" i="64"/>
  <c r="X348" i="64"/>
  <c r="X347" i="64"/>
  <c r="X346" i="64"/>
  <c r="X345" i="64"/>
  <c r="X344" i="64"/>
  <c r="X343" i="64"/>
  <c r="X342" i="64"/>
  <c r="X341" i="64"/>
  <c r="X340" i="64"/>
  <c r="X339" i="64"/>
  <c r="X338" i="64"/>
  <c r="X337" i="64"/>
  <c r="X336" i="64"/>
  <c r="X333" i="64"/>
  <c r="X332" i="64"/>
  <c r="X331" i="64"/>
  <c r="X330" i="64"/>
  <c r="X329" i="64"/>
  <c r="X328" i="64"/>
  <c r="X327" i="64"/>
  <c r="X326" i="64"/>
  <c r="X325" i="64"/>
  <c r="X324" i="64"/>
  <c r="X323" i="64"/>
  <c r="X322" i="64"/>
  <c r="X321" i="64"/>
  <c r="X320" i="64"/>
  <c r="X317" i="64"/>
  <c r="X316" i="64"/>
  <c r="X315" i="64"/>
  <c r="X314" i="64"/>
  <c r="X313" i="64"/>
  <c r="X312" i="64"/>
  <c r="X311" i="64"/>
  <c r="X310" i="64"/>
  <c r="X309" i="64"/>
  <c r="X308" i="64"/>
  <c r="X307" i="64"/>
  <c r="X306" i="64"/>
  <c r="X305" i="64"/>
  <c r="X304" i="64"/>
  <c r="X303" i="64"/>
  <c r="X302" i="64"/>
  <c r="X301" i="64"/>
  <c r="X299" i="64"/>
  <c r="X298" i="64"/>
  <c r="X297" i="64"/>
  <c r="X296" i="64"/>
  <c r="X295" i="64"/>
  <c r="X294" i="64"/>
  <c r="X293" i="64"/>
  <c r="X292" i="64"/>
  <c r="X291" i="64"/>
  <c r="X290" i="64"/>
  <c r="X289" i="64"/>
  <c r="X288" i="64"/>
  <c r="X287" i="64"/>
  <c r="X286" i="64"/>
  <c r="X285" i="64"/>
  <c r="X284" i="64"/>
  <c r="X282" i="64"/>
  <c r="X281" i="64"/>
  <c r="X280" i="64"/>
  <c r="X279" i="64"/>
  <c r="X278" i="64"/>
  <c r="X277" i="64"/>
  <c r="X276" i="64"/>
  <c r="X275" i="64"/>
  <c r="X274" i="64"/>
  <c r="X271" i="64"/>
  <c r="X270" i="64"/>
  <c r="X269" i="64"/>
  <c r="X268" i="64"/>
  <c r="X267" i="64"/>
  <c r="X266" i="64"/>
  <c r="X265" i="64"/>
  <c r="X264" i="64"/>
  <c r="X263" i="64"/>
  <c r="X261" i="64"/>
  <c r="X260" i="64"/>
  <c r="X259" i="64"/>
  <c r="X258" i="64"/>
  <c r="X257" i="64"/>
  <c r="X256" i="64"/>
  <c r="X255" i="64"/>
  <c r="X254" i="64"/>
  <c r="X253" i="64"/>
  <c r="X252" i="64"/>
  <c r="X251" i="64"/>
  <c r="X250" i="64"/>
  <c r="X249" i="64"/>
  <c r="X248" i="64"/>
  <c r="X247" i="64"/>
  <c r="X246" i="64"/>
  <c r="X245" i="64"/>
  <c r="X244" i="64"/>
  <c r="X242" i="64"/>
  <c r="X241" i="64"/>
  <c r="X240" i="64"/>
  <c r="X239" i="64"/>
  <c r="X238" i="64"/>
  <c r="X237" i="64"/>
  <c r="X236" i="64"/>
  <c r="X235" i="64"/>
  <c r="X234" i="64"/>
  <c r="X233" i="64"/>
  <c r="X232" i="64"/>
  <c r="X231" i="64"/>
  <c r="X230" i="64"/>
  <c r="X229" i="64"/>
  <c r="X228" i="64"/>
  <c r="X227" i="64"/>
  <c r="X226" i="64"/>
  <c r="X225" i="64"/>
  <c r="X224" i="64"/>
  <c r="X219" i="64"/>
  <c r="X218" i="64"/>
  <c r="X217" i="64"/>
  <c r="X216" i="64"/>
  <c r="X214" i="64"/>
  <c r="X213" i="64"/>
  <c r="X212" i="64"/>
  <c r="X211" i="64"/>
  <c r="X209" i="64"/>
  <c r="X208" i="64"/>
  <c r="X207" i="64"/>
  <c r="X202" i="64"/>
  <c r="X201" i="64"/>
  <c r="X200" i="64"/>
  <c r="X199" i="64"/>
  <c r="X198" i="64"/>
  <c r="X197" i="64"/>
  <c r="X196" i="64"/>
  <c r="X195" i="64"/>
  <c r="X194" i="64"/>
  <c r="X193" i="64"/>
  <c r="X192" i="64"/>
  <c r="X191" i="64"/>
  <c r="X190" i="64"/>
  <c r="X189" i="64"/>
  <c r="X188" i="64"/>
  <c r="X187" i="64"/>
  <c r="X186" i="64"/>
  <c r="X185" i="64"/>
  <c r="X184" i="64"/>
  <c r="X183" i="64"/>
  <c r="X182" i="64"/>
  <c r="X181" i="64"/>
  <c r="X179" i="64"/>
  <c r="X178" i="64"/>
  <c r="X177" i="64"/>
  <c r="X176" i="64"/>
  <c r="X175" i="64"/>
  <c r="X174" i="64"/>
  <c r="X173" i="64"/>
  <c r="X172" i="64"/>
  <c r="X170" i="64"/>
  <c r="X169" i="64"/>
  <c r="X168" i="64"/>
  <c r="X167" i="64"/>
  <c r="X166" i="64"/>
  <c r="X165" i="64"/>
  <c r="X164" i="64"/>
  <c r="X163" i="64"/>
  <c r="X162" i="64"/>
  <c r="X161" i="64"/>
  <c r="X160" i="64"/>
  <c r="X159" i="64"/>
  <c r="X158" i="64"/>
  <c r="X157" i="64"/>
  <c r="X155" i="64"/>
  <c r="X154" i="64"/>
  <c r="X153" i="64"/>
  <c r="X152" i="64"/>
  <c r="X151" i="64"/>
  <c r="X150" i="64"/>
  <c r="X149" i="64"/>
  <c r="X147" i="64"/>
  <c r="X146" i="64"/>
  <c r="X145" i="64"/>
  <c r="X144" i="64"/>
  <c r="X143" i="64"/>
  <c r="X142" i="64"/>
  <c r="X141" i="64"/>
  <c r="X140" i="64"/>
  <c r="X139" i="64"/>
  <c r="X138" i="64"/>
  <c r="X137" i="64"/>
  <c r="X136" i="64"/>
  <c r="X135" i="64"/>
  <c r="X134" i="64"/>
  <c r="X133" i="64"/>
  <c r="X132" i="64"/>
  <c r="X130" i="64"/>
  <c r="X129" i="64"/>
  <c r="X128" i="64"/>
  <c r="X127" i="64"/>
  <c r="X126" i="64"/>
  <c r="X125" i="64"/>
  <c r="X124" i="64"/>
  <c r="X122" i="64"/>
  <c r="X121" i="64"/>
  <c r="X120" i="64"/>
  <c r="X119" i="64"/>
  <c r="X118" i="64"/>
  <c r="X117" i="64"/>
  <c r="X116" i="64"/>
  <c r="X115" i="64"/>
  <c r="X114" i="64"/>
  <c r="X113" i="64"/>
  <c r="X112" i="64"/>
  <c r="X111" i="64"/>
  <c r="X110" i="64"/>
  <c r="X109" i="64"/>
  <c r="X108" i="64"/>
  <c r="X107" i="64"/>
  <c r="X104" i="64"/>
  <c r="X103" i="64"/>
  <c r="X102" i="64"/>
  <c r="X101" i="64"/>
  <c r="X100" i="64"/>
  <c r="X99" i="64"/>
  <c r="X98" i="64"/>
  <c r="X97" i="64"/>
  <c r="X96" i="64"/>
  <c r="X95" i="64"/>
  <c r="X94" i="64"/>
  <c r="X93" i="64"/>
  <c r="X92" i="64"/>
  <c r="X91" i="64"/>
  <c r="X90" i="64"/>
  <c r="X89" i="64"/>
  <c r="X88" i="64"/>
  <c r="X87" i="64"/>
  <c r="X85" i="64"/>
  <c r="X84" i="64"/>
  <c r="X83" i="64"/>
  <c r="X81" i="64"/>
  <c r="X80" i="64"/>
  <c r="X79" i="64"/>
  <c r="X78" i="64"/>
  <c r="X77" i="64"/>
  <c r="X76" i="64"/>
  <c r="X75" i="64"/>
  <c r="X74" i="64"/>
  <c r="X73" i="64"/>
  <c r="X72" i="64"/>
  <c r="X71" i="64"/>
  <c r="X70" i="64"/>
  <c r="X69" i="64"/>
  <c r="X68" i="64"/>
  <c r="X67" i="64"/>
  <c r="X66" i="64"/>
  <c r="X65" i="64"/>
  <c r="X64" i="64"/>
  <c r="X63" i="64"/>
  <c r="X62" i="64"/>
  <c r="X61" i="64"/>
  <c r="X60" i="64"/>
  <c r="X59" i="64"/>
  <c r="X58" i="64"/>
  <c r="X57" i="64"/>
  <c r="X55" i="64"/>
  <c r="X54" i="64"/>
  <c r="X53" i="64"/>
  <c r="X52" i="64"/>
  <c r="X51" i="64"/>
  <c r="X50" i="64"/>
  <c r="X49" i="64"/>
  <c r="X48" i="64"/>
  <c r="X47" i="64"/>
  <c r="X46" i="64"/>
  <c r="X42" i="64"/>
  <c r="X41" i="64"/>
  <c r="X40" i="64"/>
  <c r="X33" i="64"/>
  <c r="X32" i="64"/>
  <c r="X31" i="64"/>
  <c r="X30" i="64"/>
  <c r="X29" i="64"/>
  <c r="X28" i="64"/>
  <c r="X27" i="64"/>
  <c r="X26" i="64"/>
  <c r="X25" i="64"/>
  <c r="X23" i="64"/>
  <c r="X22" i="64"/>
  <c r="X21" i="64"/>
  <c r="X20" i="64"/>
  <c r="X19" i="64"/>
  <c r="X18" i="64"/>
  <c r="X17" i="64"/>
  <c r="X16" i="64"/>
  <c r="X15" i="64"/>
  <c r="X13" i="64"/>
  <c r="X11" i="64"/>
  <c r="X10" i="64"/>
  <c r="X9" i="64"/>
  <c r="T411" i="64"/>
  <c r="T410" i="64"/>
  <c r="T409" i="64"/>
  <c r="T408" i="64"/>
  <c r="T407" i="64"/>
  <c r="T406" i="64"/>
  <c r="T405" i="64"/>
  <c r="T404" i="64"/>
  <c r="T403" i="64"/>
  <c r="T402" i="64"/>
  <c r="T401" i="64"/>
  <c r="T400" i="64"/>
  <c r="T399" i="64"/>
  <c r="T398" i="64"/>
  <c r="T397" i="64"/>
  <c r="T396" i="64"/>
  <c r="T395" i="64"/>
  <c r="T394" i="64"/>
  <c r="T393" i="64"/>
  <c r="T392" i="64"/>
  <c r="T391" i="64"/>
  <c r="T390" i="64"/>
  <c r="T389" i="64"/>
  <c r="T388" i="64"/>
  <c r="T387" i="64"/>
  <c r="T386" i="64"/>
  <c r="T384" i="64"/>
  <c r="T383" i="64"/>
  <c r="T382" i="64"/>
  <c r="T381" i="64"/>
  <c r="T380" i="64"/>
  <c r="T379" i="64"/>
  <c r="T378" i="64"/>
  <c r="T377" i="64"/>
  <c r="T376" i="64"/>
  <c r="T375" i="64"/>
  <c r="T374" i="64"/>
  <c r="T373" i="64"/>
  <c r="T372" i="64"/>
  <c r="T371" i="64"/>
  <c r="T370" i="64"/>
  <c r="T369" i="64"/>
  <c r="T368" i="64"/>
  <c r="T367" i="64"/>
  <c r="T366" i="64"/>
  <c r="T365" i="64"/>
  <c r="T364" i="64"/>
  <c r="T363" i="64"/>
  <c r="T362" i="64"/>
  <c r="T361" i="64"/>
  <c r="T360" i="64"/>
  <c r="T359" i="64"/>
  <c r="T358" i="64"/>
  <c r="T356" i="64"/>
  <c r="T355" i="64"/>
  <c r="T354" i="64"/>
  <c r="T353" i="64"/>
  <c r="T352" i="64"/>
  <c r="T351" i="64"/>
  <c r="T350" i="64"/>
  <c r="T349" i="64"/>
  <c r="T348" i="64"/>
  <c r="T347" i="64"/>
  <c r="T346" i="64"/>
  <c r="T345" i="64"/>
  <c r="T344" i="64"/>
  <c r="T343" i="64"/>
  <c r="T342" i="64"/>
  <c r="T341" i="64"/>
  <c r="T340" i="64"/>
  <c r="T339" i="64"/>
  <c r="T338" i="64"/>
  <c r="T337" i="64"/>
  <c r="T336" i="64"/>
  <c r="T333" i="64"/>
  <c r="T332" i="64"/>
  <c r="T331" i="64"/>
  <c r="T330" i="64"/>
  <c r="T329" i="64"/>
  <c r="T328" i="64"/>
  <c r="T327" i="64"/>
  <c r="T326" i="64"/>
  <c r="T325" i="64"/>
  <c r="T324" i="64"/>
  <c r="T323" i="64"/>
  <c r="T322" i="64"/>
  <c r="T321" i="64"/>
  <c r="T320" i="64"/>
  <c r="T317" i="64"/>
  <c r="T316" i="64"/>
  <c r="T315" i="64"/>
  <c r="T314" i="64"/>
  <c r="T313" i="64"/>
  <c r="T312" i="64"/>
  <c r="T311" i="64"/>
  <c r="T310" i="64"/>
  <c r="T309" i="64"/>
  <c r="T308" i="64"/>
  <c r="T307" i="64"/>
  <c r="T306" i="64"/>
  <c r="T305" i="64"/>
  <c r="T304" i="64"/>
  <c r="T303" i="64"/>
  <c r="T302" i="64"/>
  <c r="T301" i="64"/>
  <c r="T299" i="64"/>
  <c r="T298" i="64"/>
  <c r="T297" i="64"/>
  <c r="T296" i="64"/>
  <c r="T295" i="64"/>
  <c r="T294" i="64"/>
  <c r="T293" i="64"/>
  <c r="T292" i="64"/>
  <c r="T291" i="64"/>
  <c r="T290" i="64"/>
  <c r="T289" i="64"/>
  <c r="T288" i="64"/>
  <c r="T287" i="64"/>
  <c r="T286" i="64"/>
  <c r="T285" i="64"/>
  <c r="T284" i="64"/>
  <c r="T282" i="64"/>
  <c r="T281" i="64"/>
  <c r="T280" i="64"/>
  <c r="T279" i="64"/>
  <c r="T278" i="64"/>
  <c r="T277" i="64"/>
  <c r="T276" i="64"/>
  <c r="T275" i="64"/>
  <c r="T274" i="64"/>
  <c r="T271" i="64"/>
  <c r="T270" i="64"/>
  <c r="T269" i="64"/>
  <c r="T268" i="64"/>
  <c r="T267" i="64"/>
  <c r="T266" i="64"/>
  <c r="T265" i="64"/>
  <c r="T264" i="64"/>
  <c r="T263" i="64"/>
  <c r="T261" i="64"/>
  <c r="T260" i="64"/>
  <c r="T259" i="64"/>
  <c r="T258" i="64"/>
  <c r="T257" i="64"/>
  <c r="T256" i="64"/>
  <c r="T255" i="64"/>
  <c r="T254" i="64"/>
  <c r="T253" i="64"/>
  <c r="T252" i="64"/>
  <c r="T251" i="64"/>
  <c r="T250" i="64"/>
  <c r="T249" i="64"/>
  <c r="T248" i="64"/>
  <c r="T247" i="64"/>
  <c r="T246" i="64"/>
  <c r="T245" i="64"/>
  <c r="T244" i="64"/>
  <c r="T242" i="64"/>
  <c r="T241" i="64"/>
  <c r="T240" i="64"/>
  <c r="T239" i="64"/>
  <c r="T238" i="64"/>
  <c r="T237" i="64"/>
  <c r="T236" i="64"/>
  <c r="T235" i="64"/>
  <c r="T234" i="64"/>
  <c r="T233" i="64"/>
  <c r="T232" i="64"/>
  <c r="T231" i="64"/>
  <c r="T230" i="64"/>
  <c r="T229" i="64"/>
  <c r="T228" i="64"/>
  <c r="T227" i="64"/>
  <c r="T226" i="64"/>
  <c r="T225" i="64"/>
  <c r="T224" i="64"/>
  <c r="T219" i="64"/>
  <c r="T218" i="64"/>
  <c r="T217" i="64"/>
  <c r="T216" i="64"/>
  <c r="T214" i="64"/>
  <c r="T213" i="64"/>
  <c r="T212" i="64"/>
  <c r="T211" i="64"/>
  <c r="T209" i="64"/>
  <c r="T208" i="64"/>
  <c r="T207" i="64"/>
  <c r="T202" i="64"/>
  <c r="T201" i="64"/>
  <c r="T200" i="64"/>
  <c r="T199" i="64"/>
  <c r="T198" i="64"/>
  <c r="T197" i="64"/>
  <c r="T196" i="64"/>
  <c r="T195" i="64"/>
  <c r="T194" i="64"/>
  <c r="T193" i="64"/>
  <c r="T192" i="64"/>
  <c r="T191" i="64"/>
  <c r="T190" i="64"/>
  <c r="T189" i="64"/>
  <c r="T188" i="64"/>
  <c r="T187" i="64"/>
  <c r="T186" i="64"/>
  <c r="T185" i="64"/>
  <c r="T184" i="64"/>
  <c r="T183" i="64"/>
  <c r="T182" i="64"/>
  <c r="T181" i="64"/>
  <c r="T179" i="64"/>
  <c r="T178" i="64"/>
  <c r="T177" i="64"/>
  <c r="T176" i="64"/>
  <c r="T175" i="64"/>
  <c r="T174" i="64"/>
  <c r="T173" i="64"/>
  <c r="T172" i="64"/>
  <c r="T170" i="64"/>
  <c r="T169" i="64"/>
  <c r="T168" i="64"/>
  <c r="T167" i="64"/>
  <c r="T166" i="64"/>
  <c r="T165" i="64"/>
  <c r="T164" i="64"/>
  <c r="T163" i="64"/>
  <c r="T162" i="64"/>
  <c r="T161" i="64"/>
  <c r="T160" i="64"/>
  <c r="T159" i="64"/>
  <c r="T158" i="64"/>
  <c r="T157" i="64"/>
  <c r="T155" i="64"/>
  <c r="T154" i="64"/>
  <c r="T153" i="64"/>
  <c r="T152" i="64"/>
  <c r="T151" i="64"/>
  <c r="T150" i="64"/>
  <c r="T149" i="64"/>
  <c r="T147" i="64"/>
  <c r="T146" i="64"/>
  <c r="T145" i="64"/>
  <c r="T144" i="64"/>
  <c r="T143" i="64"/>
  <c r="T142" i="64"/>
  <c r="T141" i="64"/>
  <c r="T140" i="64"/>
  <c r="T139" i="64"/>
  <c r="T138" i="64"/>
  <c r="T137" i="64"/>
  <c r="T136" i="64"/>
  <c r="T135" i="64"/>
  <c r="T134" i="64"/>
  <c r="T133" i="64"/>
  <c r="T132" i="64"/>
  <c r="T130" i="64"/>
  <c r="T129" i="64"/>
  <c r="T128" i="64"/>
  <c r="T127" i="64"/>
  <c r="T126" i="64"/>
  <c r="T125" i="64"/>
  <c r="T124" i="64"/>
  <c r="T122" i="64"/>
  <c r="T121" i="64"/>
  <c r="T120" i="64"/>
  <c r="T119" i="64"/>
  <c r="T118" i="64"/>
  <c r="T117" i="64"/>
  <c r="T116" i="64"/>
  <c r="T115" i="64"/>
  <c r="T114" i="64"/>
  <c r="T113" i="64"/>
  <c r="T112" i="64"/>
  <c r="T111" i="64"/>
  <c r="T110" i="64"/>
  <c r="T109" i="64"/>
  <c r="T108" i="64"/>
  <c r="T107" i="64"/>
  <c r="T104" i="64"/>
  <c r="T103" i="64"/>
  <c r="T102" i="64"/>
  <c r="T101" i="64"/>
  <c r="T100" i="64"/>
  <c r="T99" i="64"/>
  <c r="T98" i="64"/>
  <c r="T97" i="64"/>
  <c r="T96" i="64"/>
  <c r="T95" i="64"/>
  <c r="T94" i="64"/>
  <c r="T93" i="64"/>
  <c r="T92" i="64"/>
  <c r="T91" i="64"/>
  <c r="T90" i="64"/>
  <c r="T89" i="64"/>
  <c r="T88" i="64"/>
  <c r="T87" i="64"/>
  <c r="T85" i="64"/>
  <c r="T84" i="64"/>
  <c r="T83" i="64"/>
  <c r="T81" i="64"/>
  <c r="T80" i="64"/>
  <c r="T79" i="64"/>
  <c r="T78" i="64"/>
  <c r="T77" i="64"/>
  <c r="T76" i="64"/>
  <c r="T75" i="64"/>
  <c r="T74" i="64"/>
  <c r="T73" i="64"/>
  <c r="T72" i="64"/>
  <c r="T71" i="64"/>
  <c r="T70" i="64"/>
  <c r="T69" i="64"/>
  <c r="T68" i="64"/>
  <c r="T67" i="64"/>
  <c r="T66" i="64"/>
  <c r="T65" i="64"/>
  <c r="T64" i="64"/>
  <c r="T63" i="64"/>
  <c r="T62" i="64"/>
  <c r="T61" i="64"/>
  <c r="T60" i="64"/>
  <c r="T59" i="64"/>
  <c r="T58" i="64"/>
  <c r="T57" i="64"/>
  <c r="T54" i="64"/>
  <c r="T53" i="64"/>
  <c r="T52" i="64"/>
  <c r="T51" i="64"/>
  <c r="T50" i="64"/>
  <c r="T49" i="64"/>
  <c r="T48" i="64"/>
  <c r="T47" i="64"/>
  <c r="T46" i="64"/>
  <c r="T42" i="64"/>
  <c r="T41" i="64"/>
  <c r="T40" i="64"/>
  <c r="T33" i="64"/>
  <c r="T32" i="64"/>
  <c r="T31" i="64"/>
  <c r="T30" i="64"/>
  <c r="T29" i="64"/>
  <c r="T28" i="64"/>
  <c r="T27" i="64"/>
  <c r="T26" i="64"/>
  <c r="T25" i="64"/>
  <c r="T23" i="64"/>
  <c r="T22" i="64"/>
  <c r="T21" i="64"/>
  <c r="T20" i="64"/>
  <c r="T19" i="64"/>
  <c r="T18" i="64"/>
  <c r="T17" i="64"/>
  <c r="T16" i="64"/>
  <c r="T15" i="64"/>
  <c r="T13" i="64"/>
  <c r="T11" i="64"/>
  <c r="T10" i="64"/>
  <c r="T9" i="64"/>
  <c r="AL415" i="64" l="1"/>
  <c r="AJ415" i="64"/>
  <c r="AH415" i="64"/>
  <c r="AF415" i="64"/>
  <c r="AL414" i="64"/>
  <c r="AJ414" i="64"/>
  <c r="AH414" i="64"/>
  <c r="AF414" i="64"/>
  <c r="AL413" i="64"/>
  <c r="AJ413" i="64"/>
  <c r="AH413" i="64"/>
  <c r="AF413" i="64"/>
  <c r="AL412" i="64"/>
  <c r="AJ412" i="64"/>
  <c r="AH412" i="64"/>
  <c r="AF412" i="64"/>
  <c r="AL411" i="64"/>
  <c r="AK411" i="64"/>
  <c r="AJ411" i="64"/>
  <c r="AH411" i="64"/>
  <c r="AG411" i="64"/>
  <c r="AF411" i="64"/>
  <c r="AL410" i="64"/>
  <c r="AK410" i="64"/>
  <c r="AJ410" i="64"/>
  <c r="AH410" i="64"/>
  <c r="AG410" i="64"/>
  <c r="AF410" i="64"/>
  <c r="AL409" i="64"/>
  <c r="AK409" i="64"/>
  <c r="AJ409" i="64"/>
  <c r="AH409" i="64"/>
  <c r="AG409" i="64"/>
  <c r="AF409" i="64"/>
  <c r="AL408" i="64"/>
  <c r="AK408" i="64"/>
  <c r="AJ408" i="64"/>
  <c r="AH408" i="64"/>
  <c r="AG408" i="64"/>
  <c r="AF408" i="64"/>
  <c r="AL407" i="64"/>
  <c r="AK407" i="64"/>
  <c r="AJ407" i="64"/>
  <c r="AH407" i="64"/>
  <c r="AG407" i="64"/>
  <c r="AF407" i="64"/>
  <c r="AL406" i="64"/>
  <c r="AK406" i="64"/>
  <c r="AJ406" i="64"/>
  <c r="AH406" i="64"/>
  <c r="AG406" i="64"/>
  <c r="AF406" i="64"/>
  <c r="AL405" i="64"/>
  <c r="AK405" i="64"/>
  <c r="AJ405" i="64"/>
  <c r="AH405" i="64"/>
  <c r="AG405" i="64"/>
  <c r="AF405" i="64"/>
  <c r="AL404" i="64"/>
  <c r="AK404" i="64"/>
  <c r="AJ404" i="64"/>
  <c r="AH404" i="64"/>
  <c r="AG404" i="64"/>
  <c r="AF404" i="64"/>
  <c r="AL403" i="64"/>
  <c r="AK403" i="64"/>
  <c r="AJ403" i="64"/>
  <c r="AH403" i="64"/>
  <c r="AG403" i="64"/>
  <c r="AF403" i="64"/>
  <c r="AL402" i="64"/>
  <c r="AK402" i="64"/>
  <c r="AJ402" i="64"/>
  <c r="AH402" i="64"/>
  <c r="AG402" i="64"/>
  <c r="AF402" i="64"/>
  <c r="AL401" i="64"/>
  <c r="AK401" i="64"/>
  <c r="AJ401" i="64"/>
  <c r="AH401" i="64"/>
  <c r="AG401" i="64"/>
  <c r="AF401" i="64"/>
  <c r="AL400" i="64"/>
  <c r="AK400" i="64"/>
  <c r="AJ400" i="64"/>
  <c r="AH400" i="64"/>
  <c r="AG400" i="64"/>
  <c r="AF400" i="64"/>
  <c r="AL399" i="64"/>
  <c r="AK399" i="64"/>
  <c r="AJ399" i="64"/>
  <c r="AH399" i="64"/>
  <c r="AG399" i="64"/>
  <c r="AF399" i="64"/>
  <c r="AL398" i="64"/>
  <c r="AK398" i="64"/>
  <c r="AJ398" i="64"/>
  <c r="AH398" i="64"/>
  <c r="AG398" i="64"/>
  <c r="AF398" i="64"/>
  <c r="AL397" i="64"/>
  <c r="AK397" i="64"/>
  <c r="AJ397" i="64"/>
  <c r="AH397" i="64"/>
  <c r="AG397" i="64"/>
  <c r="AF397" i="64"/>
  <c r="AL396" i="64"/>
  <c r="AK396" i="64"/>
  <c r="AJ396" i="64"/>
  <c r="AH396" i="64"/>
  <c r="AG396" i="64"/>
  <c r="AF396" i="64"/>
  <c r="AL395" i="64"/>
  <c r="AK395" i="64"/>
  <c r="AJ395" i="64"/>
  <c r="AH395" i="64"/>
  <c r="AG395" i="64"/>
  <c r="AF395" i="64"/>
  <c r="AL394" i="64"/>
  <c r="AK394" i="64"/>
  <c r="AJ394" i="64"/>
  <c r="AH394" i="64"/>
  <c r="AG394" i="64"/>
  <c r="AF394" i="64"/>
  <c r="AL393" i="64"/>
  <c r="AK393" i="64"/>
  <c r="AJ393" i="64"/>
  <c r="AH393" i="64"/>
  <c r="AG393" i="64"/>
  <c r="AF393" i="64"/>
  <c r="AL392" i="64"/>
  <c r="AK392" i="64"/>
  <c r="AJ392" i="64"/>
  <c r="AH392" i="64"/>
  <c r="AG392" i="64"/>
  <c r="AF392" i="64"/>
  <c r="AL391" i="64"/>
  <c r="AK391" i="64"/>
  <c r="AJ391" i="64"/>
  <c r="AH391" i="64"/>
  <c r="AG391" i="64"/>
  <c r="AF391" i="64"/>
  <c r="AL390" i="64"/>
  <c r="AK390" i="64"/>
  <c r="AJ390" i="64"/>
  <c r="AH390" i="64"/>
  <c r="AG390" i="64"/>
  <c r="AF390" i="64"/>
  <c r="AL389" i="64"/>
  <c r="AK389" i="64"/>
  <c r="AJ389" i="64"/>
  <c r="AH389" i="64"/>
  <c r="AG389" i="64"/>
  <c r="AF389" i="64"/>
  <c r="AL388" i="64"/>
  <c r="AK388" i="64"/>
  <c r="AJ388" i="64"/>
  <c r="AH388" i="64"/>
  <c r="AG388" i="64"/>
  <c r="AF388" i="64"/>
  <c r="AL387" i="64"/>
  <c r="AK387" i="64"/>
  <c r="AJ387" i="64"/>
  <c r="AH387" i="64"/>
  <c r="AG387" i="64"/>
  <c r="AF387" i="64"/>
  <c r="AL386" i="64"/>
  <c r="AK386" i="64"/>
  <c r="AJ386" i="64"/>
  <c r="AH386" i="64"/>
  <c r="AG386" i="64"/>
  <c r="AF386" i="64"/>
  <c r="AL385" i="64"/>
  <c r="AJ385" i="64"/>
  <c r="AH385" i="64"/>
  <c r="AF385" i="64"/>
  <c r="AL384" i="64"/>
  <c r="AK384" i="64"/>
  <c r="AJ384" i="64"/>
  <c r="AH384" i="64"/>
  <c r="AG384" i="64"/>
  <c r="AF384" i="64"/>
  <c r="AL383" i="64"/>
  <c r="AK383" i="64"/>
  <c r="AJ383" i="64"/>
  <c r="AH383" i="64"/>
  <c r="AG383" i="64"/>
  <c r="AF383" i="64"/>
  <c r="AL382" i="64"/>
  <c r="AK382" i="64"/>
  <c r="AJ382" i="64"/>
  <c r="AH382" i="64"/>
  <c r="AG382" i="64"/>
  <c r="AF382" i="64"/>
  <c r="AL381" i="64"/>
  <c r="AK381" i="64"/>
  <c r="AJ381" i="64"/>
  <c r="AH381" i="64"/>
  <c r="AG381" i="64"/>
  <c r="AF381" i="64"/>
  <c r="AL380" i="64"/>
  <c r="AK380" i="64"/>
  <c r="AJ380" i="64"/>
  <c r="AH380" i="64"/>
  <c r="AG380" i="64"/>
  <c r="AF380" i="64"/>
  <c r="AL379" i="64"/>
  <c r="AK379" i="64"/>
  <c r="AJ379" i="64"/>
  <c r="AH379" i="64"/>
  <c r="AG379" i="64"/>
  <c r="AF379" i="64"/>
  <c r="AL378" i="64"/>
  <c r="AK378" i="64"/>
  <c r="AJ378" i="64"/>
  <c r="AH378" i="64"/>
  <c r="AG378" i="64"/>
  <c r="AF378" i="64"/>
  <c r="AL377" i="64"/>
  <c r="AK377" i="64"/>
  <c r="AJ377" i="64"/>
  <c r="AH377" i="64"/>
  <c r="AG377" i="64"/>
  <c r="AF377" i="64"/>
  <c r="AL376" i="64"/>
  <c r="AK376" i="64"/>
  <c r="AJ376" i="64"/>
  <c r="AH376" i="64"/>
  <c r="AG376" i="64"/>
  <c r="AF376" i="64"/>
  <c r="AL375" i="64"/>
  <c r="AK375" i="64"/>
  <c r="AJ375" i="64"/>
  <c r="AH375" i="64"/>
  <c r="AG375" i="64"/>
  <c r="AF375" i="64"/>
  <c r="AL374" i="64"/>
  <c r="AK374" i="64"/>
  <c r="AJ374" i="64"/>
  <c r="AH374" i="64"/>
  <c r="AG374" i="64"/>
  <c r="AF374" i="64"/>
  <c r="AL373" i="64"/>
  <c r="AK373" i="64"/>
  <c r="AJ373" i="64"/>
  <c r="AH373" i="64"/>
  <c r="AG373" i="64"/>
  <c r="AF373" i="64"/>
  <c r="AL372" i="64"/>
  <c r="AK372" i="64"/>
  <c r="AJ372" i="64"/>
  <c r="AH372" i="64"/>
  <c r="AG372" i="64"/>
  <c r="AF372" i="64"/>
  <c r="AL371" i="64"/>
  <c r="AK371" i="64"/>
  <c r="AJ371" i="64"/>
  <c r="AH371" i="64"/>
  <c r="AG371" i="64"/>
  <c r="AF371" i="64"/>
  <c r="AL370" i="64"/>
  <c r="AK370" i="64"/>
  <c r="AJ370" i="64"/>
  <c r="AH370" i="64"/>
  <c r="AG370" i="64"/>
  <c r="AF370" i="64"/>
  <c r="AL369" i="64"/>
  <c r="AK369" i="64"/>
  <c r="AJ369" i="64"/>
  <c r="AH369" i="64"/>
  <c r="AG369" i="64"/>
  <c r="AF369" i="64"/>
  <c r="AL368" i="64"/>
  <c r="AK368" i="64"/>
  <c r="AJ368" i="64"/>
  <c r="AH368" i="64"/>
  <c r="AG368" i="64"/>
  <c r="AF368" i="64"/>
  <c r="AL367" i="64"/>
  <c r="AK367" i="64"/>
  <c r="AJ367" i="64"/>
  <c r="AH367" i="64"/>
  <c r="AG367" i="64"/>
  <c r="AF367" i="64"/>
  <c r="AL366" i="64"/>
  <c r="AK366" i="64"/>
  <c r="AJ366" i="64"/>
  <c r="AH366" i="64"/>
  <c r="AG366" i="64"/>
  <c r="AF366" i="64"/>
  <c r="AL365" i="64"/>
  <c r="AK365" i="64"/>
  <c r="AJ365" i="64"/>
  <c r="AH365" i="64"/>
  <c r="AG365" i="64"/>
  <c r="AF365" i="64"/>
  <c r="AL364" i="64"/>
  <c r="AK364" i="64"/>
  <c r="AJ364" i="64"/>
  <c r="AH364" i="64"/>
  <c r="AG364" i="64"/>
  <c r="AF364" i="64"/>
  <c r="AL363" i="64"/>
  <c r="AK363" i="64"/>
  <c r="AJ363" i="64"/>
  <c r="AH363" i="64"/>
  <c r="AG363" i="64"/>
  <c r="AF363" i="64"/>
  <c r="AL362" i="64"/>
  <c r="AK362" i="64"/>
  <c r="AJ362" i="64"/>
  <c r="AH362" i="64"/>
  <c r="AG362" i="64"/>
  <c r="AF362" i="64"/>
  <c r="AL361" i="64"/>
  <c r="AK361" i="64"/>
  <c r="AJ361" i="64"/>
  <c r="AH361" i="64"/>
  <c r="AG361" i="64"/>
  <c r="AF361" i="64"/>
  <c r="AL360" i="64"/>
  <c r="AK360" i="64"/>
  <c r="AJ360" i="64"/>
  <c r="AH360" i="64"/>
  <c r="AG360" i="64"/>
  <c r="AF360" i="64"/>
  <c r="AL359" i="64"/>
  <c r="AK359" i="64"/>
  <c r="AJ359" i="64"/>
  <c r="AH359" i="64"/>
  <c r="AG359" i="64"/>
  <c r="AF359" i="64"/>
  <c r="AL358" i="64"/>
  <c r="AK358" i="64"/>
  <c r="AJ358" i="64"/>
  <c r="AH358" i="64"/>
  <c r="AG358" i="64"/>
  <c r="AF358" i="64"/>
  <c r="AL357" i="64"/>
  <c r="AJ357" i="64"/>
  <c r="AH357" i="64"/>
  <c r="AF357" i="64"/>
  <c r="AL356" i="64"/>
  <c r="AK356" i="64"/>
  <c r="AJ356" i="64"/>
  <c r="AH356" i="64"/>
  <c r="AG356" i="64"/>
  <c r="AF356" i="64"/>
  <c r="AL355" i="64"/>
  <c r="AK355" i="64"/>
  <c r="AJ355" i="64"/>
  <c r="AH355" i="64"/>
  <c r="AG355" i="64"/>
  <c r="AF355" i="64"/>
  <c r="AL354" i="64"/>
  <c r="AK354" i="64"/>
  <c r="AJ354" i="64"/>
  <c r="AH354" i="64"/>
  <c r="AG354" i="64"/>
  <c r="AF354" i="64"/>
  <c r="AL353" i="64"/>
  <c r="AK353" i="64"/>
  <c r="AJ353" i="64"/>
  <c r="AH353" i="64"/>
  <c r="AG353" i="64"/>
  <c r="AF353" i="64"/>
  <c r="AL352" i="64"/>
  <c r="AK352" i="64"/>
  <c r="AJ352" i="64"/>
  <c r="AH352" i="64"/>
  <c r="AG352" i="64"/>
  <c r="AF352" i="64"/>
  <c r="AL351" i="64"/>
  <c r="AK351" i="64"/>
  <c r="AJ351" i="64"/>
  <c r="AH351" i="64"/>
  <c r="AG351" i="64"/>
  <c r="AF351" i="64"/>
  <c r="AL350" i="64"/>
  <c r="AK350" i="64"/>
  <c r="AJ350" i="64"/>
  <c r="AH350" i="64"/>
  <c r="AG350" i="64"/>
  <c r="AF350" i="64"/>
  <c r="AL349" i="64"/>
  <c r="AK349" i="64"/>
  <c r="AJ349" i="64"/>
  <c r="AH349" i="64"/>
  <c r="AG349" i="64"/>
  <c r="AF349" i="64"/>
  <c r="AL348" i="64"/>
  <c r="AK348" i="64"/>
  <c r="AJ348" i="64"/>
  <c r="AH348" i="64"/>
  <c r="AG348" i="64"/>
  <c r="AF348" i="64"/>
  <c r="AL347" i="64"/>
  <c r="AK347" i="64"/>
  <c r="AJ347" i="64"/>
  <c r="AH347" i="64"/>
  <c r="AG347" i="64"/>
  <c r="AF347" i="64"/>
  <c r="AL346" i="64"/>
  <c r="AK346" i="64"/>
  <c r="AJ346" i="64"/>
  <c r="AH346" i="64"/>
  <c r="AG346" i="64"/>
  <c r="AF346" i="64"/>
  <c r="AL345" i="64"/>
  <c r="AK345" i="64"/>
  <c r="AJ345" i="64"/>
  <c r="AH345" i="64"/>
  <c r="AG345" i="64"/>
  <c r="AF345" i="64"/>
  <c r="AL344" i="64"/>
  <c r="AK344" i="64"/>
  <c r="AJ344" i="64"/>
  <c r="AH344" i="64"/>
  <c r="AG344" i="64"/>
  <c r="AF344" i="64"/>
  <c r="AL343" i="64"/>
  <c r="AK343" i="64"/>
  <c r="AJ343" i="64"/>
  <c r="AH343" i="64"/>
  <c r="AG343" i="64"/>
  <c r="AF343" i="64"/>
  <c r="AL342" i="64"/>
  <c r="AK342" i="64"/>
  <c r="AJ342" i="64"/>
  <c r="AH342" i="64"/>
  <c r="AG342" i="64"/>
  <c r="AF342" i="64"/>
  <c r="AL341" i="64"/>
  <c r="AK341" i="64"/>
  <c r="AJ341" i="64"/>
  <c r="AH341" i="64"/>
  <c r="AG341" i="64"/>
  <c r="AF341" i="64"/>
  <c r="AL340" i="64"/>
  <c r="AK340" i="64"/>
  <c r="AJ340" i="64"/>
  <c r="AH340" i="64"/>
  <c r="AG340" i="64"/>
  <c r="AF340" i="64"/>
  <c r="AL339" i="64"/>
  <c r="AK339" i="64"/>
  <c r="AJ339" i="64"/>
  <c r="AH339" i="64"/>
  <c r="AG339" i="64"/>
  <c r="AF339" i="64"/>
  <c r="AL338" i="64"/>
  <c r="AK338" i="64"/>
  <c r="AJ338" i="64"/>
  <c r="AH338" i="64"/>
  <c r="AG338" i="64"/>
  <c r="AF338" i="64"/>
  <c r="AL337" i="64"/>
  <c r="AK337" i="64"/>
  <c r="AJ337" i="64"/>
  <c r="AH337" i="64"/>
  <c r="AG337" i="64"/>
  <c r="AF337" i="64"/>
  <c r="AL336" i="64"/>
  <c r="AK336" i="64"/>
  <c r="AJ336" i="64"/>
  <c r="AH336" i="64"/>
  <c r="AG336" i="64"/>
  <c r="AF336" i="64"/>
  <c r="AL335" i="64"/>
  <c r="AJ335" i="64"/>
  <c r="AH335" i="64"/>
  <c r="AF335" i="64"/>
  <c r="AL334" i="64"/>
  <c r="AK334" i="64"/>
  <c r="AJ334" i="64"/>
  <c r="AH334" i="64"/>
  <c r="AG334" i="64"/>
  <c r="AF334" i="64"/>
  <c r="AL333" i="64"/>
  <c r="AK333" i="64"/>
  <c r="AJ333" i="64"/>
  <c r="AH333" i="64"/>
  <c r="AG333" i="64"/>
  <c r="AF333" i="64"/>
  <c r="AL332" i="64"/>
  <c r="AK332" i="64"/>
  <c r="AJ332" i="64"/>
  <c r="AH332" i="64"/>
  <c r="AG332" i="64"/>
  <c r="AF332" i="64"/>
  <c r="AL331" i="64"/>
  <c r="AK331" i="64"/>
  <c r="AJ331" i="64"/>
  <c r="AH331" i="64"/>
  <c r="AG331" i="64"/>
  <c r="AF331" i="64"/>
  <c r="AL330" i="64"/>
  <c r="AK330" i="64"/>
  <c r="AJ330" i="64"/>
  <c r="AH330" i="64"/>
  <c r="AG330" i="64"/>
  <c r="AF330" i="64"/>
  <c r="AL329" i="64"/>
  <c r="AK329" i="64"/>
  <c r="AJ329" i="64"/>
  <c r="AH329" i="64"/>
  <c r="AG329" i="64"/>
  <c r="AF329" i="64"/>
  <c r="AL328" i="64"/>
  <c r="AK328" i="64"/>
  <c r="AJ328" i="64"/>
  <c r="AH328" i="64"/>
  <c r="AG328" i="64"/>
  <c r="AF328" i="64"/>
  <c r="AL327" i="64"/>
  <c r="AK327" i="64"/>
  <c r="AJ327" i="64"/>
  <c r="AH327" i="64"/>
  <c r="AG327" i="64"/>
  <c r="AF327" i="64"/>
  <c r="AL326" i="64"/>
  <c r="AK326" i="64"/>
  <c r="AJ326" i="64"/>
  <c r="AH326" i="64"/>
  <c r="AG326" i="64"/>
  <c r="AF326" i="64"/>
  <c r="AL325" i="64"/>
  <c r="AK325" i="64"/>
  <c r="AJ325" i="64"/>
  <c r="AH325" i="64"/>
  <c r="AG325" i="64"/>
  <c r="AF325" i="64"/>
  <c r="AL324" i="64"/>
  <c r="AK324" i="64"/>
  <c r="AJ324" i="64"/>
  <c r="AH324" i="64"/>
  <c r="AG324" i="64"/>
  <c r="AF324" i="64"/>
  <c r="AL323" i="64"/>
  <c r="AK323" i="64"/>
  <c r="AJ323" i="64"/>
  <c r="AH323" i="64"/>
  <c r="AG323" i="64"/>
  <c r="AF323" i="64"/>
  <c r="AL322" i="64"/>
  <c r="AK322" i="64"/>
  <c r="AJ322" i="64"/>
  <c r="AH322" i="64"/>
  <c r="AG322" i="64"/>
  <c r="AF322" i="64"/>
  <c r="AL321" i="64"/>
  <c r="AK321" i="64"/>
  <c r="AJ321" i="64"/>
  <c r="AH321" i="64"/>
  <c r="AG321" i="64"/>
  <c r="AF321" i="64"/>
  <c r="AL320" i="64"/>
  <c r="AK320" i="64"/>
  <c r="AJ320" i="64"/>
  <c r="AH320" i="64"/>
  <c r="AG320" i="64"/>
  <c r="AF320" i="64"/>
  <c r="AL319" i="64"/>
  <c r="AJ319" i="64"/>
  <c r="AH319" i="64"/>
  <c r="AF319" i="64"/>
  <c r="AL318" i="64"/>
  <c r="AJ318" i="64"/>
  <c r="AH318" i="64"/>
  <c r="AF318" i="64"/>
  <c r="AL317" i="64"/>
  <c r="AK317" i="64"/>
  <c r="AJ317" i="64"/>
  <c r="AH317" i="64"/>
  <c r="AG317" i="64"/>
  <c r="AF317" i="64"/>
  <c r="AL316" i="64"/>
  <c r="AK316" i="64"/>
  <c r="AJ316" i="64"/>
  <c r="AH316" i="64"/>
  <c r="AG316" i="64"/>
  <c r="AF316" i="64"/>
  <c r="AL315" i="64"/>
  <c r="AK315" i="64"/>
  <c r="AJ315" i="64"/>
  <c r="AH315" i="64"/>
  <c r="AG315" i="64"/>
  <c r="AF315" i="64"/>
  <c r="AL314" i="64"/>
  <c r="AK314" i="64"/>
  <c r="AJ314" i="64"/>
  <c r="AH314" i="64"/>
  <c r="AG314" i="64"/>
  <c r="AF314" i="64"/>
  <c r="AL313" i="64"/>
  <c r="AK313" i="64"/>
  <c r="AJ313" i="64"/>
  <c r="AH313" i="64"/>
  <c r="AG313" i="64"/>
  <c r="AF313" i="64"/>
  <c r="AL312" i="64"/>
  <c r="AK312" i="64"/>
  <c r="AJ312" i="64"/>
  <c r="AH312" i="64"/>
  <c r="AG312" i="64"/>
  <c r="AF312" i="64"/>
  <c r="AL311" i="64"/>
  <c r="AK311" i="64"/>
  <c r="AJ311" i="64"/>
  <c r="AH311" i="64"/>
  <c r="AG311" i="64"/>
  <c r="AF311" i="64"/>
  <c r="AL310" i="64"/>
  <c r="AK310" i="64"/>
  <c r="AJ310" i="64"/>
  <c r="AH310" i="64"/>
  <c r="AG310" i="64"/>
  <c r="AF310" i="64"/>
  <c r="AL309" i="64"/>
  <c r="AK309" i="64"/>
  <c r="AJ309" i="64"/>
  <c r="AH309" i="64"/>
  <c r="AG309" i="64"/>
  <c r="AF309" i="64"/>
  <c r="AL308" i="64"/>
  <c r="AK308" i="64"/>
  <c r="AJ308" i="64"/>
  <c r="AH308" i="64"/>
  <c r="AG308" i="64"/>
  <c r="AF308" i="64"/>
  <c r="AL307" i="64"/>
  <c r="AK307" i="64"/>
  <c r="AJ307" i="64"/>
  <c r="AH307" i="64"/>
  <c r="AG307" i="64"/>
  <c r="AF307" i="64"/>
  <c r="AL306" i="64"/>
  <c r="AK306" i="64"/>
  <c r="AJ306" i="64"/>
  <c r="AH306" i="64"/>
  <c r="AG306" i="64"/>
  <c r="AF306" i="64"/>
  <c r="AL305" i="64"/>
  <c r="AK305" i="64"/>
  <c r="AJ305" i="64"/>
  <c r="AH305" i="64"/>
  <c r="AG305" i="64"/>
  <c r="AF305" i="64"/>
  <c r="AL304" i="64"/>
  <c r="AK304" i="64"/>
  <c r="AJ304" i="64"/>
  <c r="AH304" i="64"/>
  <c r="AG304" i="64"/>
  <c r="AF304" i="64"/>
  <c r="AL303" i="64"/>
  <c r="AK303" i="64"/>
  <c r="AJ303" i="64"/>
  <c r="AH303" i="64"/>
  <c r="AG303" i="64"/>
  <c r="AF303" i="64"/>
  <c r="AL302" i="64"/>
  <c r="AK302" i="64"/>
  <c r="AJ302" i="64"/>
  <c r="AH302" i="64"/>
  <c r="AG302" i="64"/>
  <c r="AF302" i="64"/>
  <c r="AL301" i="64"/>
  <c r="AK301" i="64"/>
  <c r="AJ301" i="64"/>
  <c r="AH301" i="64"/>
  <c r="AG301" i="64"/>
  <c r="AF301" i="64"/>
  <c r="AL300" i="64"/>
  <c r="AJ300" i="64"/>
  <c r="AH300" i="64"/>
  <c r="AF300" i="64"/>
  <c r="AL299" i="64"/>
  <c r="AK299" i="64"/>
  <c r="AJ299" i="64"/>
  <c r="AH299" i="64"/>
  <c r="AG299" i="64"/>
  <c r="AF299" i="64"/>
  <c r="AL298" i="64"/>
  <c r="AK298" i="64"/>
  <c r="AJ298" i="64"/>
  <c r="AH298" i="64"/>
  <c r="AG298" i="64"/>
  <c r="AF298" i="64"/>
  <c r="AL297" i="64"/>
  <c r="AK297" i="64"/>
  <c r="AJ297" i="64"/>
  <c r="AH297" i="64"/>
  <c r="AG297" i="64"/>
  <c r="AF297" i="64"/>
  <c r="AL296" i="64"/>
  <c r="AK296" i="64"/>
  <c r="AJ296" i="64"/>
  <c r="AH296" i="64"/>
  <c r="AG296" i="64"/>
  <c r="AF296" i="64"/>
  <c r="AL295" i="64"/>
  <c r="AK295" i="64"/>
  <c r="AJ295" i="64"/>
  <c r="AH295" i="64"/>
  <c r="AG295" i="64"/>
  <c r="AF295" i="64"/>
  <c r="AL294" i="64"/>
  <c r="AK294" i="64"/>
  <c r="AJ294" i="64"/>
  <c r="AH294" i="64"/>
  <c r="AG294" i="64"/>
  <c r="AF294" i="64"/>
  <c r="AL293" i="64"/>
  <c r="AK293" i="64"/>
  <c r="AJ293" i="64"/>
  <c r="AH293" i="64"/>
  <c r="AG293" i="64"/>
  <c r="AF293" i="64"/>
  <c r="AL292" i="64"/>
  <c r="AK292" i="64"/>
  <c r="AJ292" i="64"/>
  <c r="AH292" i="64"/>
  <c r="AG292" i="64"/>
  <c r="AF292" i="64"/>
  <c r="AL291" i="64"/>
  <c r="AK291" i="64"/>
  <c r="AJ291" i="64"/>
  <c r="AH291" i="64"/>
  <c r="AG291" i="64"/>
  <c r="AF291" i="64"/>
  <c r="AL290" i="64"/>
  <c r="AK290" i="64"/>
  <c r="AJ290" i="64"/>
  <c r="AH290" i="64"/>
  <c r="AG290" i="64"/>
  <c r="AF290" i="64"/>
  <c r="AL289" i="64"/>
  <c r="AK289" i="64"/>
  <c r="AJ289" i="64"/>
  <c r="AH289" i="64"/>
  <c r="AG289" i="64"/>
  <c r="AF289" i="64"/>
  <c r="AL288" i="64"/>
  <c r="AK288" i="64"/>
  <c r="AJ288" i="64"/>
  <c r="AH288" i="64"/>
  <c r="AG288" i="64"/>
  <c r="AF288" i="64"/>
  <c r="AL287" i="64"/>
  <c r="AK287" i="64"/>
  <c r="AJ287" i="64"/>
  <c r="AH287" i="64"/>
  <c r="AG287" i="64"/>
  <c r="AF287" i="64"/>
  <c r="AL286" i="64"/>
  <c r="AK286" i="64"/>
  <c r="AJ286" i="64"/>
  <c r="AH286" i="64"/>
  <c r="AG286" i="64"/>
  <c r="AF286" i="64"/>
  <c r="AL285" i="64"/>
  <c r="AK285" i="64"/>
  <c r="AJ285" i="64"/>
  <c r="AH285" i="64"/>
  <c r="AG285" i="64"/>
  <c r="AF285" i="64"/>
  <c r="AL284" i="64"/>
  <c r="AK284" i="64"/>
  <c r="AJ284" i="64"/>
  <c r="AH284" i="64"/>
  <c r="AG284" i="64"/>
  <c r="AF284" i="64"/>
  <c r="AL283" i="64"/>
  <c r="AJ283" i="64"/>
  <c r="AH283" i="64"/>
  <c r="AF283" i="64"/>
  <c r="AL282" i="64"/>
  <c r="AK282" i="64"/>
  <c r="AJ282" i="64"/>
  <c r="AH282" i="64"/>
  <c r="AG282" i="64"/>
  <c r="AF282" i="64"/>
  <c r="AL281" i="64"/>
  <c r="AK281" i="64"/>
  <c r="AJ281" i="64"/>
  <c r="AH281" i="64"/>
  <c r="AG281" i="64"/>
  <c r="AF281" i="64"/>
  <c r="AL280" i="64"/>
  <c r="AK280" i="64"/>
  <c r="AJ280" i="64"/>
  <c r="AH280" i="64"/>
  <c r="AG280" i="64"/>
  <c r="AF280" i="64"/>
  <c r="AL279" i="64"/>
  <c r="AK279" i="64"/>
  <c r="AJ279" i="64"/>
  <c r="AH279" i="64"/>
  <c r="AG279" i="64"/>
  <c r="AF279" i="64"/>
  <c r="AL278" i="64"/>
  <c r="AK278" i="64"/>
  <c r="AJ278" i="64"/>
  <c r="AH278" i="64"/>
  <c r="AG278" i="64"/>
  <c r="AF278" i="64"/>
  <c r="AL277" i="64"/>
  <c r="AK277" i="64"/>
  <c r="AJ277" i="64"/>
  <c r="AH277" i="64"/>
  <c r="AG277" i="64"/>
  <c r="AF277" i="64"/>
  <c r="AL276" i="64"/>
  <c r="AK276" i="64"/>
  <c r="AJ276" i="64"/>
  <c r="AH276" i="64"/>
  <c r="AG276" i="64"/>
  <c r="AF276" i="64"/>
  <c r="AL275" i="64"/>
  <c r="AK275" i="64"/>
  <c r="AJ275" i="64"/>
  <c r="AH275" i="64"/>
  <c r="AG275" i="64"/>
  <c r="AF275" i="64"/>
  <c r="AL274" i="64"/>
  <c r="AK274" i="64"/>
  <c r="AJ274" i="64"/>
  <c r="AH274" i="64"/>
  <c r="AG274" i="64"/>
  <c r="AF274" i="64"/>
  <c r="AL273" i="64"/>
  <c r="AJ273" i="64"/>
  <c r="AH273" i="64"/>
  <c r="AF273" i="64"/>
  <c r="AL272" i="64"/>
  <c r="AJ272" i="64"/>
  <c r="AH272" i="64"/>
  <c r="AF272" i="64"/>
  <c r="AL271" i="64"/>
  <c r="AK271" i="64"/>
  <c r="AJ271" i="64"/>
  <c r="AH271" i="64"/>
  <c r="AG271" i="64"/>
  <c r="AF271" i="64"/>
  <c r="AL270" i="64"/>
  <c r="AK270" i="64"/>
  <c r="AJ270" i="64"/>
  <c r="AH270" i="64"/>
  <c r="AG270" i="64"/>
  <c r="AF270" i="64"/>
  <c r="AL269" i="64"/>
  <c r="AK269" i="64"/>
  <c r="AJ269" i="64"/>
  <c r="AH269" i="64"/>
  <c r="AG269" i="64"/>
  <c r="AF269" i="64"/>
  <c r="AL268" i="64"/>
  <c r="AK268" i="64"/>
  <c r="AJ268" i="64"/>
  <c r="AH268" i="64"/>
  <c r="AG268" i="64"/>
  <c r="AF268" i="64"/>
  <c r="AL267" i="64"/>
  <c r="AK267" i="64"/>
  <c r="AJ267" i="64"/>
  <c r="AH267" i="64"/>
  <c r="AG267" i="64"/>
  <c r="AF267" i="64"/>
  <c r="AL266" i="64"/>
  <c r="AK266" i="64"/>
  <c r="AJ266" i="64"/>
  <c r="AH266" i="64"/>
  <c r="AG266" i="64"/>
  <c r="AF266" i="64"/>
  <c r="AL265" i="64"/>
  <c r="AK265" i="64"/>
  <c r="AJ265" i="64"/>
  <c r="AH265" i="64"/>
  <c r="AG265" i="64"/>
  <c r="AF265" i="64"/>
  <c r="AL264" i="64"/>
  <c r="AK264" i="64"/>
  <c r="AJ264" i="64"/>
  <c r="AH264" i="64"/>
  <c r="AG264" i="64"/>
  <c r="AF264" i="64"/>
  <c r="AL263" i="64"/>
  <c r="AK263" i="64"/>
  <c r="AJ263" i="64"/>
  <c r="AH263" i="64"/>
  <c r="AG263" i="64"/>
  <c r="AF263" i="64"/>
  <c r="AL262" i="64"/>
  <c r="AJ262" i="64"/>
  <c r="AH262" i="64"/>
  <c r="AF262" i="64"/>
  <c r="AL261" i="64"/>
  <c r="AK261" i="64"/>
  <c r="AJ261" i="64"/>
  <c r="AH261" i="64"/>
  <c r="AG261" i="64"/>
  <c r="AF261" i="64"/>
  <c r="AL260" i="64"/>
  <c r="AK260" i="64"/>
  <c r="AJ260" i="64"/>
  <c r="AH260" i="64"/>
  <c r="AG260" i="64"/>
  <c r="AF260" i="64"/>
  <c r="AL259" i="64"/>
  <c r="AK259" i="64"/>
  <c r="AJ259" i="64"/>
  <c r="AH259" i="64"/>
  <c r="AG259" i="64"/>
  <c r="AF259" i="64"/>
  <c r="AL258" i="64"/>
  <c r="AK258" i="64"/>
  <c r="AJ258" i="64"/>
  <c r="AH258" i="64"/>
  <c r="AG258" i="64"/>
  <c r="AF258" i="64"/>
  <c r="AL257" i="64"/>
  <c r="AK257" i="64"/>
  <c r="AJ257" i="64"/>
  <c r="AH257" i="64"/>
  <c r="AG257" i="64"/>
  <c r="AF257" i="64"/>
  <c r="AL256" i="64"/>
  <c r="AK256" i="64"/>
  <c r="AJ256" i="64"/>
  <c r="AH256" i="64"/>
  <c r="AG256" i="64"/>
  <c r="AF256" i="64"/>
  <c r="AL255" i="64"/>
  <c r="AK255" i="64"/>
  <c r="AJ255" i="64"/>
  <c r="AH255" i="64"/>
  <c r="AG255" i="64"/>
  <c r="AF255" i="64"/>
  <c r="AL254" i="64"/>
  <c r="AK254" i="64"/>
  <c r="AJ254" i="64"/>
  <c r="AH254" i="64"/>
  <c r="AG254" i="64"/>
  <c r="AF254" i="64"/>
  <c r="AL253" i="64"/>
  <c r="AK253" i="64"/>
  <c r="AJ253" i="64"/>
  <c r="AH253" i="64"/>
  <c r="AG253" i="64"/>
  <c r="AF253" i="64"/>
  <c r="AL252" i="64"/>
  <c r="AK252" i="64"/>
  <c r="AJ252" i="64"/>
  <c r="AH252" i="64"/>
  <c r="AG252" i="64"/>
  <c r="AF252" i="64"/>
  <c r="AL251" i="64"/>
  <c r="AK251" i="64"/>
  <c r="AJ251" i="64"/>
  <c r="AH251" i="64"/>
  <c r="AG251" i="64"/>
  <c r="AF251" i="64"/>
  <c r="AL250" i="64"/>
  <c r="AK250" i="64"/>
  <c r="AJ250" i="64"/>
  <c r="AH250" i="64"/>
  <c r="AG250" i="64"/>
  <c r="AF250" i="64"/>
  <c r="AL249" i="64"/>
  <c r="AK249" i="64"/>
  <c r="AJ249" i="64"/>
  <c r="AH249" i="64"/>
  <c r="AG249" i="64"/>
  <c r="AF249" i="64"/>
  <c r="AL248" i="64"/>
  <c r="AK248" i="64"/>
  <c r="AJ248" i="64"/>
  <c r="AH248" i="64"/>
  <c r="AG248" i="64"/>
  <c r="AF248" i="64"/>
  <c r="AL247" i="64"/>
  <c r="AK247" i="64"/>
  <c r="AJ247" i="64"/>
  <c r="AH247" i="64"/>
  <c r="AG247" i="64"/>
  <c r="AF247" i="64"/>
  <c r="AL246" i="64"/>
  <c r="AK246" i="64"/>
  <c r="AJ246" i="64"/>
  <c r="AH246" i="64"/>
  <c r="AG246" i="64"/>
  <c r="AF246" i="64"/>
  <c r="AL245" i="64"/>
  <c r="AK245" i="64"/>
  <c r="AJ245" i="64"/>
  <c r="AH245" i="64"/>
  <c r="AG245" i="64"/>
  <c r="AF245" i="64"/>
  <c r="AL244" i="64"/>
  <c r="AK244" i="64"/>
  <c r="AJ244" i="64"/>
  <c r="AH244" i="64"/>
  <c r="AG244" i="64"/>
  <c r="AF244" i="64"/>
  <c r="AL243" i="64"/>
  <c r="AJ243" i="64"/>
  <c r="AH243" i="64"/>
  <c r="AF243" i="64"/>
  <c r="AL242" i="64"/>
  <c r="AK242" i="64"/>
  <c r="AJ242" i="64"/>
  <c r="AH242" i="64"/>
  <c r="AG242" i="64"/>
  <c r="AF242" i="64"/>
  <c r="AL241" i="64"/>
  <c r="AK241" i="64"/>
  <c r="AJ241" i="64"/>
  <c r="AH241" i="64"/>
  <c r="AG241" i="64"/>
  <c r="AF241" i="64"/>
  <c r="AL240" i="64"/>
  <c r="AK240" i="64"/>
  <c r="AJ240" i="64"/>
  <c r="AH240" i="64"/>
  <c r="AG240" i="64"/>
  <c r="AF240" i="64"/>
  <c r="AL239" i="64"/>
  <c r="AK239" i="64"/>
  <c r="AJ239" i="64"/>
  <c r="AH239" i="64"/>
  <c r="AG239" i="64"/>
  <c r="AF239" i="64"/>
  <c r="AL238" i="64"/>
  <c r="AK238" i="64"/>
  <c r="AJ238" i="64"/>
  <c r="AH238" i="64"/>
  <c r="AG238" i="64"/>
  <c r="AF238" i="64"/>
  <c r="AL237" i="64"/>
  <c r="AK237" i="64"/>
  <c r="AJ237" i="64"/>
  <c r="AH237" i="64"/>
  <c r="AG237" i="64"/>
  <c r="AF237" i="64"/>
  <c r="AL236" i="64"/>
  <c r="AK236" i="64"/>
  <c r="AJ236" i="64"/>
  <c r="AH236" i="64"/>
  <c r="AG236" i="64"/>
  <c r="AF236" i="64"/>
  <c r="AL235" i="64"/>
  <c r="AK235" i="64"/>
  <c r="AJ235" i="64"/>
  <c r="AH235" i="64"/>
  <c r="AG235" i="64"/>
  <c r="AF235" i="64"/>
  <c r="AL234" i="64"/>
  <c r="AK234" i="64"/>
  <c r="AJ234" i="64"/>
  <c r="AH234" i="64"/>
  <c r="AG234" i="64"/>
  <c r="AF234" i="64"/>
  <c r="AL233" i="64"/>
  <c r="AK233" i="64"/>
  <c r="AJ233" i="64"/>
  <c r="AH233" i="64"/>
  <c r="AG233" i="64"/>
  <c r="AF233" i="64"/>
  <c r="AL232" i="64"/>
  <c r="AK232" i="64"/>
  <c r="AJ232" i="64"/>
  <c r="AH232" i="64"/>
  <c r="AG232" i="64"/>
  <c r="AF232" i="64"/>
  <c r="AL231" i="64"/>
  <c r="AK231" i="64"/>
  <c r="AJ231" i="64"/>
  <c r="AH231" i="64"/>
  <c r="AG231" i="64"/>
  <c r="AF231" i="64"/>
  <c r="AL230" i="64"/>
  <c r="AJ230" i="64"/>
  <c r="AH230" i="64"/>
  <c r="AG230" i="64"/>
  <c r="AF230" i="64"/>
  <c r="AL229" i="64"/>
  <c r="AK229" i="64"/>
  <c r="AJ229" i="64"/>
  <c r="AH229" i="64"/>
  <c r="AG229" i="64"/>
  <c r="AF229" i="64"/>
  <c r="AL228" i="64"/>
  <c r="AK228" i="64"/>
  <c r="AJ228" i="64"/>
  <c r="AH228" i="64"/>
  <c r="AG228" i="64"/>
  <c r="AF228" i="64"/>
  <c r="AL227" i="64"/>
  <c r="AK227" i="64"/>
  <c r="AJ227" i="64"/>
  <c r="AH227" i="64"/>
  <c r="AG227" i="64"/>
  <c r="AF227" i="64"/>
  <c r="AL226" i="64"/>
  <c r="AK226" i="64"/>
  <c r="AJ226" i="64"/>
  <c r="AH226" i="64"/>
  <c r="AG226" i="64"/>
  <c r="AF226" i="64"/>
  <c r="AL225" i="64"/>
  <c r="AK225" i="64"/>
  <c r="AJ225" i="64"/>
  <c r="AH225" i="64"/>
  <c r="AG225" i="64"/>
  <c r="AF225" i="64"/>
  <c r="AL224" i="64"/>
  <c r="AK224" i="64"/>
  <c r="AJ224" i="64"/>
  <c r="AH224" i="64"/>
  <c r="AG224" i="64"/>
  <c r="AF224" i="64"/>
  <c r="AL223" i="64"/>
  <c r="AJ223" i="64"/>
  <c r="AH223" i="64"/>
  <c r="AF223" i="64"/>
  <c r="AL222" i="64"/>
  <c r="AK222" i="64"/>
  <c r="AJ222" i="64"/>
  <c r="AH222" i="64"/>
  <c r="AG222" i="64"/>
  <c r="AF222" i="64"/>
  <c r="AL221" i="64"/>
  <c r="AK221" i="64"/>
  <c r="AJ221" i="64"/>
  <c r="AH221" i="64"/>
  <c r="AG221" i="64"/>
  <c r="AF221" i="64"/>
  <c r="AL220" i="64"/>
  <c r="AK220" i="64"/>
  <c r="AJ220" i="64"/>
  <c r="AH220" i="64"/>
  <c r="AG220" i="64"/>
  <c r="AF220" i="64"/>
  <c r="AL219" i="64"/>
  <c r="AK219" i="64"/>
  <c r="AJ219" i="64"/>
  <c r="AH219" i="64"/>
  <c r="AG219" i="64"/>
  <c r="AF219" i="64"/>
  <c r="AL218" i="64"/>
  <c r="AK218" i="64"/>
  <c r="AJ218" i="64"/>
  <c r="AH218" i="64"/>
  <c r="AG218" i="64"/>
  <c r="AF218" i="64"/>
  <c r="AL217" i="64"/>
  <c r="AK217" i="64"/>
  <c r="AJ217" i="64"/>
  <c r="AH217" i="64"/>
  <c r="AG217" i="64"/>
  <c r="AF217" i="64"/>
  <c r="AL216" i="64"/>
  <c r="AK216" i="64"/>
  <c r="AJ216" i="64"/>
  <c r="AH216" i="64"/>
  <c r="AG216" i="64"/>
  <c r="AF216" i="64"/>
  <c r="AL215" i="64"/>
  <c r="AK215" i="64"/>
  <c r="AJ215" i="64"/>
  <c r="AH215" i="64"/>
  <c r="AG215" i="64"/>
  <c r="AF215" i="64"/>
  <c r="AL214" i="64"/>
  <c r="AK214" i="64"/>
  <c r="AJ214" i="64"/>
  <c r="AH214" i="64"/>
  <c r="AG214" i="64"/>
  <c r="AF214" i="64"/>
  <c r="AL213" i="64"/>
  <c r="AK213" i="64"/>
  <c r="AJ213" i="64"/>
  <c r="AH213" i="64"/>
  <c r="AG213" i="64"/>
  <c r="AF213" i="64"/>
  <c r="AL212" i="64"/>
  <c r="AK212" i="64"/>
  <c r="AJ212" i="64"/>
  <c r="AH212" i="64"/>
  <c r="AG212" i="64"/>
  <c r="AF212" i="64"/>
  <c r="AL211" i="64"/>
  <c r="AK211" i="64"/>
  <c r="AJ211" i="64"/>
  <c r="AH211" i="64"/>
  <c r="AG211" i="64"/>
  <c r="AF211" i="64"/>
  <c r="AL210" i="64"/>
  <c r="AK210" i="64"/>
  <c r="AJ210" i="64"/>
  <c r="AH210" i="64"/>
  <c r="AG210" i="64"/>
  <c r="AF210" i="64"/>
  <c r="AL209" i="64"/>
  <c r="AK209" i="64"/>
  <c r="AJ209" i="64"/>
  <c r="AH209" i="64"/>
  <c r="AG209" i="64"/>
  <c r="AF209" i="64"/>
  <c r="AL208" i="64"/>
  <c r="AK208" i="64"/>
  <c r="AJ208" i="64"/>
  <c r="AH208" i="64"/>
  <c r="AG208" i="64"/>
  <c r="AF208" i="64"/>
  <c r="AL207" i="64"/>
  <c r="AK207" i="64"/>
  <c r="AJ207" i="64"/>
  <c r="AH207" i="64"/>
  <c r="AG207" i="64"/>
  <c r="AF207" i="64"/>
  <c r="AL206" i="64"/>
  <c r="AK206" i="64"/>
  <c r="AJ206" i="64"/>
  <c r="AH206" i="64"/>
  <c r="AG206" i="64"/>
  <c r="AF206" i="64"/>
  <c r="AL205" i="64"/>
  <c r="AJ205" i="64"/>
  <c r="AH205" i="64"/>
  <c r="AF205" i="64"/>
  <c r="AL204" i="64"/>
  <c r="AJ204" i="64"/>
  <c r="AH204" i="64"/>
  <c r="AF204" i="64"/>
  <c r="AL203" i="64"/>
  <c r="AJ203" i="64"/>
  <c r="AH203" i="64"/>
  <c r="AF203" i="64"/>
  <c r="AL202" i="64"/>
  <c r="AK202" i="64"/>
  <c r="AJ202" i="64"/>
  <c r="AH202" i="64"/>
  <c r="AG202" i="64"/>
  <c r="AF202" i="64"/>
  <c r="AL201" i="64"/>
  <c r="AK201" i="64"/>
  <c r="AJ201" i="64"/>
  <c r="AH201" i="64"/>
  <c r="AG201" i="64"/>
  <c r="AF201" i="64"/>
  <c r="AL200" i="64"/>
  <c r="AK200" i="64"/>
  <c r="AJ200" i="64"/>
  <c r="AH200" i="64"/>
  <c r="AG200" i="64"/>
  <c r="AF200" i="64"/>
  <c r="AL199" i="64"/>
  <c r="AK199" i="64"/>
  <c r="AJ199" i="64"/>
  <c r="AH199" i="64"/>
  <c r="AG199" i="64"/>
  <c r="AF199" i="64"/>
  <c r="AL198" i="64"/>
  <c r="AK198" i="64"/>
  <c r="AJ198" i="64"/>
  <c r="AH198" i="64"/>
  <c r="AG198" i="64"/>
  <c r="AF198" i="64"/>
  <c r="AL197" i="64"/>
  <c r="AK197" i="64"/>
  <c r="AJ197" i="64"/>
  <c r="AH197" i="64"/>
  <c r="AG197" i="64"/>
  <c r="AF197" i="64"/>
  <c r="AL196" i="64"/>
  <c r="AK196" i="64"/>
  <c r="AJ196" i="64"/>
  <c r="AH196" i="64"/>
  <c r="AG196" i="64"/>
  <c r="AF196" i="64"/>
  <c r="AL195" i="64"/>
  <c r="AK195" i="64"/>
  <c r="AJ195" i="64"/>
  <c r="AH195" i="64"/>
  <c r="AG195" i="64"/>
  <c r="AF195" i="64"/>
  <c r="AL194" i="64"/>
  <c r="AK194" i="64"/>
  <c r="AJ194" i="64"/>
  <c r="AH194" i="64"/>
  <c r="AG194" i="64"/>
  <c r="AF194" i="64"/>
  <c r="AL193" i="64"/>
  <c r="AK193" i="64"/>
  <c r="AJ193" i="64"/>
  <c r="AH193" i="64"/>
  <c r="AG193" i="64"/>
  <c r="AF193" i="64"/>
  <c r="AL192" i="64"/>
  <c r="AK192" i="64"/>
  <c r="AJ192" i="64"/>
  <c r="AH192" i="64"/>
  <c r="AG192" i="64"/>
  <c r="AF192" i="64"/>
  <c r="AL191" i="64"/>
  <c r="AK191" i="64"/>
  <c r="AJ191" i="64"/>
  <c r="AH191" i="64"/>
  <c r="AG191" i="64"/>
  <c r="AF191" i="64"/>
  <c r="AL190" i="64"/>
  <c r="AK190" i="64"/>
  <c r="AJ190" i="64"/>
  <c r="AH190" i="64"/>
  <c r="AG190" i="64"/>
  <c r="AF190" i="64"/>
  <c r="AL189" i="64"/>
  <c r="AK189" i="64"/>
  <c r="AJ189" i="64"/>
  <c r="AH189" i="64"/>
  <c r="AG189" i="64"/>
  <c r="AF189" i="64"/>
  <c r="AL188" i="64"/>
  <c r="AK188" i="64"/>
  <c r="AJ188" i="64"/>
  <c r="AH188" i="64"/>
  <c r="AG188" i="64"/>
  <c r="AF188" i="64"/>
  <c r="AL187" i="64"/>
  <c r="AK187" i="64"/>
  <c r="AJ187" i="64"/>
  <c r="AH187" i="64"/>
  <c r="AG187" i="64"/>
  <c r="AF187" i="64"/>
  <c r="AL186" i="64"/>
  <c r="AK186" i="64"/>
  <c r="AJ186" i="64"/>
  <c r="AH186" i="64"/>
  <c r="AG186" i="64"/>
  <c r="AF186" i="64"/>
  <c r="AL185" i="64"/>
  <c r="AK185" i="64"/>
  <c r="AJ185" i="64"/>
  <c r="AH185" i="64"/>
  <c r="AG185" i="64"/>
  <c r="AF185" i="64"/>
  <c r="AL184" i="64"/>
  <c r="AK184" i="64"/>
  <c r="AJ184" i="64"/>
  <c r="AH184" i="64"/>
  <c r="AG184" i="64"/>
  <c r="AF184" i="64"/>
  <c r="AL183" i="64"/>
  <c r="AK183" i="64"/>
  <c r="AJ183" i="64"/>
  <c r="AH183" i="64"/>
  <c r="AG183" i="64"/>
  <c r="AF183" i="64"/>
  <c r="AL182" i="64"/>
  <c r="AK182" i="64"/>
  <c r="AJ182" i="64"/>
  <c r="AH182" i="64"/>
  <c r="AG182" i="64"/>
  <c r="AF182" i="64"/>
  <c r="AL181" i="64"/>
  <c r="AK181" i="64"/>
  <c r="AJ181" i="64"/>
  <c r="AH181" i="64"/>
  <c r="AG181" i="64"/>
  <c r="AF181" i="64"/>
  <c r="AL180" i="64"/>
  <c r="AJ180" i="64"/>
  <c r="AH180" i="64"/>
  <c r="AF180" i="64"/>
  <c r="AL179" i="64"/>
  <c r="AK179" i="64"/>
  <c r="AJ179" i="64"/>
  <c r="AH179" i="64"/>
  <c r="AG179" i="64"/>
  <c r="AF179" i="64"/>
  <c r="AL178" i="64"/>
  <c r="AK178" i="64"/>
  <c r="AJ178" i="64"/>
  <c r="AH178" i="64"/>
  <c r="AG178" i="64"/>
  <c r="AF178" i="64"/>
  <c r="AL177" i="64"/>
  <c r="AK177" i="64"/>
  <c r="AJ177" i="64"/>
  <c r="AH177" i="64"/>
  <c r="AG177" i="64"/>
  <c r="AF177" i="64"/>
  <c r="AL176" i="64"/>
  <c r="AK176" i="64"/>
  <c r="AJ176" i="64"/>
  <c r="AH176" i="64"/>
  <c r="AG176" i="64"/>
  <c r="AF176" i="64"/>
  <c r="AL175" i="64"/>
  <c r="AK175" i="64"/>
  <c r="AJ175" i="64"/>
  <c r="AH175" i="64"/>
  <c r="AG175" i="64"/>
  <c r="AF175" i="64"/>
  <c r="AL174" i="64"/>
  <c r="AK174" i="64"/>
  <c r="AJ174" i="64"/>
  <c r="AH174" i="64"/>
  <c r="AG174" i="64"/>
  <c r="AF174" i="64"/>
  <c r="AL173" i="64"/>
  <c r="AK173" i="64"/>
  <c r="AJ173" i="64"/>
  <c r="AH173" i="64"/>
  <c r="AG173" i="64"/>
  <c r="AF173" i="64"/>
  <c r="AL172" i="64"/>
  <c r="AK172" i="64"/>
  <c r="AJ172" i="64"/>
  <c r="AH172" i="64"/>
  <c r="AG172" i="64"/>
  <c r="AF172" i="64"/>
  <c r="AL171" i="64"/>
  <c r="AK171" i="64"/>
  <c r="AJ171" i="64"/>
  <c r="AH171" i="64"/>
  <c r="AG171" i="64"/>
  <c r="AF171" i="64"/>
  <c r="AL170" i="64"/>
  <c r="AK170" i="64"/>
  <c r="AJ170" i="64"/>
  <c r="AH170" i="64"/>
  <c r="AG170" i="64"/>
  <c r="AF170" i="64"/>
  <c r="AL169" i="64"/>
  <c r="AK169" i="64"/>
  <c r="AJ169" i="64"/>
  <c r="AH169" i="64"/>
  <c r="AG169" i="64"/>
  <c r="AF169" i="64"/>
  <c r="AL168" i="64"/>
  <c r="AK168" i="64"/>
  <c r="AJ168" i="64"/>
  <c r="AH168" i="64"/>
  <c r="AG168" i="64"/>
  <c r="AF168" i="64"/>
  <c r="AL167" i="64"/>
  <c r="AK167" i="64"/>
  <c r="AJ167" i="64"/>
  <c r="AH167" i="64"/>
  <c r="AG167" i="64"/>
  <c r="AF167" i="64"/>
  <c r="AL166" i="64"/>
  <c r="AK166" i="64"/>
  <c r="AJ166" i="64"/>
  <c r="AH166" i="64"/>
  <c r="AG166" i="64"/>
  <c r="AF166" i="64"/>
  <c r="AL165" i="64"/>
  <c r="AK165" i="64"/>
  <c r="AJ165" i="64"/>
  <c r="AH165" i="64"/>
  <c r="AG165" i="64"/>
  <c r="AF165" i="64"/>
  <c r="AL164" i="64"/>
  <c r="AK164" i="64"/>
  <c r="AJ164" i="64"/>
  <c r="AH164" i="64"/>
  <c r="AG164" i="64"/>
  <c r="AF164" i="64"/>
  <c r="AL163" i="64"/>
  <c r="AK163" i="64"/>
  <c r="AJ163" i="64"/>
  <c r="AH163" i="64"/>
  <c r="AG163" i="64"/>
  <c r="AF163" i="64"/>
  <c r="AL162" i="64"/>
  <c r="AK162" i="64"/>
  <c r="AJ162" i="64"/>
  <c r="AH162" i="64"/>
  <c r="AG162" i="64"/>
  <c r="AF162" i="64"/>
  <c r="AL161" i="64"/>
  <c r="AK161" i="64"/>
  <c r="AJ161" i="64"/>
  <c r="AH161" i="64"/>
  <c r="AG161" i="64"/>
  <c r="AF161" i="64"/>
  <c r="AL160" i="64"/>
  <c r="AK160" i="64"/>
  <c r="AJ160" i="64"/>
  <c r="AH160" i="64"/>
  <c r="AG160" i="64"/>
  <c r="AF160" i="64"/>
  <c r="AL159" i="64"/>
  <c r="AK159" i="64"/>
  <c r="AJ159" i="64"/>
  <c r="AH159" i="64"/>
  <c r="AG159" i="64"/>
  <c r="AF159" i="64"/>
  <c r="AL158" i="64"/>
  <c r="AK158" i="64"/>
  <c r="AJ158" i="64"/>
  <c r="AH158" i="64"/>
  <c r="AG158" i="64"/>
  <c r="AF158" i="64"/>
  <c r="AL157" i="64"/>
  <c r="AK157" i="64"/>
  <c r="AJ157" i="64"/>
  <c r="AH157" i="64"/>
  <c r="AG157" i="64"/>
  <c r="AF157" i="64"/>
  <c r="AL156" i="64"/>
  <c r="AJ156" i="64"/>
  <c r="AH156" i="64"/>
  <c r="AF156" i="64"/>
  <c r="AL155" i="64"/>
  <c r="AK155" i="64"/>
  <c r="AJ155" i="64"/>
  <c r="AH155" i="64"/>
  <c r="AG155" i="64"/>
  <c r="AF155" i="64"/>
  <c r="AL154" i="64"/>
  <c r="AK154" i="64"/>
  <c r="AJ154" i="64"/>
  <c r="AH154" i="64"/>
  <c r="AG154" i="64"/>
  <c r="AF154" i="64"/>
  <c r="AL153" i="64"/>
  <c r="AK153" i="64"/>
  <c r="AJ153" i="64"/>
  <c r="AH153" i="64"/>
  <c r="AG153" i="64"/>
  <c r="AF153" i="64"/>
  <c r="AL152" i="64"/>
  <c r="AK152" i="64"/>
  <c r="AJ152" i="64"/>
  <c r="AH152" i="64"/>
  <c r="AG152" i="64"/>
  <c r="AF152" i="64"/>
  <c r="AL151" i="64"/>
  <c r="AK151" i="64"/>
  <c r="AJ151" i="64"/>
  <c r="AH151" i="64"/>
  <c r="AG151" i="64"/>
  <c r="AF151" i="64"/>
  <c r="AL150" i="64"/>
  <c r="AK150" i="64"/>
  <c r="AJ150" i="64"/>
  <c r="AH150" i="64"/>
  <c r="AG150" i="64"/>
  <c r="AF150" i="64"/>
  <c r="AL149" i="64"/>
  <c r="AK149" i="64"/>
  <c r="AJ149" i="64"/>
  <c r="AH149" i="64"/>
  <c r="AG149" i="64"/>
  <c r="AF149" i="64"/>
  <c r="AL148" i="64"/>
  <c r="AK148" i="64"/>
  <c r="AJ148" i="64"/>
  <c r="AH148" i="64"/>
  <c r="AG148" i="64"/>
  <c r="AF148" i="64"/>
  <c r="AL147" i="64"/>
  <c r="AK147" i="64"/>
  <c r="AJ147" i="64"/>
  <c r="AH147" i="64"/>
  <c r="AG147" i="64"/>
  <c r="AF147" i="64"/>
  <c r="AL146" i="64"/>
  <c r="AK146" i="64"/>
  <c r="AJ146" i="64"/>
  <c r="AH146" i="64"/>
  <c r="AG146" i="64"/>
  <c r="AF146" i="64"/>
  <c r="AL145" i="64"/>
  <c r="AK145" i="64"/>
  <c r="AJ145" i="64"/>
  <c r="AH145" i="64"/>
  <c r="AG145" i="64"/>
  <c r="AF145" i="64"/>
  <c r="AL144" i="64"/>
  <c r="AK144" i="64"/>
  <c r="AJ144" i="64"/>
  <c r="AH144" i="64"/>
  <c r="AG144" i="64"/>
  <c r="AF144" i="64"/>
  <c r="AL143" i="64"/>
  <c r="AK143" i="64"/>
  <c r="AJ143" i="64"/>
  <c r="AH143" i="64"/>
  <c r="AG143" i="64"/>
  <c r="AF143" i="64"/>
  <c r="AL142" i="64"/>
  <c r="AK142" i="64"/>
  <c r="AJ142" i="64"/>
  <c r="AH142" i="64"/>
  <c r="AG142" i="64"/>
  <c r="AF142" i="64"/>
  <c r="AL141" i="64"/>
  <c r="AK141" i="64"/>
  <c r="AJ141" i="64"/>
  <c r="AH141" i="64"/>
  <c r="AG141" i="64"/>
  <c r="AF141" i="64"/>
  <c r="AL140" i="64"/>
  <c r="AK140" i="64"/>
  <c r="AJ140" i="64"/>
  <c r="AH140" i="64"/>
  <c r="AG140" i="64"/>
  <c r="AF140" i="64"/>
  <c r="AL139" i="64"/>
  <c r="AK139" i="64"/>
  <c r="AJ139" i="64"/>
  <c r="AH139" i="64"/>
  <c r="AG139" i="64"/>
  <c r="AF139" i="64"/>
  <c r="AL138" i="64"/>
  <c r="AK138" i="64"/>
  <c r="AJ138" i="64"/>
  <c r="AH138" i="64"/>
  <c r="AG138" i="64"/>
  <c r="AF138" i="64"/>
  <c r="AL137" i="64"/>
  <c r="AK137" i="64"/>
  <c r="AJ137" i="64"/>
  <c r="AH137" i="64"/>
  <c r="AG137" i="64"/>
  <c r="AF137" i="64"/>
  <c r="AL136" i="64"/>
  <c r="AK136" i="64"/>
  <c r="AJ136" i="64"/>
  <c r="AH136" i="64"/>
  <c r="AG136" i="64"/>
  <c r="AF136" i="64"/>
  <c r="AL135" i="64"/>
  <c r="AK135" i="64"/>
  <c r="AJ135" i="64"/>
  <c r="AH135" i="64"/>
  <c r="AG135" i="64"/>
  <c r="AF135" i="64"/>
  <c r="AL134" i="64"/>
  <c r="AK134" i="64"/>
  <c r="AJ134" i="64"/>
  <c r="AH134" i="64"/>
  <c r="AG134" i="64"/>
  <c r="AF134" i="64"/>
  <c r="AL133" i="64"/>
  <c r="AK133" i="64"/>
  <c r="AJ133" i="64"/>
  <c r="AH133" i="64"/>
  <c r="AG133" i="64"/>
  <c r="AF133" i="64"/>
  <c r="AL132" i="64"/>
  <c r="AK132" i="64"/>
  <c r="AJ132" i="64"/>
  <c r="AH132" i="64"/>
  <c r="AG132" i="64"/>
  <c r="AF132" i="64"/>
  <c r="AL131" i="64"/>
  <c r="AJ131" i="64"/>
  <c r="AH131" i="64"/>
  <c r="AF131" i="64"/>
  <c r="AL130" i="64"/>
  <c r="AK130" i="64"/>
  <c r="AJ130" i="64"/>
  <c r="AH130" i="64"/>
  <c r="AG130" i="64"/>
  <c r="AF130" i="64"/>
  <c r="AL129" i="64"/>
  <c r="AK129" i="64"/>
  <c r="AJ129" i="64"/>
  <c r="AH129" i="64"/>
  <c r="AG129" i="64"/>
  <c r="AF129" i="64"/>
  <c r="AL128" i="64"/>
  <c r="AK128" i="64"/>
  <c r="AJ128" i="64"/>
  <c r="AH128" i="64"/>
  <c r="AG128" i="64"/>
  <c r="AF128" i="64"/>
  <c r="AL127" i="64"/>
  <c r="AK127" i="64"/>
  <c r="AJ127" i="64"/>
  <c r="AH127" i="64"/>
  <c r="AG127" i="64"/>
  <c r="AF127" i="64"/>
  <c r="AL126" i="64"/>
  <c r="AK126" i="64"/>
  <c r="AJ126" i="64"/>
  <c r="AH126" i="64"/>
  <c r="AG126" i="64"/>
  <c r="AF126" i="64"/>
  <c r="AL125" i="64"/>
  <c r="AK125" i="64"/>
  <c r="AJ125" i="64"/>
  <c r="AH125" i="64"/>
  <c r="AG125" i="64"/>
  <c r="AF125" i="64"/>
  <c r="AL124" i="64"/>
  <c r="AK124" i="64"/>
  <c r="AJ124" i="64"/>
  <c r="AH124" i="64"/>
  <c r="AG124" i="64"/>
  <c r="AF124" i="64"/>
  <c r="AL123" i="64"/>
  <c r="AK123" i="64"/>
  <c r="AJ123" i="64"/>
  <c r="AH123" i="64"/>
  <c r="AG123" i="64"/>
  <c r="AF123" i="64"/>
  <c r="AL122" i="64"/>
  <c r="AK122" i="64"/>
  <c r="AJ122" i="64"/>
  <c r="AH122" i="64"/>
  <c r="AG122" i="64"/>
  <c r="AF122" i="64"/>
  <c r="AL121" i="64"/>
  <c r="AK121" i="64"/>
  <c r="AJ121" i="64"/>
  <c r="AH121" i="64"/>
  <c r="AG121" i="64"/>
  <c r="AF121" i="64"/>
  <c r="AL120" i="64"/>
  <c r="AK120" i="64"/>
  <c r="AJ120" i="64"/>
  <c r="AH120" i="64"/>
  <c r="AG120" i="64"/>
  <c r="AF120" i="64"/>
  <c r="AL119" i="64"/>
  <c r="AK119" i="64"/>
  <c r="AJ119" i="64"/>
  <c r="AH119" i="64"/>
  <c r="AG119" i="64"/>
  <c r="AF119" i="64"/>
  <c r="AL118" i="64"/>
  <c r="AK118" i="64"/>
  <c r="AJ118" i="64"/>
  <c r="AH118" i="64"/>
  <c r="AG118" i="64"/>
  <c r="AF118" i="64"/>
  <c r="AL117" i="64"/>
  <c r="AK117" i="64"/>
  <c r="AJ117" i="64"/>
  <c r="AH117" i="64"/>
  <c r="AG117" i="64"/>
  <c r="AF117" i="64"/>
  <c r="AL116" i="64"/>
  <c r="AK116" i="64"/>
  <c r="AJ116" i="64"/>
  <c r="AH116" i="64"/>
  <c r="AG116" i="64"/>
  <c r="AF116" i="64"/>
  <c r="AL115" i="64"/>
  <c r="AK115" i="64"/>
  <c r="AJ115" i="64"/>
  <c r="AH115" i="64"/>
  <c r="AG115" i="64"/>
  <c r="AF115" i="64"/>
  <c r="AL114" i="64"/>
  <c r="AK114" i="64"/>
  <c r="AJ114" i="64"/>
  <c r="AH114" i="64"/>
  <c r="AG114" i="64"/>
  <c r="AF114" i="64"/>
  <c r="AL113" i="64"/>
  <c r="AK113" i="64"/>
  <c r="AJ113" i="64"/>
  <c r="AH113" i="64"/>
  <c r="AG113" i="64"/>
  <c r="AF113" i="64"/>
  <c r="AL112" i="64"/>
  <c r="AK112" i="64"/>
  <c r="AJ112" i="64"/>
  <c r="AH112" i="64"/>
  <c r="AG112" i="64"/>
  <c r="AF112" i="64"/>
  <c r="AL111" i="64"/>
  <c r="AK111" i="64"/>
  <c r="AJ111" i="64"/>
  <c r="AH111" i="64"/>
  <c r="AG111" i="64"/>
  <c r="AF111" i="64"/>
  <c r="AL110" i="64"/>
  <c r="AK110" i="64"/>
  <c r="AJ110" i="64"/>
  <c r="AH110" i="64"/>
  <c r="AG110" i="64"/>
  <c r="AF110" i="64"/>
  <c r="AL109" i="64"/>
  <c r="AK109" i="64"/>
  <c r="AJ109" i="64"/>
  <c r="AH109" i="64"/>
  <c r="AG109" i="64"/>
  <c r="AF109" i="64"/>
  <c r="AL108" i="64"/>
  <c r="AK108" i="64"/>
  <c r="AJ108" i="64"/>
  <c r="AH108" i="64"/>
  <c r="AG108" i="64"/>
  <c r="AF108" i="64"/>
  <c r="AL107" i="64"/>
  <c r="AK107" i="64"/>
  <c r="AJ107" i="64"/>
  <c r="AH107" i="64"/>
  <c r="AG107" i="64"/>
  <c r="AF107" i="64"/>
  <c r="AL106" i="64"/>
  <c r="AJ106" i="64"/>
  <c r="AH106" i="64"/>
  <c r="AF106" i="64"/>
  <c r="AL105" i="64"/>
  <c r="AJ105" i="64"/>
  <c r="AH105" i="64"/>
  <c r="AF105" i="64"/>
  <c r="AL104" i="64"/>
  <c r="AK104" i="64"/>
  <c r="AJ104" i="64"/>
  <c r="AH104" i="64"/>
  <c r="AG104" i="64"/>
  <c r="AF104" i="64"/>
  <c r="AL103" i="64"/>
  <c r="AK103" i="64"/>
  <c r="AJ103" i="64"/>
  <c r="AH103" i="64"/>
  <c r="AG103" i="64"/>
  <c r="AF103" i="64"/>
  <c r="AL102" i="64"/>
  <c r="AK102" i="64"/>
  <c r="AJ102" i="64"/>
  <c r="AH102" i="64"/>
  <c r="AG102" i="64"/>
  <c r="AF102" i="64"/>
  <c r="AL101" i="64"/>
  <c r="AK101" i="64"/>
  <c r="AJ101" i="64"/>
  <c r="AH101" i="64"/>
  <c r="AG101" i="64"/>
  <c r="AF101" i="64"/>
  <c r="AL100" i="64"/>
  <c r="AK100" i="64"/>
  <c r="AJ100" i="64"/>
  <c r="AH100" i="64"/>
  <c r="AG100" i="64"/>
  <c r="AF100" i="64"/>
  <c r="AL99" i="64"/>
  <c r="AK99" i="64"/>
  <c r="AJ99" i="64"/>
  <c r="AH99" i="64"/>
  <c r="AG99" i="64"/>
  <c r="AF99" i="64"/>
  <c r="AL98" i="64"/>
  <c r="AK98" i="64"/>
  <c r="AJ98" i="64"/>
  <c r="AH98" i="64"/>
  <c r="AG98" i="64"/>
  <c r="AF98" i="64"/>
  <c r="AL97" i="64"/>
  <c r="AK97" i="64"/>
  <c r="AJ97" i="64"/>
  <c r="AH97" i="64"/>
  <c r="AG97" i="64"/>
  <c r="AF97" i="64"/>
  <c r="AL96" i="64"/>
  <c r="AK96" i="64"/>
  <c r="AJ96" i="64"/>
  <c r="AH96" i="64"/>
  <c r="AG96" i="64"/>
  <c r="AF96" i="64"/>
  <c r="AL95" i="64"/>
  <c r="AK95" i="64"/>
  <c r="AJ95" i="64"/>
  <c r="AH95" i="64"/>
  <c r="AG95" i="64"/>
  <c r="AF95" i="64"/>
  <c r="AL94" i="64"/>
  <c r="AK94" i="64"/>
  <c r="AJ94" i="64"/>
  <c r="AH94" i="64"/>
  <c r="AG94" i="64"/>
  <c r="AF94" i="64"/>
  <c r="AL93" i="64"/>
  <c r="AK93" i="64"/>
  <c r="AJ93" i="64"/>
  <c r="AH93" i="64"/>
  <c r="AG93" i="64"/>
  <c r="AF93" i="64"/>
  <c r="AL92" i="64"/>
  <c r="AK92" i="64"/>
  <c r="AJ92" i="64"/>
  <c r="AH92" i="64"/>
  <c r="AG92" i="64"/>
  <c r="AF92" i="64"/>
  <c r="AL91" i="64"/>
  <c r="AK91" i="64"/>
  <c r="AJ91" i="64"/>
  <c r="AH91" i="64"/>
  <c r="AG91" i="64"/>
  <c r="AF91" i="64"/>
  <c r="AL90" i="64"/>
  <c r="AK90" i="64"/>
  <c r="AJ90" i="64"/>
  <c r="AH90" i="64"/>
  <c r="AG90" i="64"/>
  <c r="AF90" i="64"/>
  <c r="AL89" i="64"/>
  <c r="AK89" i="64"/>
  <c r="AJ89" i="64"/>
  <c r="AH89" i="64"/>
  <c r="AG89" i="64"/>
  <c r="AF89" i="64"/>
  <c r="AL88" i="64"/>
  <c r="AK88" i="64"/>
  <c r="AJ88" i="64"/>
  <c r="AH88" i="64"/>
  <c r="AG88" i="64"/>
  <c r="AF88" i="64"/>
  <c r="AL87" i="64"/>
  <c r="AK87" i="64"/>
  <c r="AJ87" i="64"/>
  <c r="AH87" i="64"/>
  <c r="AG87" i="64"/>
  <c r="AF87" i="64"/>
  <c r="AL86" i="64"/>
  <c r="AK86" i="64"/>
  <c r="AJ86" i="64"/>
  <c r="AH86" i="64"/>
  <c r="AG86" i="64"/>
  <c r="AF86" i="64"/>
  <c r="AL85" i="64"/>
  <c r="AK85" i="64"/>
  <c r="AJ85" i="64"/>
  <c r="AH85" i="64"/>
  <c r="AG85" i="64"/>
  <c r="AF85" i="64"/>
  <c r="AL84" i="64"/>
  <c r="AK84" i="64"/>
  <c r="AJ84" i="64"/>
  <c r="AH84" i="64"/>
  <c r="AG84" i="64"/>
  <c r="AF84" i="64"/>
  <c r="AL83" i="64"/>
  <c r="AK83" i="64"/>
  <c r="AJ83" i="64"/>
  <c r="AH83" i="64"/>
  <c r="AG83" i="64"/>
  <c r="AF83" i="64"/>
  <c r="AL82" i="64"/>
  <c r="AJ82" i="64"/>
  <c r="AH82" i="64"/>
  <c r="AF82" i="64"/>
  <c r="AL81" i="64"/>
  <c r="AK81" i="64"/>
  <c r="AJ81" i="64"/>
  <c r="AH81" i="64"/>
  <c r="AG81" i="64"/>
  <c r="AF81" i="64"/>
  <c r="AL80" i="64"/>
  <c r="AK80" i="64"/>
  <c r="AJ80" i="64"/>
  <c r="AH80" i="64"/>
  <c r="AG80" i="64"/>
  <c r="AF80" i="64"/>
  <c r="AL79" i="64"/>
  <c r="AK79" i="64"/>
  <c r="AJ79" i="64"/>
  <c r="AH79" i="64"/>
  <c r="AG79" i="64"/>
  <c r="AF79" i="64"/>
  <c r="AL78" i="64"/>
  <c r="AK78" i="64"/>
  <c r="AJ78" i="64"/>
  <c r="AH78" i="64"/>
  <c r="AG78" i="64"/>
  <c r="AF78" i="64"/>
  <c r="AL77" i="64"/>
  <c r="AK77" i="64"/>
  <c r="AJ77" i="64"/>
  <c r="AH77" i="64"/>
  <c r="AG77" i="64"/>
  <c r="AF77" i="64"/>
  <c r="AL76" i="64"/>
  <c r="AK76" i="64"/>
  <c r="AJ76" i="64"/>
  <c r="AH76" i="64"/>
  <c r="AG76" i="64"/>
  <c r="AF76" i="64"/>
  <c r="AL75" i="64"/>
  <c r="AK75" i="64"/>
  <c r="AJ75" i="64"/>
  <c r="AH75" i="64"/>
  <c r="AG75" i="64"/>
  <c r="AF75" i="64"/>
  <c r="AL74" i="64"/>
  <c r="AK74" i="64"/>
  <c r="AJ74" i="64"/>
  <c r="AH74" i="64"/>
  <c r="AG74" i="64"/>
  <c r="AF74" i="64"/>
  <c r="AL73" i="64"/>
  <c r="AK73" i="64"/>
  <c r="AJ73" i="64"/>
  <c r="AH73" i="64"/>
  <c r="AG73" i="64"/>
  <c r="AF73" i="64"/>
  <c r="AL72" i="64"/>
  <c r="AK72" i="64"/>
  <c r="AJ72" i="64"/>
  <c r="AH72" i="64"/>
  <c r="AG72" i="64"/>
  <c r="AF72" i="64"/>
  <c r="AL71" i="64"/>
  <c r="AK71" i="64"/>
  <c r="AJ71" i="64"/>
  <c r="AH71" i="64"/>
  <c r="AG71" i="64"/>
  <c r="AF71" i="64"/>
  <c r="AL70" i="64"/>
  <c r="AK70" i="64"/>
  <c r="AJ70" i="64"/>
  <c r="AH70" i="64"/>
  <c r="AG70" i="64"/>
  <c r="AF70" i="64"/>
  <c r="AL69" i="64"/>
  <c r="AK69" i="64"/>
  <c r="AJ69" i="64"/>
  <c r="AH69" i="64"/>
  <c r="AG69" i="64"/>
  <c r="AF69" i="64"/>
  <c r="AL68" i="64"/>
  <c r="AK68" i="64"/>
  <c r="AJ68" i="64"/>
  <c r="AH68" i="64"/>
  <c r="AG68" i="64"/>
  <c r="AF68" i="64"/>
  <c r="AL67" i="64"/>
  <c r="AK67" i="64"/>
  <c r="AJ67" i="64"/>
  <c r="AH67" i="64"/>
  <c r="AG67" i="64"/>
  <c r="AF67" i="64"/>
  <c r="AL66" i="64"/>
  <c r="AK66" i="64"/>
  <c r="AJ66" i="64"/>
  <c r="AH66" i="64"/>
  <c r="AG66" i="64"/>
  <c r="AF66" i="64"/>
  <c r="AL65" i="64"/>
  <c r="AK65" i="64"/>
  <c r="AJ65" i="64"/>
  <c r="AH65" i="64"/>
  <c r="AG65" i="64"/>
  <c r="AF65" i="64"/>
  <c r="AL64" i="64"/>
  <c r="AK64" i="64"/>
  <c r="AJ64" i="64"/>
  <c r="AH64" i="64"/>
  <c r="AG64" i="64"/>
  <c r="AF64" i="64"/>
  <c r="AL63" i="64"/>
  <c r="AK63" i="64"/>
  <c r="AJ63" i="64"/>
  <c r="AH63" i="64"/>
  <c r="AG63" i="64"/>
  <c r="AF63" i="64"/>
  <c r="AL62" i="64"/>
  <c r="AK62" i="64"/>
  <c r="AJ62" i="64"/>
  <c r="AH62" i="64"/>
  <c r="AG62" i="64"/>
  <c r="AF62" i="64"/>
  <c r="AL61" i="64"/>
  <c r="AK61" i="64"/>
  <c r="AJ61" i="64"/>
  <c r="AH61" i="64"/>
  <c r="AG61" i="64"/>
  <c r="AF61" i="64"/>
  <c r="AL60" i="64"/>
  <c r="AK60" i="64"/>
  <c r="AJ60" i="64"/>
  <c r="AH60" i="64"/>
  <c r="AG60" i="64"/>
  <c r="AF60" i="64"/>
  <c r="AL59" i="64"/>
  <c r="AK59" i="64"/>
  <c r="AJ59" i="64"/>
  <c r="AH59" i="64"/>
  <c r="AG59" i="64"/>
  <c r="AF59" i="64"/>
  <c r="AL58" i="64"/>
  <c r="AK58" i="64"/>
  <c r="AJ58" i="64"/>
  <c r="AH58" i="64"/>
  <c r="AG58" i="64"/>
  <c r="AF58" i="64"/>
  <c r="AL57" i="64"/>
  <c r="AK57" i="64"/>
  <c r="AJ57" i="64"/>
  <c r="AH57" i="64"/>
  <c r="AG57" i="64"/>
  <c r="AF57" i="64"/>
  <c r="AL56" i="64"/>
  <c r="AJ56" i="64"/>
  <c r="AH56" i="64"/>
  <c r="AF56" i="64"/>
  <c r="AL55" i="64"/>
  <c r="AK55" i="64"/>
  <c r="AJ55" i="64"/>
  <c r="AH55" i="64"/>
  <c r="AG55" i="64"/>
  <c r="AF55" i="64"/>
  <c r="AL54" i="64"/>
  <c r="AK54" i="64"/>
  <c r="AJ54" i="64"/>
  <c r="AH54" i="64"/>
  <c r="AG54" i="64"/>
  <c r="AF54" i="64"/>
  <c r="AL53" i="64"/>
  <c r="AK53" i="64"/>
  <c r="AJ53" i="64"/>
  <c r="AH53" i="64"/>
  <c r="AG53" i="64"/>
  <c r="AF53" i="64"/>
  <c r="AL52" i="64"/>
  <c r="AK52" i="64"/>
  <c r="AJ52" i="64"/>
  <c r="AH52" i="64"/>
  <c r="AG52" i="64"/>
  <c r="AF52" i="64"/>
  <c r="AL51" i="64"/>
  <c r="AK51" i="64"/>
  <c r="AJ51" i="64"/>
  <c r="AH51" i="64"/>
  <c r="AG51" i="64"/>
  <c r="AF51" i="64"/>
  <c r="AL50" i="64"/>
  <c r="AK50" i="64"/>
  <c r="AJ50" i="64"/>
  <c r="AH50" i="64"/>
  <c r="AG50" i="64"/>
  <c r="AF50" i="64"/>
  <c r="AL49" i="64"/>
  <c r="AK49" i="64"/>
  <c r="AJ49" i="64"/>
  <c r="AH49" i="64"/>
  <c r="AG49" i="64"/>
  <c r="AF49" i="64"/>
  <c r="AL48" i="64"/>
  <c r="AK48" i="64"/>
  <c r="AJ48" i="64"/>
  <c r="AH48" i="64"/>
  <c r="AG48" i="64"/>
  <c r="AF48" i="64"/>
  <c r="AL47" i="64"/>
  <c r="AK47" i="64"/>
  <c r="AJ47" i="64"/>
  <c r="AH47" i="64"/>
  <c r="AG47" i="64"/>
  <c r="AF47" i="64"/>
  <c r="AL46" i="64"/>
  <c r="AK46" i="64"/>
  <c r="AJ46" i="64"/>
  <c r="AH46" i="64"/>
  <c r="AG46" i="64"/>
  <c r="AF46" i="64"/>
  <c r="AL45" i="64"/>
  <c r="AK45" i="64"/>
  <c r="AJ45" i="64"/>
  <c r="AH45" i="64"/>
  <c r="AG45" i="64"/>
  <c r="AF45" i="64"/>
  <c r="AL44" i="64"/>
  <c r="AK44" i="64"/>
  <c r="AJ44" i="64"/>
  <c r="AH44" i="64"/>
  <c r="AG44" i="64"/>
  <c r="AF44" i="64"/>
  <c r="AL43" i="64"/>
  <c r="AK43" i="64"/>
  <c r="AJ43" i="64"/>
  <c r="AH43" i="64"/>
  <c r="AG43" i="64"/>
  <c r="AF43" i="64"/>
  <c r="AL42" i="64"/>
  <c r="AK42" i="64"/>
  <c r="AJ42" i="64"/>
  <c r="AH42" i="64"/>
  <c r="AG42" i="64"/>
  <c r="AF42" i="64"/>
  <c r="AL41" i="64"/>
  <c r="AK41" i="64"/>
  <c r="AJ41" i="64"/>
  <c r="AH41" i="64"/>
  <c r="AG41" i="64"/>
  <c r="AF41" i="64"/>
  <c r="AL40" i="64"/>
  <c r="AK40" i="64"/>
  <c r="AJ40" i="64"/>
  <c r="AH40" i="64"/>
  <c r="AG40" i="64"/>
  <c r="AF40" i="64"/>
  <c r="AL39" i="64"/>
  <c r="AK39" i="64"/>
  <c r="AJ39" i="64"/>
  <c r="AH39" i="64"/>
  <c r="AG39" i="64"/>
  <c r="AF39" i="64"/>
  <c r="AL38" i="64"/>
  <c r="AK38" i="64"/>
  <c r="AJ38" i="64"/>
  <c r="AH38" i="64"/>
  <c r="AG38" i="64"/>
  <c r="AF38" i="64"/>
  <c r="AL37" i="64"/>
  <c r="AK37" i="64"/>
  <c r="AJ37" i="64"/>
  <c r="AH37" i="64"/>
  <c r="AG37" i="64"/>
  <c r="AF37" i="64"/>
  <c r="AL36" i="64"/>
  <c r="AK36" i="64"/>
  <c r="AJ36" i="64"/>
  <c r="AH36" i="64"/>
  <c r="AG36" i="64"/>
  <c r="AF36" i="64"/>
  <c r="AL35" i="64"/>
  <c r="AJ35" i="64"/>
  <c r="AH35" i="64"/>
  <c r="AF35" i="64"/>
  <c r="AL34" i="64"/>
  <c r="AJ34" i="64"/>
  <c r="AH34" i="64"/>
  <c r="AF34" i="64"/>
  <c r="AL33" i="64"/>
  <c r="AK33" i="64"/>
  <c r="AJ33" i="64"/>
  <c r="AH33" i="64"/>
  <c r="AG33" i="64"/>
  <c r="AF33" i="64"/>
  <c r="AL32" i="64"/>
  <c r="AK32" i="64"/>
  <c r="AJ32" i="64"/>
  <c r="AH32" i="64"/>
  <c r="AG32" i="64"/>
  <c r="AF32" i="64"/>
  <c r="AL31" i="64"/>
  <c r="AK31" i="64"/>
  <c r="AJ31" i="64"/>
  <c r="AH31" i="64"/>
  <c r="AG31" i="64"/>
  <c r="AF31" i="64"/>
  <c r="AL30" i="64"/>
  <c r="AK30" i="64"/>
  <c r="AJ30" i="64"/>
  <c r="AH30" i="64"/>
  <c r="AG30" i="64"/>
  <c r="AL29" i="64"/>
  <c r="AK29" i="64"/>
  <c r="AJ29" i="64"/>
  <c r="AH29" i="64"/>
  <c r="AG29" i="64"/>
  <c r="AF29" i="64"/>
  <c r="AL28" i="64"/>
  <c r="AK28" i="64"/>
  <c r="AJ28" i="64"/>
  <c r="AH28" i="64"/>
  <c r="AG28" i="64"/>
  <c r="AF28" i="64"/>
  <c r="AL27" i="64"/>
  <c r="AK27" i="64"/>
  <c r="AJ27" i="64"/>
  <c r="AH27" i="64"/>
  <c r="AG27" i="64"/>
  <c r="AF27" i="64"/>
  <c r="AL26" i="64"/>
  <c r="AK26" i="64"/>
  <c r="AJ26" i="64"/>
  <c r="AH26" i="64"/>
  <c r="AG26" i="64"/>
  <c r="AF26" i="64"/>
  <c r="AL25" i="64"/>
  <c r="AK25" i="64"/>
  <c r="AJ25" i="64"/>
  <c r="AH25" i="64"/>
  <c r="AG25" i="64"/>
  <c r="AF25" i="64"/>
  <c r="AL24" i="64"/>
  <c r="AJ24" i="64"/>
  <c r="AH24" i="64"/>
  <c r="AF24" i="64"/>
  <c r="AL23" i="64"/>
  <c r="AK23" i="64"/>
  <c r="AJ23" i="64"/>
  <c r="AH23" i="64"/>
  <c r="AG23" i="64"/>
  <c r="AF23" i="64"/>
  <c r="AL22" i="64"/>
  <c r="AK22" i="64"/>
  <c r="AJ22" i="64"/>
  <c r="AH22" i="64"/>
  <c r="AG22" i="64"/>
  <c r="AF22" i="64"/>
  <c r="AL21" i="64"/>
  <c r="AK21" i="64"/>
  <c r="AJ21" i="64"/>
  <c r="AH21" i="64"/>
  <c r="AG21" i="64"/>
  <c r="AF21" i="64"/>
  <c r="AL20" i="64"/>
  <c r="AK20" i="64"/>
  <c r="AJ20" i="64"/>
  <c r="AH20" i="64"/>
  <c r="AG20" i="64"/>
  <c r="AF20" i="64"/>
  <c r="AL19" i="64"/>
  <c r="AK19" i="64"/>
  <c r="AJ19" i="64"/>
  <c r="AH19" i="64"/>
  <c r="AG19" i="64"/>
  <c r="AF19" i="64"/>
  <c r="AL18" i="64"/>
  <c r="AK18" i="64"/>
  <c r="AJ18" i="64"/>
  <c r="AH18" i="64"/>
  <c r="AG18" i="64"/>
  <c r="AF18" i="64"/>
  <c r="AL17" i="64"/>
  <c r="AK17" i="64"/>
  <c r="AJ17" i="64"/>
  <c r="AH17" i="64"/>
  <c r="AG17" i="64"/>
  <c r="AF17" i="64"/>
  <c r="AL16" i="64"/>
  <c r="AK16" i="64"/>
  <c r="AJ16" i="64"/>
  <c r="AH16" i="64"/>
  <c r="AG16" i="64"/>
  <c r="AF16" i="64"/>
  <c r="AL15" i="64"/>
  <c r="AK15" i="64"/>
  <c r="AJ15" i="64"/>
  <c r="AH15" i="64"/>
  <c r="AG15" i="64"/>
  <c r="AF15" i="64"/>
  <c r="AL14" i="64"/>
  <c r="AH14" i="64"/>
  <c r="AF14" i="64"/>
  <c r="AL13" i="64"/>
  <c r="AK13" i="64"/>
  <c r="AJ13" i="64"/>
  <c r="AH13" i="64"/>
  <c r="AG13" i="64"/>
  <c r="AF13" i="64"/>
  <c r="AL12" i="64"/>
  <c r="AK12" i="64"/>
  <c r="AJ12" i="64"/>
  <c r="AH12" i="64"/>
  <c r="AG12" i="64"/>
  <c r="AF12" i="64"/>
  <c r="AL11" i="64"/>
  <c r="AK11" i="64"/>
  <c r="AJ11" i="64"/>
  <c r="AH11" i="64"/>
  <c r="AG11" i="64"/>
  <c r="AF11" i="64"/>
  <c r="AL10" i="64"/>
  <c r="AK10" i="64"/>
  <c r="AJ10" i="64"/>
  <c r="AH10" i="64"/>
  <c r="AG10" i="64"/>
  <c r="AF10" i="64"/>
  <c r="AL9" i="64"/>
  <c r="AK9" i="64"/>
  <c r="AJ9" i="64"/>
  <c r="AH9" i="64"/>
  <c r="AG9" i="64"/>
  <c r="AF9" i="64"/>
  <c r="AL8" i="64"/>
  <c r="AK8" i="64"/>
  <c r="AJ8" i="64"/>
  <c r="AH8" i="64"/>
  <c r="AG8" i="64"/>
  <c r="AF8" i="64"/>
  <c r="AL7" i="64"/>
  <c r="AK7" i="64"/>
  <c r="AJ7" i="64"/>
  <c r="AH7" i="64"/>
  <c r="AG7" i="64"/>
  <c r="AF7" i="64"/>
  <c r="AL6" i="64"/>
  <c r="AK6" i="64"/>
  <c r="AJ6" i="64"/>
  <c r="AH6" i="64"/>
  <c r="AG6" i="64"/>
  <c r="AF6" i="64"/>
  <c r="Y14" i="64" l="1"/>
  <c r="W14" i="64"/>
  <c r="AJ14" i="64" s="1"/>
  <c r="U14" i="64"/>
  <c r="S14" i="64"/>
  <c r="L14" i="64"/>
  <c r="J14" i="64"/>
  <c r="H14" i="64"/>
  <c r="F14" i="64"/>
  <c r="G24" i="85"/>
  <c r="H24" i="85" s="1"/>
  <c r="I24" i="85" s="1"/>
  <c r="G23" i="85"/>
  <c r="H23" i="85" s="1"/>
  <c r="I23" i="85" s="1"/>
  <c r="H22" i="85"/>
  <c r="I22" i="85" s="1"/>
  <c r="G22" i="85"/>
  <c r="G21" i="85"/>
  <c r="H21" i="85" s="1"/>
  <c r="H13" i="85"/>
  <c r="I13" i="85" s="1"/>
  <c r="H12" i="85"/>
  <c r="I12" i="85" s="1"/>
  <c r="I11" i="85"/>
  <c r="H11" i="85"/>
  <c r="H10" i="85"/>
  <c r="H14" i="85" s="1"/>
  <c r="G13" i="85"/>
  <c r="G12" i="85"/>
  <c r="G11" i="85"/>
  <c r="G10" i="85"/>
  <c r="G25" i="85"/>
  <c r="F25" i="85"/>
  <c r="G14" i="85"/>
  <c r="F14" i="85"/>
  <c r="E14" i="85"/>
  <c r="D19" i="88"/>
  <c r="C19" i="88"/>
  <c r="V11" i="88"/>
  <c r="U11" i="88"/>
  <c r="S11" i="88"/>
  <c r="R11" i="88"/>
  <c r="P11" i="88"/>
  <c r="O11" i="88"/>
  <c r="M11" i="88"/>
  <c r="L11" i="88"/>
  <c r="J11" i="88"/>
  <c r="I11" i="88"/>
  <c r="G11" i="88"/>
  <c r="F11" i="88"/>
  <c r="D11" i="88"/>
  <c r="C11" i="88"/>
  <c r="J27" i="50"/>
  <c r="J7" i="50"/>
  <c r="F24" i="50"/>
  <c r="M49" i="50" s="1"/>
  <c r="M53" i="50" s="1"/>
  <c r="F22" i="50"/>
  <c r="F20" i="50"/>
  <c r="F17" i="50"/>
  <c r="F14" i="50"/>
  <c r="F12" i="50"/>
  <c r="F9" i="50"/>
  <c r="M47" i="50"/>
  <c r="M45" i="50"/>
  <c r="M36" i="50"/>
  <c r="M25" i="50"/>
  <c r="M16" i="50"/>
  <c r="I21" i="85" l="1"/>
  <c r="I25" i="85" s="1"/>
  <c r="H25" i="85"/>
  <c r="I10" i="85"/>
  <c r="I14" i="85" s="1"/>
  <c r="S57" i="107" l="1"/>
  <c r="S52" i="107"/>
  <c r="S53" i="107" s="1"/>
  <c r="S48" i="107"/>
  <c r="S47" i="107"/>
  <c r="S42" i="107"/>
  <c r="S38" i="107"/>
  <c r="S37" i="107"/>
  <c r="S36" i="107"/>
  <c r="S35" i="107"/>
  <c r="S34" i="107"/>
  <c r="S33" i="107"/>
  <c r="S32" i="107"/>
  <c r="S31" i="107"/>
  <c r="S39" i="107" s="1"/>
  <c r="S30" i="107"/>
  <c r="S22" i="107"/>
  <c r="S21" i="107"/>
  <c r="S16" i="107"/>
  <c r="S15" i="107"/>
  <c r="S14" i="107"/>
  <c r="S13" i="107"/>
  <c r="O57" i="107"/>
  <c r="O52" i="107"/>
  <c r="O48" i="107"/>
  <c r="O47" i="107"/>
  <c r="O42" i="107"/>
  <c r="O43" i="107" s="1"/>
  <c r="O38" i="107"/>
  <c r="O37" i="107"/>
  <c r="O36" i="107"/>
  <c r="O35" i="107"/>
  <c r="O34" i="107"/>
  <c r="O33" i="107"/>
  <c r="O32" i="107"/>
  <c r="O31" i="107"/>
  <c r="O39" i="107" s="1"/>
  <c r="O30" i="107"/>
  <c r="O22" i="107"/>
  <c r="O21" i="107"/>
  <c r="O16" i="107"/>
  <c r="O15" i="107"/>
  <c r="O14" i="107"/>
  <c r="O13" i="107"/>
  <c r="M57" i="107"/>
  <c r="L57" i="107"/>
  <c r="M52" i="107"/>
  <c r="L52" i="107"/>
  <c r="M48" i="107"/>
  <c r="L48" i="107"/>
  <c r="M47" i="107"/>
  <c r="L47" i="107"/>
  <c r="M42" i="107"/>
  <c r="L42" i="107"/>
  <c r="M38" i="107"/>
  <c r="L38" i="107"/>
  <c r="M37" i="107"/>
  <c r="L37" i="107"/>
  <c r="M36" i="107"/>
  <c r="L36" i="107"/>
  <c r="M35" i="107"/>
  <c r="L35" i="107"/>
  <c r="M34" i="107"/>
  <c r="L34" i="107"/>
  <c r="M33" i="107"/>
  <c r="L33" i="107"/>
  <c r="M32" i="107"/>
  <c r="L32" i="107"/>
  <c r="M31" i="107"/>
  <c r="M39" i="107" s="1"/>
  <c r="L31" i="107"/>
  <c r="L39" i="107" s="1"/>
  <c r="M30" i="107"/>
  <c r="L30" i="107"/>
  <c r="M22" i="107"/>
  <c r="L22" i="107"/>
  <c r="M16" i="107"/>
  <c r="L16" i="107"/>
  <c r="M15" i="107"/>
  <c r="L15" i="107"/>
  <c r="M14" i="107"/>
  <c r="M17" i="107" s="1"/>
  <c r="L14" i="107"/>
  <c r="L17" i="107" s="1"/>
  <c r="M13" i="107"/>
  <c r="L13" i="107"/>
  <c r="R60" i="107"/>
  <c r="R62" i="107" s="1"/>
  <c r="Q60" i="107"/>
  <c r="Q62" i="107" s="1"/>
  <c r="K60" i="107"/>
  <c r="K62" i="107" s="1"/>
  <c r="J60" i="107"/>
  <c r="J62" i="107" s="1"/>
  <c r="I60" i="107"/>
  <c r="I62" i="107" s="1"/>
  <c r="S58" i="107"/>
  <c r="R58" i="107"/>
  <c r="Q58" i="107"/>
  <c r="P58" i="107"/>
  <c r="P60" i="107" s="1"/>
  <c r="P62" i="107" s="1"/>
  <c r="O58" i="107"/>
  <c r="N58" i="107"/>
  <c r="N60" i="107" s="1"/>
  <c r="N62" i="107" s="1"/>
  <c r="M58" i="107"/>
  <c r="L58" i="107"/>
  <c r="K58" i="107"/>
  <c r="J58" i="107"/>
  <c r="I58" i="107"/>
  <c r="G58" i="107"/>
  <c r="G60" i="107" s="1"/>
  <c r="G62" i="107" s="1"/>
  <c r="F62" i="107"/>
  <c r="F60" i="107"/>
  <c r="F58" i="107"/>
  <c r="R53" i="107"/>
  <c r="Q53" i="107"/>
  <c r="P53" i="107"/>
  <c r="O53" i="107"/>
  <c r="N53" i="107"/>
  <c r="M53" i="107"/>
  <c r="L53" i="107"/>
  <c r="K53" i="107"/>
  <c r="J53" i="107"/>
  <c r="I53" i="107"/>
  <c r="G53" i="107"/>
  <c r="F53" i="107"/>
  <c r="S49" i="107"/>
  <c r="R49" i="107"/>
  <c r="Q49" i="107"/>
  <c r="P49" i="107"/>
  <c r="O49" i="107"/>
  <c r="N49" i="107"/>
  <c r="M49" i="107"/>
  <c r="L49" i="107"/>
  <c r="K49" i="107"/>
  <c r="J49" i="107"/>
  <c r="I49" i="107"/>
  <c r="G49" i="107"/>
  <c r="F49" i="107"/>
  <c r="S43" i="107"/>
  <c r="R43" i="107"/>
  <c r="Q43" i="107"/>
  <c r="P43" i="107"/>
  <c r="N43" i="107"/>
  <c r="M43" i="107"/>
  <c r="L43" i="107"/>
  <c r="K43" i="107"/>
  <c r="J43" i="107"/>
  <c r="I43" i="107"/>
  <c r="G43" i="107"/>
  <c r="F43" i="107"/>
  <c r="R39" i="107"/>
  <c r="Q39" i="107"/>
  <c r="P39" i="107"/>
  <c r="N39" i="107"/>
  <c r="K39" i="107"/>
  <c r="J39" i="107"/>
  <c r="I39" i="107"/>
  <c r="G39" i="107"/>
  <c r="F39" i="107"/>
  <c r="N25" i="107"/>
  <c r="G25" i="107"/>
  <c r="S23" i="107"/>
  <c r="R23" i="107"/>
  <c r="R25" i="107" s="1"/>
  <c r="Q23" i="107"/>
  <c r="Q25" i="107" s="1"/>
  <c r="P23" i="107"/>
  <c r="P25" i="107" s="1"/>
  <c r="O23" i="107"/>
  <c r="N23" i="107"/>
  <c r="M23" i="107"/>
  <c r="L23" i="107"/>
  <c r="K23" i="107"/>
  <c r="K25" i="107" s="1"/>
  <c r="J23" i="107"/>
  <c r="J25" i="107" s="1"/>
  <c r="I23" i="107"/>
  <c r="I25" i="107" s="1"/>
  <c r="G23" i="107"/>
  <c r="F25" i="107"/>
  <c r="F23" i="107"/>
  <c r="S17" i="107"/>
  <c r="R17" i="107"/>
  <c r="Q17" i="107"/>
  <c r="P17" i="107"/>
  <c r="O17" i="107"/>
  <c r="O25" i="107" s="1"/>
  <c r="N17" i="107"/>
  <c r="K17" i="107"/>
  <c r="J17" i="107"/>
  <c r="I17" i="107"/>
  <c r="G17" i="107"/>
  <c r="F17" i="107"/>
  <c r="L55" i="66"/>
  <c r="K55" i="66"/>
  <c r="J55" i="66"/>
  <c r="L57" i="66"/>
  <c r="K57" i="66"/>
  <c r="J57" i="66"/>
  <c r="H57" i="66"/>
  <c r="G57" i="66"/>
  <c r="F57" i="66"/>
  <c r="H55" i="66"/>
  <c r="G55" i="66"/>
  <c r="L53" i="66"/>
  <c r="L52" i="66"/>
  <c r="L48" i="66"/>
  <c r="L47" i="66"/>
  <c r="L49" i="66" s="1"/>
  <c r="L42" i="66"/>
  <c r="L41" i="66"/>
  <c r="L43" i="66" s="1"/>
  <c r="L38" i="66"/>
  <c r="L37" i="66"/>
  <c r="L36" i="66"/>
  <c r="L35" i="66"/>
  <c r="L34" i="66"/>
  <c r="L33" i="66"/>
  <c r="L32" i="66"/>
  <c r="L31" i="66"/>
  <c r="L30" i="66"/>
  <c r="L29" i="66"/>
  <c r="L21" i="66"/>
  <c r="L20" i="66"/>
  <c r="L22" i="66" s="1"/>
  <c r="L15" i="66"/>
  <c r="L14" i="66"/>
  <c r="L16" i="66" s="1"/>
  <c r="L24" i="66" s="1"/>
  <c r="L13" i="66"/>
  <c r="L12" i="66"/>
  <c r="S60" i="107" l="1"/>
  <c r="S25" i="107"/>
  <c r="S62" i="107" s="1"/>
  <c r="O60" i="107"/>
  <c r="O62" i="107" s="1"/>
  <c r="L60" i="107"/>
  <c r="M60" i="107"/>
  <c r="L25" i="107"/>
  <c r="L62" i="107" s="1"/>
  <c r="M25" i="107"/>
  <c r="M62" i="107" s="1"/>
  <c r="F55" i="66"/>
  <c r="K53" i="66"/>
  <c r="J53" i="66"/>
  <c r="H53" i="66"/>
  <c r="G53" i="66"/>
  <c r="F53" i="66"/>
  <c r="K49" i="66"/>
  <c r="J49" i="66"/>
  <c r="H49" i="66"/>
  <c r="G49" i="66"/>
  <c r="F49" i="66"/>
  <c r="K43" i="66"/>
  <c r="J43" i="66"/>
  <c r="H43" i="66"/>
  <c r="G43" i="66"/>
  <c r="F43" i="66"/>
  <c r="K38" i="66"/>
  <c r="J38" i="66"/>
  <c r="H38" i="66"/>
  <c r="G38" i="66"/>
  <c r="F38" i="66"/>
  <c r="K24" i="66"/>
  <c r="J24" i="66"/>
  <c r="H24" i="66"/>
  <c r="G24" i="66"/>
  <c r="F24" i="66"/>
  <c r="K22" i="66"/>
  <c r="J22" i="66"/>
  <c r="H22" i="66"/>
  <c r="G22" i="66"/>
  <c r="F22" i="66"/>
  <c r="K16" i="66"/>
  <c r="J16" i="66"/>
  <c r="H16" i="66"/>
  <c r="G16" i="66"/>
  <c r="F16" i="66"/>
  <c r="H52" i="66"/>
  <c r="H48" i="66"/>
  <c r="H47" i="66"/>
  <c r="H42" i="66"/>
  <c r="H41" i="66"/>
  <c r="H37" i="66"/>
  <c r="H36" i="66"/>
  <c r="H35" i="66"/>
  <c r="H34" i="66"/>
  <c r="H33" i="66"/>
  <c r="H32" i="66"/>
  <c r="H31" i="66"/>
  <c r="H30" i="66"/>
  <c r="H29" i="66"/>
  <c r="H21" i="66"/>
  <c r="H20" i="66"/>
  <c r="H15" i="66"/>
  <c r="H14" i="66"/>
  <c r="H13" i="66"/>
  <c r="H12" i="66"/>
</calcChain>
</file>

<file path=xl/sharedStrings.xml><?xml version="1.0" encoding="utf-8"?>
<sst xmlns="http://schemas.openxmlformats.org/spreadsheetml/2006/main" count="2538" uniqueCount="288">
  <si>
    <t>Portfolio</t>
  </si>
  <si>
    <t>Annual KWH Gross FR, @ Plant Total</t>
  </si>
  <si>
    <t>Indiana Core</t>
  </si>
  <si>
    <t>Indiana Core Plus</t>
  </si>
  <si>
    <t>Indiana DR</t>
  </si>
  <si>
    <t>Monthly Lost Revenue kWh</t>
  </si>
  <si>
    <t>Lost Revenue KWH Dollars</t>
  </si>
  <si>
    <t>Lost Revenue KW Dollars</t>
  </si>
  <si>
    <t>Agency Assistance Portal &amp; CFL's</t>
  </si>
  <si>
    <t>Res</t>
  </si>
  <si>
    <t>C&amp;I Rebate</t>
  </si>
  <si>
    <t>My Home Energy Report</t>
  </si>
  <si>
    <t>Personalized Energy Report</t>
  </si>
  <si>
    <t>Property Manager CFL</t>
  </si>
  <si>
    <t>Residential Lighting</t>
  </si>
  <si>
    <t>Duke Energy Indiana</t>
  </si>
  <si>
    <t>Program Summary</t>
  </si>
  <si>
    <t>Impacts</t>
  </si>
  <si>
    <t>Cost Recovery</t>
  </si>
  <si>
    <t>A</t>
  </si>
  <si>
    <t>B</t>
  </si>
  <si>
    <t>C</t>
  </si>
  <si>
    <t>D</t>
  </si>
  <si>
    <t>E</t>
  </si>
  <si>
    <t>F</t>
  </si>
  <si>
    <t>G</t>
  </si>
  <si>
    <t>H</t>
  </si>
  <si>
    <t>I</t>
  </si>
  <si>
    <t>Program</t>
  </si>
  <si>
    <t>Annual KWH Gross FR, @ Meter Total</t>
  </si>
  <si>
    <t>M&amp;V Costs</t>
  </si>
  <si>
    <t>Total Costs</t>
  </si>
  <si>
    <t>Utility Incentive</t>
  </si>
  <si>
    <t>Prior Period Lost Revenue</t>
  </si>
  <si>
    <t xml:space="preserve">Lost Revenue </t>
  </si>
  <si>
    <t>Revenue Requirement Input</t>
  </si>
  <si>
    <t>Unit</t>
  </si>
  <si>
    <t>KWH</t>
  </si>
  <si>
    <t>$</t>
  </si>
  <si>
    <t>Type</t>
  </si>
  <si>
    <t>data</t>
  </si>
  <si>
    <t>Core Portfolio</t>
  </si>
  <si>
    <t>Energy Efficiency</t>
  </si>
  <si>
    <t>1/</t>
  </si>
  <si>
    <t>Total</t>
  </si>
  <si>
    <t>NonRes</t>
  </si>
  <si>
    <t>Core Plus</t>
  </si>
  <si>
    <t>Demand Response</t>
  </si>
  <si>
    <t>Notes:</t>
  </si>
  <si>
    <t>Month</t>
  </si>
  <si>
    <t>Current Capability Annual KWH Gross FR, @ Plant</t>
  </si>
  <si>
    <t>+</t>
  </si>
  <si>
    <t>Lost Revenues</t>
  </si>
  <si>
    <t>Res EE</t>
  </si>
  <si>
    <t>$/KWH</t>
  </si>
  <si>
    <t>Vintage</t>
  </si>
  <si>
    <t>KWH at Meter, Net FR</t>
  </si>
  <si>
    <t>NonRes EE</t>
  </si>
  <si>
    <t>Total Lost Revenue</t>
  </si>
  <si>
    <t>The rates shown are implicitly derived by dividing lost revenues by cumulative KWH impacts.  However, the lost revenues were calculated by rate class of customers participating in the program.</t>
  </si>
  <si>
    <t>Duke Energy Indiana Lost Revenues</t>
  </si>
  <si>
    <t>Transaction Year</t>
  </si>
  <si>
    <t>Rate Class</t>
  </si>
  <si>
    <t>Residential</t>
  </si>
  <si>
    <t>Residential Group Rate</t>
  </si>
  <si>
    <t>RSN0</t>
  </si>
  <si>
    <t>RSN2</t>
  </si>
  <si>
    <t>RSN4</t>
  </si>
  <si>
    <t>CSN0</t>
  </si>
  <si>
    <t>HDN0</t>
  </si>
  <si>
    <t>HPN0</t>
  </si>
  <si>
    <t>HSN0</t>
  </si>
  <si>
    <t>HSS0</t>
  </si>
  <si>
    <t>LPN0</t>
  </si>
  <si>
    <t>LSN0</t>
  </si>
  <si>
    <t>LSN2</t>
  </si>
  <si>
    <t>SPUF</t>
  </si>
  <si>
    <t>HCN0</t>
  </si>
  <si>
    <t>LSS0</t>
  </si>
  <si>
    <t>SWP</t>
  </si>
  <si>
    <t>HBN0</t>
  </si>
  <si>
    <t>HCA0</t>
  </si>
  <si>
    <t>C&amp;I Group Rate</t>
  </si>
  <si>
    <t>LPA0</t>
  </si>
  <si>
    <t>SMLC</t>
  </si>
  <si>
    <t>SMS</t>
  </si>
  <si>
    <t>CSN2</t>
  </si>
  <si>
    <t>LDN0</t>
  </si>
  <si>
    <t>SIF</t>
  </si>
  <si>
    <t>Unmetered Service Group Rate</t>
  </si>
  <si>
    <t>HBA0</t>
  </si>
  <si>
    <t>Jurisdiction</t>
  </si>
  <si>
    <t>Customer Type</t>
  </si>
  <si>
    <t>2014 Total</t>
  </si>
  <si>
    <t>Monthly Lost Revenue kW</t>
  </si>
  <si>
    <t>LSN4</t>
  </si>
  <si>
    <t>Grand Total</t>
  </si>
  <si>
    <t>Core Plus Total</t>
  </si>
  <si>
    <t>Lost Revenue Rate</t>
  </si>
  <si>
    <t>Indiana</t>
  </si>
  <si>
    <t>Category</t>
  </si>
  <si>
    <t>Low Income Neighborhood</t>
  </si>
  <si>
    <t>Agency Assistance Portal</t>
  </si>
  <si>
    <t>Appliance Recycling Program</t>
  </si>
  <si>
    <t>Energy Education Program for Schools</t>
  </si>
  <si>
    <t>Multi-Family EE Products &amp; Services</t>
  </si>
  <si>
    <t>M&amp;V</t>
  </si>
  <si>
    <t>Non M&amp;V</t>
  </si>
  <si>
    <t>2015 Total</t>
  </si>
  <si>
    <t>J</t>
  </si>
  <si>
    <t>L</t>
  </si>
  <si>
    <t>M</t>
  </si>
  <si>
    <t>Non-Residential</t>
  </si>
  <si>
    <t>Cost Recovery Only</t>
  </si>
  <si>
    <t>Total EE Incentives</t>
  </si>
  <si>
    <t>Total DR Incentives</t>
  </si>
  <si>
    <t>Residental Energy Assessments</t>
  </si>
  <si>
    <t>Smart $aver® Residential</t>
  </si>
  <si>
    <t>Home Energy Assessment</t>
  </si>
  <si>
    <t>School Assessment</t>
  </si>
  <si>
    <t>School Energy Efficiency</t>
  </si>
  <si>
    <t>Income Qualified Weatherization</t>
  </si>
  <si>
    <t>Smart $aver® for Residential Customers</t>
  </si>
  <si>
    <t>Refrigerator &amp; Freezer Recycling</t>
  </si>
  <si>
    <t>Tune and Seal</t>
  </si>
  <si>
    <t>Power Manager®</t>
  </si>
  <si>
    <t>2015</t>
  </si>
  <si>
    <t>Indiana Core Total</t>
  </si>
  <si>
    <t>Indiana Core Plus Total</t>
  </si>
  <si>
    <t>Indiana Total</t>
  </si>
  <si>
    <t>Residential Total</t>
  </si>
  <si>
    <t>Non-Residential Total</t>
  </si>
  <si>
    <t xml:space="preserve">Res DR M&amp;V </t>
  </si>
  <si>
    <t>Res EE Costs with Overhead</t>
  </si>
  <si>
    <t>NonRes EE Costs with Overhead</t>
  </si>
  <si>
    <t>Total Costs before M&amp;V</t>
  </si>
  <si>
    <t>Total EE Costs</t>
  </si>
  <si>
    <t>Res DR Costs with Overhead</t>
  </si>
  <si>
    <t>Total DR Costs</t>
  </si>
  <si>
    <t>Difference</t>
  </si>
  <si>
    <t>Other</t>
  </si>
  <si>
    <t>2012 Total</t>
  </si>
  <si>
    <t>2013 Total</t>
  </si>
  <si>
    <t xml:space="preserve">Transact Yr 2014 Apr-Dec  </t>
  </si>
  <si>
    <t xml:space="preserve">Transact Yr 2015 </t>
  </si>
  <si>
    <t xml:space="preserve">Transact Yr Mar 2014 and Earlier </t>
  </si>
  <si>
    <t>All customers are responsible for Lost Revenues March 2014 and earlier</t>
  </si>
  <si>
    <t>Customers who opted-out on 1/1/15 are responsible for Lost Revenues in the Apr-Dec 2014 bucket plus the March 2014 and Earlier bucket</t>
  </si>
  <si>
    <t>Customers who opted-out on 4/1/14 are responsible for Lost Revenues in the March 2014 and Earlier bucket</t>
  </si>
  <si>
    <t>A+B</t>
  </si>
  <si>
    <t>D/C</t>
  </si>
  <si>
    <t>D + F</t>
  </si>
  <si>
    <t>E x B</t>
  </si>
  <si>
    <t>2/</t>
  </si>
  <si>
    <t>Costs Recovery &amp; Incentives</t>
  </si>
  <si>
    <t>Res EE M&amp;V</t>
  </si>
  <si>
    <t>NonRes EE M&amp;V</t>
  </si>
  <si>
    <t>Total Lost Revenue, Cost Recovery, and Incentives</t>
  </si>
  <si>
    <t>Portfolio Overview - Indiana Energy Efficiency Costs</t>
  </si>
  <si>
    <t>*</t>
  </si>
  <si>
    <t>April - December 2014</t>
  </si>
  <si>
    <t>* Totals may not foot due to rounding</t>
  </si>
  <si>
    <t>Non-Residential Programs</t>
  </si>
  <si>
    <t>2016</t>
  </si>
  <si>
    <t>Current Capability Annual KWH Gross FR, @ Meter</t>
  </si>
  <si>
    <t>Small Business Energy Saver</t>
  </si>
  <si>
    <t>Low Income Weatherization</t>
  </si>
  <si>
    <t>Power Manager® for Apartments</t>
  </si>
  <si>
    <t>Transact Yr 2016</t>
  </si>
  <si>
    <t>2017</t>
  </si>
  <si>
    <t>LCA0</t>
  </si>
  <si>
    <t>B-A</t>
  </si>
  <si>
    <t>E-D</t>
  </si>
  <si>
    <t>Total Core</t>
  </si>
  <si>
    <t>Total Indiana Portfolio</t>
  </si>
  <si>
    <t>Total Indiana Core Plus</t>
  </si>
  <si>
    <t>Power Manager® for Business</t>
  </si>
  <si>
    <t>3/</t>
  </si>
  <si>
    <t>4/</t>
  </si>
  <si>
    <t>NonRes DR Costs with Overhead</t>
  </si>
  <si>
    <t xml:space="preserve">NonRes DR M&amp;V </t>
  </si>
  <si>
    <t>Total DR Costs with Incentives</t>
  </si>
  <si>
    <t>Total Costs Recovery &amp; Incentives</t>
  </si>
  <si>
    <t>Total EE Costs with Incentives</t>
  </si>
  <si>
    <t>2016 Total</t>
  </si>
  <si>
    <t>Residential Energy Assessments</t>
  </si>
  <si>
    <t>March 2014 and Earlier</t>
  </si>
  <si>
    <t>Duke Energy Indiana 2016 Opt-Out Cost Detail</t>
  </si>
  <si>
    <t>Non-M&amp;V NOPROD Allocation</t>
  </si>
  <si>
    <t>M&amp;V NOPROD Allocation</t>
  </si>
  <si>
    <t>Company's tariff first approved in Cause No. 44441.</t>
  </si>
  <si>
    <t>Difference Section</t>
  </si>
  <si>
    <t>Smart $aver® Non-Residential</t>
  </si>
  <si>
    <t>Market Potential Study</t>
  </si>
  <si>
    <t>Transact Yr 2017</t>
  </si>
  <si>
    <t>Total Market Potential Study</t>
  </si>
  <si>
    <t>2017 Total</t>
  </si>
  <si>
    <t>Smart $aver® Non-Residential - 2016</t>
  </si>
  <si>
    <t>Smart $aver® Non-Residential - 2015</t>
  </si>
  <si>
    <t>Smart $aver® Non-Residential - All Years</t>
  </si>
  <si>
    <t>Customers who opted-out on 1/1/17 are responsible for Lost Revenues in the Apr-Dec 2014 bucket plus the March 2014 and Earlier bucket plus the 2015 and 2016 buckets</t>
  </si>
  <si>
    <t>1/ Adjustments to Program &amp; EM&amp;V Costs were made</t>
  </si>
  <si>
    <t xml:space="preserve">who remain liable for those costs in accordance with the </t>
  </si>
  <si>
    <t>Legacy Programs</t>
  </si>
  <si>
    <t>UCT Net Benefits x Tiered %</t>
  </si>
  <si>
    <t>K</t>
  </si>
  <si>
    <t xml:space="preserve">Total Costs for Utility Incentive </t>
  </si>
  <si>
    <t>C+E</t>
  </si>
  <si>
    <t>D+E</t>
  </si>
  <si>
    <t>Shared Savings Portfolio</t>
  </si>
  <si>
    <t>G-H</t>
  </si>
  <si>
    <t>SUM(I:L)</t>
  </si>
  <si>
    <t xml:space="preserve">   Month</t>
  </si>
  <si>
    <t>2018 Actuals</t>
  </si>
  <si>
    <t>2018 Adjusted Actuals</t>
  </si>
  <si>
    <t>Dec - 2018</t>
  </si>
  <si>
    <t>2018</t>
  </si>
  <si>
    <t>Transact Yr 2018</t>
  </si>
  <si>
    <t>2018 Total</t>
  </si>
  <si>
    <t>2018 Lost Revenue Updated in 2019</t>
  </si>
  <si>
    <t>2018 Lost Revenue Updated in 2020</t>
  </si>
  <si>
    <t>Updated in 2020</t>
  </si>
  <si>
    <t>Purpose: To show 2018 Lost Revenue Grouped by Transaction Year</t>
  </si>
  <si>
    <t>2018 Program Costs</t>
  </si>
  <si>
    <t>2018 M&amp;V Costs</t>
  </si>
  <si>
    <t>2018 Cost Detail for Prior Period Opt-Out Customers</t>
  </si>
  <si>
    <t>2018 Costs Applicable to 2018 - Program Costs</t>
  </si>
  <si>
    <t>2018 Costs Applicable to 2018 - M&amp;V Costs</t>
  </si>
  <si>
    <t>2018 Program and EM&amp;V Costs</t>
  </si>
  <si>
    <t>2018 Costs Applicable to 2017 - Program Costs</t>
  </si>
  <si>
    <t>2018 Costs Applicable to 2017 - M&amp;V Costs</t>
  </si>
  <si>
    <t>2018 Costs Applicable to 2016 - Program Costs</t>
  </si>
  <si>
    <t>2018 Costs Applicable to 2016 - M&amp;V Costs</t>
  </si>
  <si>
    <t>2018 Costs Applicable to 2015 - Program Costs</t>
  </si>
  <si>
    <t>2018 Costs Applicable to 2015 - M&amp;V Costs</t>
  </si>
  <si>
    <t>2018 Costs Applicable to 2014 - Program Costs</t>
  </si>
  <si>
    <t>2018 Costs Applicable to 2014 - M&amp;V Costs</t>
  </si>
  <si>
    <t>to properly assign 2018 costs for those opted out customers</t>
  </si>
  <si>
    <t>2018 Costs That Should be Applied to Prior Periods for Opt-Out Customers</t>
  </si>
  <si>
    <t>Opt-Out Dates: 4/1/14, 1/1/15, 1/1/16,  1/1/17 and 1/1/18</t>
  </si>
  <si>
    <t>Customers who opted-out on 1/1/16 are responsible for Lost Revenues in the Apr-Dec 2014 bucket plus the March 2014 and Earlier bucket plus the 2015 Bucket</t>
  </si>
  <si>
    <t>2018 Total Program Costs - UI</t>
  </si>
  <si>
    <t>Less: 2018 Non-M&amp;V NOPROD</t>
  </si>
  <si>
    <r>
      <t xml:space="preserve">2018 Total </t>
    </r>
    <r>
      <rPr>
        <b/>
        <u/>
        <sz val="11"/>
        <color theme="1"/>
        <rFont val="Calibri"/>
        <family val="2"/>
        <scheme val="minor"/>
      </rPr>
      <t>Direct</t>
    </r>
    <r>
      <rPr>
        <b/>
        <sz val="11"/>
        <color theme="1"/>
        <rFont val="Calibri"/>
        <family val="2"/>
        <scheme val="minor"/>
      </rPr>
      <t xml:space="preserve"> Program Costs</t>
    </r>
  </si>
  <si>
    <r>
      <t xml:space="preserve">2018 Direct </t>
    </r>
    <r>
      <rPr>
        <b/>
        <u/>
        <sz val="11"/>
        <color theme="1"/>
        <rFont val="Calibri"/>
        <family val="2"/>
        <scheme val="minor"/>
      </rPr>
      <t>Opt-Out</t>
    </r>
    <r>
      <rPr>
        <b/>
        <sz val="11"/>
        <color theme="1"/>
        <rFont val="Calibri"/>
        <family val="2"/>
        <scheme val="minor"/>
      </rPr>
      <t xml:space="preserve"> Program Costs</t>
    </r>
  </si>
  <si>
    <t>2018 Opt-Out Program Costs to Direct Program Costs Ratio</t>
  </si>
  <si>
    <t>Portion of 2018 Non-M&amp;V NOPROD Reclassed as Opt-Out Costs</t>
  </si>
  <si>
    <t>2018 Total Program Opt-Out Costs</t>
  </si>
  <si>
    <t>2018 M&amp;V - UI</t>
  </si>
  <si>
    <t>Less: 2018 M&amp;V NOPROD</t>
  </si>
  <si>
    <r>
      <t xml:space="preserve">2018 Total </t>
    </r>
    <r>
      <rPr>
        <b/>
        <u/>
        <sz val="11"/>
        <color theme="1"/>
        <rFont val="Calibri"/>
        <family val="2"/>
        <scheme val="minor"/>
      </rPr>
      <t>Direct</t>
    </r>
    <r>
      <rPr>
        <b/>
        <sz val="11"/>
        <color theme="1"/>
        <rFont val="Calibri"/>
        <family val="2"/>
        <scheme val="minor"/>
      </rPr>
      <t xml:space="preserve"> M&amp;V Costs</t>
    </r>
  </si>
  <si>
    <r>
      <t xml:space="preserve">2018 Direct </t>
    </r>
    <r>
      <rPr>
        <b/>
        <u/>
        <sz val="11"/>
        <color theme="1"/>
        <rFont val="Calibri"/>
        <family val="2"/>
        <scheme val="minor"/>
      </rPr>
      <t>Opt-Out</t>
    </r>
    <r>
      <rPr>
        <b/>
        <sz val="11"/>
        <color theme="1"/>
        <rFont val="Calibri"/>
        <family val="2"/>
        <scheme val="minor"/>
      </rPr>
      <t xml:space="preserve"> M&amp;V Costs</t>
    </r>
  </si>
  <si>
    <t>2018 Opt-Out M&amp;V Costs to Direct M&amp;V Costs Ratio</t>
  </si>
  <si>
    <t>Portion of 2018 M&amp;V NOPROD Reclassed as Opt-Out Costs</t>
  </si>
  <si>
    <t>2018 Total M&amp;V Opt-Out Costs</t>
  </si>
  <si>
    <t>Program Costs including Excess of Cap</t>
  </si>
  <si>
    <t>Program Costs excluding Excess of Cap</t>
  </si>
  <si>
    <t>My Home Energy Report impacts reflect total annual savings as of December 2018</t>
  </si>
  <si>
    <t xml:space="preserve">   Dec - 2018</t>
  </si>
  <si>
    <t>Spend in Excess of DSM-4 Budget</t>
  </si>
  <si>
    <t>Recoverable DSM-4 Costs</t>
  </si>
  <si>
    <t>Customers who opted-out on 1/1/18 are responsible for Lost Revenues in the Apr-Dec 2014 bucket plus the March 2014 and Earlier bucket plus the 2015, 2016 and 2017 buckets</t>
  </si>
  <si>
    <t>Smart $aver® Non-Residential - 2017</t>
  </si>
  <si>
    <t>Smart $aver® Non-Residential - 2014</t>
  </si>
  <si>
    <t>April-December 2014</t>
  </si>
  <si>
    <t>January-March 2014</t>
  </si>
  <si>
    <t xml:space="preserve">Core </t>
  </si>
  <si>
    <t>Core Total</t>
  </si>
  <si>
    <t>2018 Lost Revenue Dollars</t>
  </si>
  <si>
    <t>2018 Lost Revenue Applicable to 2014</t>
  </si>
  <si>
    <t>Filing Updated in 2019
Annual KWH Gross FR, @ Meter Total</t>
  </si>
  <si>
    <t>Filing Updated in 2020
Annual KWH Gross FR, @ Meter Total</t>
  </si>
  <si>
    <t xml:space="preserve">Filing Updated in 2019 
Lost Revenue </t>
  </si>
  <si>
    <t xml:space="preserve">Filing Updated in 2020 
Lost Revenue </t>
  </si>
  <si>
    <t>Updated 2020</t>
  </si>
  <si>
    <t>Net Lost Revenue, Cost Recovery, and Incentives</t>
  </si>
  <si>
    <t>Less:  Spend in excess of DSM-4 Budget</t>
  </si>
  <si>
    <t>1/,2/</t>
  </si>
  <si>
    <t>1/, 3/</t>
  </si>
  <si>
    <t>1/, 4/</t>
  </si>
  <si>
    <t>Free ridership corrected in 2019 for M&amp;V applied in 2018.</t>
  </si>
  <si>
    <t>EMV received  and applied retrospectively for the purposes of lost revenues</t>
  </si>
  <si>
    <t>Updated for correted lost revenue rates</t>
  </si>
  <si>
    <t>Updated in 2020 for the Year 2019</t>
  </si>
  <si>
    <t>IURC CAUSE NO. 43955 DSM-9</t>
  </si>
  <si>
    <t>On behalf of DUKE ENERGY INDIANA, LLC</t>
  </si>
  <si>
    <t>Workpaper of Karen K. Holbrook</t>
  </si>
  <si>
    <t>Workpaper 4-KKH</t>
  </si>
</sst>
</file>

<file path=xl/styles.xml><?xml version="1.0" encoding="utf-8"?>
<styleSheet xmlns="http://schemas.openxmlformats.org/spreadsheetml/2006/main" xmlns:mc="http://schemas.openxmlformats.org/markup-compatibility/2006" xmlns:x14ac="http://schemas.microsoft.com/office/spreadsheetml/2009/9/ac" mc:Ignorable="x14ac">
  <numFmts count="66">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_);\(#,##0.0\)"/>
    <numFmt numFmtId="166" formatCode="_(&quot;$&quot;* #,##0_);_(&quot;$&quot;* \(#,##0\);_(&quot;$&quot;* &quot;-&quot;??_);_(@_)"/>
    <numFmt numFmtId="167" formatCode="&quot;$&quot;#,##0.0000_);\(&quot;$&quot;#,##0.0000\)"/>
    <numFmt numFmtId="168" formatCode="#,##0.00\ ;[Red]\(#,##0.00\)"/>
    <numFmt numFmtId="169" formatCode="0.000%"/>
    <numFmt numFmtId="170" formatCode="_(* #,##0.000000_);_(* \(#,##0.000000\);_(* &quot;-&quot;??_);_(@_)"/>
    <numFmt numFmtId="171" formatCode="_([$€-2]* #,##0.00_);_([$€-2]* \(#,##0.00\);_([$€-2]* &quot;-&quot;??_)"/>
    <numFmt numFmtId="172" formatCode="_-* #,##0.0_-;\-* #,##0.0_-;_-* &quot;-&quot;??_-;_-@_-"/>
    <numFmt numFmtId="173" formatCode="#,##0.00&quot; $&quot;;\-#,##0.00&quot; $&quot;"/>
    <numFmt numFmtId="174" formatCode="mm/dd/yy_)"/>
    <numFmt numFmtId="175" formatCode="0.00_)"/>
    <numFmt numFmtId="176" formatCode="General_)"/>
    <numFmt numFmtId="177" formatCode="_-* #,##0_-;\-* #,##0_-;_-* &quot;-&quot;_-;_-@_-"/>
    <numFmt numFmtId="178" formatCode="_-* #,##0.00_-;\-* #,##0.00_-;_-* &quot;-&quot;??_-;_-@_-"/>
    <numFmt numFmtId="179" formatCode="0_)"/>
    <numFmt numFmtId="180" formatCode="#,##0.0000000"/>
    <numFmt numFmtId="181" formatCode="0.0000000"/>
    <numFmt numFmtId="182" formatCode="#,##0.000000_);\(#,##0.000000\)"/>
    <numFmt numFmtId="183" formatCode="#,##0.000_);\(#,##0.000\)"/>
    <numFmt numFmtId="184" formatCode="#,##0.0000_);\(#,##0.0000\)"/>
    <numFmt numFmtId="185" formatCode="0.00000000000"/>
    <numFmt numFmtId="186" formatCode="0.0000000000000"/>
    <numFmt numFmtId="187" formatCode="#,##0.000000"/>
    <numFmt numFmtId="188" formatCode="0.0000000000"/>
    <numFmt numFmtId="189" formatCode="#,##0.000000000"/>
    <numFmt numFmtId="190" formatCode="#,##0.0000000000"/>
    <numFmt numFmtId="191" formatCode="#,##0.00000000000"/>
    <numFmt numFmtId="192" formatCode="#,##0.00000000000000000000"/>
    <numFmt numFmtId="193" formatCode="#,##0.00000000"/>
    <numFmt numFmtId="194" formatCode="#,##0.00000000_);\(#,##0.00000000\)"/>
    <numFmt numFmtId="195" formatCode="#,##0.000000000000"/>
    <numFmt numFmtId="196" formatCode="#,##0.000000000000000"/>
    <numFmt numFmtId="197" formatCode="0.000000000000"/>
    <numFmt numFmtId="198" formatCode="0.000000"/>
    <numFmt numFmtId="199" formatCode="_ * #,##0_ ;_ * \-#,##0_ ;_ * &quot;-&quot;_ ;_ @_ "/>
    <numFmt numFmtId="200" formatCode="#,##0.0\ \ \ _);\(#,##0.0\)"/>
    <numFmt numFmtId="201" formatCode="0_);\(0\)"/>
    <numFmt numFmtId="202" formatCode="0.0"/>
    <numFmt numFmtId="203" formatCode="&quot;$&quot;#,##0\ ;\(&quot;$&quot;#,##0\)"/>
    <numFmt numFmtId="204" formatCode="0.000_)"/>
    <numFmt numFmtId="205" formatCode="m/d"/>
    <numFmt numFmtId="206" formatCode="mmmm\ yyyy"/>
    <numFmt numFmtId="207" formatCode="m/d/yy\ h:mm"/>
    <numFmt numFmtId="208" formatCode="&quot;$&quot;#,##0.0000000_);\(&quot;$&quot;#,##0.0000000\)"/>
    <numFmt numFmtId="209" formatCode="#,##0."/>
    <numFmt numFmtId="210" formatCode="dd\-mmm\-yy_)"/>
    <numFmt numFmtId="211" formatCode="#,##0.0000\ ;[Red]\(#,##0.0000\)"/>
    <numFmt numFmtId="212" formatCode="###0.0_);[Red]\(###0.0\)"/>
    <numFmt numFmtId="213" formatCode="#,##0,_);\(#,##0,\)"/>
    <numFmt numFmtId="214" formatCode="0%_);\(0%\)"/>
    <numFmt numFmtId="215" formatCode="0.0%"/>
    <numFmt numFmtId="216" formatCode="#,##0.00_ ;[Red]\-#,##0.00\ "/>
    <numFmt numFmtId="217" formatCode="#,##0_ ;[Red]\(#,##0\)\ "/>
    <numFmt numFmtId="218" formatCode="#,##0;\(#,##0\)"/>
    <numFmt numFmtId="219" formatCode="mmm\ dd\,\ yyyy"/>
    <numFmt numFmtId="220" formatCode="mmm\-yyyy"/>
    <numFmt numFmtId="221" formatCode="yyyy"/>
    <numFmt numFmtId="222" formatCode="#,##0.0000000_);[Red]\(#,##0.0000000\)"/>
  </numFmts>
  <fonts count="24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ambria"/>
      <family val="2"/>
    </font>
    <font>
      <sz val="11"/>
      <color indexed="8"/>
      <name val="Calibri"/>
      <family val="2"/>
      <scheme val="minor"/>
    </font>
    <font>
      <b/>
      <u/>
      <sz val="11"/>
      <color theme="1"/>
      <name val="Calibri"/>
      <family val="2"/>
      <scheme val="minor"/>
    </font>
    <font>
      <u/>
      <sz val="11"/>
      <color theme="1"/>
      <name val="Calibri"/>
      <family val="2"/>
      <scheme val="minor"/>
    </font>
    <font>
      <b/>
      <sz val="11"/>
      <name val="Calibri"/>
      <family val="2"/>
      <scheme val="minor"/>
    </font>
    <font>
      <i/>
      <sz val="11"/>
      <color theme="1"/>
      <name val="Calibri"/>
      <family val="2"/>
      <scheme val="minor"/>
    </font>
    <font>
      <b/>
      <sz val="11"/>
      <color rgb="FFC00000"/>
      <name val="Calibri"/>
      <family val="2"/>
      <scheme val="minor"/>
    </font>
    <font>
      <sz val="11"/>
      <color rgb="FF008000"/>
      <name val="Calibri"/>
      <family val="2"/>
      <scheme val="minor"/>
    </font>
    <font>
      <sz val="11"/>
      <color rgb="FF000000"/>
      <name val="Calibri"/>
      <family val="2"/>
      <scheme val="minor"/>
    </font>
    <font>
      <b/>
      <sz val="11"/>
      <color rgb="FF000000"/>
      <name val="Calibri"/>
      <family val="2"/>
      <scheme val="minor"/>
    </font>
    <font>
      <sz val="11"/>
      <color theme="2"/>
      <name val="Calibri"/>
      <family val="2"/>
      <scheme val="minor"/>
    </font>
    <font>
      <sz val="8"/>
      <color theme="1"/>
      <name val="Calibri"/>
      <family val="2"/>
      <scheme val="minor"/>
    </font>
    <font>
      <sz val="9"/>
      <color theme="1"/>
      <name val="Calibri"/>
      <family val="2"/>
      <scheme val="minor"/>
    </font>
    <font>
      <sz val="11"/>
      <name val="Calibri"/>
      <family val="2"/>
      <scheme val="minor"/>
    </font>
    <font>
      <b/>
      <i/>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8"/>
      <color theme="1"/>
      <name val="Cambria"/>
      <family val="2"/>
    </font>
    <font>
      <sz val="11"/>
      <color theme="1"/>
      <name val="Calibri"/>
      <family val="2"/>
    </font>
    <font>
      <sz val="11"/>
      <name val="Calibri"/>
      <family val="2"/>
    </font>
    <font>
      <i/>
      <sz val="11"/>
      <name val="Calibri"/>
      <family val="2"/>
      <scheme val="minor"/>
    </font>
    <font>
      <sz val="11"/>
      <color theme="0" tint="-0.499984740745262"/>
      <name val="Calibri"/>
      <family val="2"/>
      <scheme val="minor"/>
    </font>
    <font>
      <sz val="12"/>
      <name val="Calibri"/>
      <family val="2"/>
    </font>
    <font>
      <sz val="11"/>
      <color theme="0" tint="-4.9989318521683403E-2"/>
      <name val="Calibri"/>
      <family val="2"/>
      <scheme val="minor"/>
    </font>
    <font>
      <b/>
      <sz val="11"/>
      <color theme="0" tint="-4.9989318521683403E-2"/>
      <name val="Calibri"/>
      <family val="2"/>
      <scheme val="minor"/>
    </font>
    <font>
      <b/>
      <sz val="15"/>
      <color theme="3"/>
      <name val="Cambria"/>
      <family val="2"/>
    </font>
    <font>
      <sz val="10"/>
      <name val="Arial"/>
      <family val="2"/>
    </font>
    <font>
      <sz val="11"/>
      <color indexed="8"/>
      <name val="Calibri"/>
      <family val="2"/>
    </font>
    <font>
      <b/>
      <sz val="13"/>
      <color theme="3"/>
      <name val="Cambria"/>
      <family val="2"/>
    </font>
    <font>
      <b/>
      <sz val="11"/>
      <color theme="3"/>
      <name val="Cambria"/>
      <family val="2"/>
    </font>
    <font>
      <sz val="11"/>
      <color rgb="FF006100"/>
      <name val="Cambria"/>
      <family val="2"/>
    </font>
    <font>
      <sz val="11"/>
      <color rgb="FF9C0006"/>
      <name val="Cambria"/>
      <family val="2"/>
    </font>
    <font>
      <sz val="11"/>
      <color rgb="FF9C6500"/>
      <name val="Cambria"/>
      <family val="2"/>
    </font>
    <font>
      <sz val="11"/>
      <color rgb="FF3F3F76"/>
      <name val="Cambria"/>
      <family val="2"/>
    </font>
    <font>
      <b/>
      <sz val="11"/>
      <color rgb="FF3F3F3F"/>
      <name val="Cambria"/>
      <family val="2"/>
    </font>
    <font>
      <b/>
      <sz val="11"/>
      <color rgb="FFFA7D00"/>
      <name val="Cambria"/>
      <family val="2"/>
    </font>
    <font>
      <sz val="11"/>
      <color rgb="FFFA7D00"/>
      <name val="Cambria"/>
      <family val="2"/>
    </font>
    <font>
      <b/>
      <sz val="11"/>
      <color theme="0"/>
      <name val="Cambria"/>
      <family val="2"/>
    </font>
    <font>
      <sz val="11"/>
      <color rgb="FFFF0000"/>
      <name val="Cambria"/>
      <family val="2"/>
    </font>
    <font>
      <i/>
      <sz val="11"/>
      <color rgb="FF7F7F7F"/>
      <name val="Cambria"/>
      <family val="2"/>
    </font>
    <font>
      <b/>
      <sz val="11"/>
      <color theme="1"/>
      <name val="Cambria"/>
      <family val="2"/>
    </font>
    <font>
      <sz val="11"/>
      <color theme="0"/>
      <name val="Cambria"/>
      <family val="2"/>
    </font>
    <font>
      <b/>
      <sz val="11"/>
      <color indexed="8"/>
      <name val="Calibri"/>
      <family val="2"/>
    </font>
    <font>
      <sz val="10"/>
      <name val="MS Sans Serif"/>
      <family val="2"/>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9"/>
      <name val="Calibri"/>
      <family val="2"/>
    </font>
    <font>
      <sz val="11"/>
      <color theme="0"/>
      <name val="Calibri"/>
      <family val="2"/>
    </font>
    <font>
      <sz val="10"/>
      <color indexed="8"/>
      <name val="Book Antiqua"/>
      <family val="1"/>
    </font>
    <font>
      <sz val="11"/>
      <color indexed="8"/>
      <name val="Arial"/>
      <family val="2"/>
    </font>
    <font>
      <b/>
      <sz val="12"/>
      <color indexed="9"/>
      <name val="Times New Roman"/>
      <family val="1"/>
    </font>
    <font>
      <sz val="10"/>
      <name val="Courier"/>
      <family val="3"/>
    </font>
    <font>
      <b/>
      <sz val="10"/>
      <name val="MS Sans Serif"/>
      <family val="2"/>
    </font>
    <font>
      <sz val="8"/>
      <name val="Arial"/>
      <family val="2"/>
    </font>
    <font>
      <sz val="11"/>
      <name val="Tms Rmn"/>
      <family val="1"/>
    </font>
    <font>
      <sz val="10"/>
      <name val="Arial "/>
    </font>
    <font>
      <sz val="10"/>
      <color indexed="8"/>
      <name val="Arial"/>
      <family val="2"/>
    </font>
    <font>
      <sz val="12"/>
      <name val="Arial"/>
      <family val="2"/>
    </font>
    <font>
      <sz val="11"/>
      <name val="??"/>
      <family val="3"/>
      <charset val="129"/>
    </font>
    <font>
      <b/>
      <sz val="10"/>
      <color indexed="10"/>
      <name val="Arial"/>
      <family val="2"/>
    </font>
    <font>
      <sz val="12"/>
      <color indexed="12"/>
      <name val="SWISS"/>
      <family val="2"/>
    </font>
    <font>
      <b/>
      <u/>
      <sz val="11"/>
      <color indexed="37"/>
      <name val="Arial"/>
      <family val="2"/>
    </font>
    <font>
      <sz val="10"/>
      <color indexed="12"/>
      <name val="Arial"/>
      <family val="2"/>
    </font>
    <font>
      <sz val="12"/>
      <color indexed="8"/>
      <name val="Arial"/>
      <family val="2"/>
    </font>
    <font>
      <b/>
      <i/>
      <sz val="12"/>
      <color indexed="57"/>
      <name val="SWISS"/>
    </font>
    <font>
      <sz val="11"/>
      <color indexed="32"/>
      <name val="Arial"/>
      <family val="2"/>
    </font>
    <font>
      <b/>
      <sz val="12"/>
      <name val="SWISS"/>
      <family val="2"/>
    </font>
    <font>
      <b/>
      <sz val="11"/>
      <color indexed="18"/>
      <name val="Arial"/>
      <family val="2"/>
    </font>
    <font>
      <sz val="10"/>
      <color indexed="56"/>
      <name val="Courier"/>
      <family val="3"/>
    </font>
    <font>
      <sz val="11"/>
      <color indexed="16"/>
      <name val="Arial"/>
      <family val="2"/>
    </font>
    <font>
      <i/>
      <sz val="12"/>
      <color indexed="38"/>
      <name val="Swiss"/>
      <family val="2"/>
    </font>
    <font>
      <sz val="8"/>
      <color indexed="62"/>
      <name val="Arial"/>
      <family val="2"/>
    </font>
    <font>
      <sz val="7"/>
      <name val="Small Fonts"/>
      <family val="2"/>
    </font>
    <font>
      <b/>
      <i/>
      <sz val="16"/>
      <name val="Helv"/>
    </font>
    <font>
      <sz val="10"/>
      <name val="Arial"/>
      <family val="2"/>
    </font>
    <font>
      <sz val="11"/>
      <name val="Arial"/>
      <family val="2"/>
    </font>
    <font>
      <b/>
      <sz val="10"/>
      <name val="Book Antiqua"/>
      <family val="1"/>
    </font>
    <font>
      <b/>
      <i/>
      <sz val="10"/>
      <color indexed="38"/>
      <name val="Arial"/>
      <family val="2"/>
    </font>
    <font>
      <b/>
      <sz val="12"/>
      <color indexed="38"/>
      <name val="SWISS"/>
    </font>
    <font>
      <i/>
      <sz val="10"/>
      <name val="MS Sans Serif"/>
      <family val="2"/>
    </font>
    <font>
      <b/>
      <sz val="14"/>
      <color indexed="8"/>
      <name val="Helv"/>
    </font>
    <font>
      <b/>
      <sz val="12"/>
      <color indexed="18"/>
      <name val="Arial"/>
      <family val="2"/>
    </font>
    <font>
      <b/>
      <i/>
      <sz val="12"/>
      <color indexed="50"/>
      <name val="SWISS"/>
      <family val="2"/>
    </font>
    <font>
      <sz val="12"/>
      <color indexed="8"/>
      <name val="Arial MT"/>
    </font>
    <font>
      <sz val="8"/>
      <color indexed="12"/>
      <name val="Arial"/>
      <family val="2"/>
    </font>
    <font>
      <u/>
      <sz val="8.4"/>
      <color indexed="12"/>
      <name val="Arial"/>
      <family val="2"/>
    </font>
    <font>
      <sz val="12"/>
      <color theme="0"/>
      <name val="Calibri"/>
      <family val="2"/>
    </font>
    <font>
      <sz val="12"/>
      <color theme="1"/>
      <name val="Arial Narrow"/>
      <family val="2"/>
    </font>
    <font>
      <sz val="11"/>
      <name val="Times New Roman"/>
      <family val="1"/>
    </font>
    <font>
      <sz val="10"/>
      <color theme="1"/>
      <name val="Comic Sans MS"/>
      <family val="2"/>
    </font>
    <font>
      <sz val="12"/>
      <name val="SWISS"/>
    </font>
    <font>
      <sz val="10"/>
      <color theme="1"/>
      <name val="Calibri"/>
      <family val="2"/>
      <scheme val="minor"/>
    </font>
    <font>
      <b/>
      <sz val="10"/>
      <color theme="1"/>
      <name val="Calibri"/>
      <family val="2"/>
      <scheme val="minor"/>
    </font>
    <font>
      <b/>
      <u/>
      <sz val="10"/>
      <color theme="1"/>
      <name val="Calibri"/>
      <family val="2"/>
      <scheme val="minor"/>
    </font>
    <font>
      <sz val="8"/>
      <color theme="0"/>
      <name val="Cambria"/>
      <family val="2"/>
    </font>
    <font>
      <sz val="8"/>
      <color rgb="FF9C0006"/>
      <name val="Cambria"/>
      <family val="2"/>
    </font>
    <font>
      <b/>
      <sz val="8"/>
      <color rgb="FFFA7D00"/>
      <name val="Cambria"/>
      <family val="2"/>
    </font>
    <font>
      <b/>
      <sz val="8"/>
      <color theme="0"/>
      <name val="Cambria"/>
      <family val="2"/>
    </font>
    <font>
      <i/>
      <sz val="8"/>
      <color rgb="FF7F7F7F"/>
      <name val="Cambria"/>
      <family val="2"/>
    </font>
    <font>
      <sz val="8"/>
      <color rgb="FF006100"/>
      <name val="Cambria"/>
      <family val="2"/>
    </font>
    <font>
      <sz val="8"/>
      <color rgb="FF3F3F76"/>
      <name val="Cambria"/>
      <family val="2"/>
    </font>
    <font>
      <sz val="8"/>
      <color rgb="FFFA7D00"/>
      <name val="Cambria"/>
      <family val="2"/>
    </font>
    <font>
      <sz val="8"/>
      <color rgb="FF9C6500"/>
      <name val="Cambria"/>
      <family val="2"/>
    </font>
    <font>
      <b/>
      <sz val="8"/>
      <color rgb="FF3F3F3F"/>
      <name val="Cambria"/>
      <family val="2"/>
    </font>
    <font>
      <b/>
      <sz val="8"/>
      <color theme="1"/>
      <name val="Cambria"/>
      <family val="2"/>
    </font>
    <font>
      <sz val="8"/>
      <color rgb="FFFF0000"/>
      <name val="Cambria"/>
      <family val="2"/>
    </font>
    <font>
      <sz val="10"/>
      <name val="MS Sans Serif"/>
      <family val="2"/>
    </font>
    <font>
      <sz val="10"/>
      <name val="Arial"/>
      <family val="2"/>
    </font>
    <font>
      <sz val="11"/>
      <name val="Cambria"/>
      <family val="2"/>
    </font>
    <font>
      <i/>
      <sz val="11"/>
      <color theme="1"/>
      <name val="Cambria"/>
      <family val="1"/>
    </font>
    <font>
      <sz val="10"/>
      <color theme="1"/>
      <name val="Cambria"/>
      <family val="1"/>
      <scheme val="major"/>
    </font>
    <font>
      <b/>
      <sz val="14"/>
      <name val="Calibri"/>
      <family val="2"/>
      <scheme val="minor"/>
    </font>
    <font>
      <i/>
      <sz val="11"/>
      <color theme="1"/>
      <name val="Cambria"/>
      <family val="2"/>
    </font>
    <font>
      <i/>
      <sz val="10"/>
      <color theme="1"/>
      <name val="Cambria"/>
      <family val="1"/>
    </font>
    <font>
      <b/>
      <sz val="10"/>
      <name val="Arial"/>
      <family val="2"/>
    </font>
    <font>
      <b/>
      <sz val="12"/>
      <name val="Arial"/>
      <family val="2"/>
    </font>
    <font>
      <b/>
      <sz val="10"/>
      <color indexed="8"/>
      <name val="Arial"/>
      <family val="2"/>
    </font>
    <font>
      <b/>
      <sz val="12"/>
      <color indexed="8"/>
      <name val="Arial"/>
      <family val="2"/>
    </font>
    <font>
      <sz val="10"/>
      <name val="LJ Helvetica"/>
    </font>
    <font>
      <b/>
      <sz val="12"/>
      <name val="Helv"/>
    </font>
    <font>
      <b/>
      <i/>
      <sz val="10"/>
      <name val="Helv"/>
    </font>
    <font>
      <sz val="10"/>
      <color theme="1"/>
      <name val="Arial"/>
      <family val="2"/>
    </font>
    <font>
      <b/>
      <sz val="8"/>
      <name val="Helv"/>
    </font>
    <font>
      <sz val="10"/>
      <color theme="0"/>
      <name val="Arial"/>
      <family val="2"/>
    </font>
    <font>
      <sz val="8"/>
      <name val="Times New Roman"/>
      <family val="1"/>
    </font>
    <font>
      <sz val="10"/>
      <name val="Times New Roman"/>
      <family val="1"/>
    </font>
    <font>
      <sz val="10"/>
      <color rgb="FF9C0006"/>
      <name val="Arial"/>
      <family val="2"/>
    </font>
    <font>
      <sz val="12"/>
      <name val="Tms Rmn"/>
    </font>
    <font>
      <sz val="12"/>
      <name val="±¼¸²Ã¼"/>
      <charset val="129"/>
    </font>
    <font>
      <b/>
      <sz val="10"/>
      <color rgb="FFFA7D00"/>
      <name val="Arial"/>
      <family val="2"/>
    </font>
    <font>
      <b/>
      <sz val="11"/>
      <name val="Arial"/>
      <family val="2"/>
    </font>
    <font>
      <b/>
      <sz val="10"/>
      <color theme="0"/>
      <name val="Arial"/>
      <family val="2"/>
    </font>
    <font>
      <b/>
      <sz val="10"/>
      <color indexed="8"/>
      <name val="Verdana"/>
      <family val="2"/>
    </font>
    <font>
      <b/>
      <sz val="10"/>
      <color indexed="54"/>
      <name val="Verdana"/>
      <family val="2"/>
    </font>
    <font>
      <b/>
      <sz val="10.8"/>
      <color indexed="0"/>
      <name val="Arial"/>
      <family val="2"/>
    </font>
    <font>
      <sz val="14"/>
      <name val="Arial"/>
      <family val="2"/>
    </font>
    <font>
      <sz val="11"/>
      <color theme="1"/>
      <name val="Times New Roman"/>
      <family val="2"/>
    </font>
    <font>
      <sz val="12"/>
      <color theme="1"/>
      <name val="Arial"/>
      <family val="2"/>
    </font>
    <font>
      <sz val="10"/>
      <color indexed="24"/>
      <name val="Arial"/>
      <family val="2"/>
    </font>
    <font>
      <sz val="10"/>
      <name val="Helv"/>
    </font>
    <font>
      <sz val="10"/>
      <color indexed="24"/>
      <name val="Times New Roman"/>
      <family val="1"/>
    </font>
    <font>
      <b/>
      <sz val="14"/>
      <name val="Arial"/>
      <family val="2"/>
    </font>
    <font>
      <sz val="11"/>
      <color indexed="21"/>
      <name val="Arial"/>
      <family val="2"/>
    </font>
    <font>
      <b/>
      <sz val="12"/>
      <color indexed="17"/>
      <name val="Arial"/>
      <family val="2"/>
    </font>
    <font>
      <b/>
      <sz val="11"/>
      <color indexed="12"/>
      <name val="Arial"/>
      <family val="2"/>
    </font>
    <font>
      <sz val="10"/>
      <color theme="1"/>
      <name val="Calibri"/>
      <family val="2"/>
    </font>
    <font>
      <sz val="12"/>
      <color indexed="62"/>
      <name val="Arial"/>
      <family val="2"/>
    </font>
    <font>
      <sz val="11"/>
      <name val="??"/>
      <family val="3"/>
    </font>
    <font>
      <b/>
      <sz val="12"/>
      <name val="Times New Roman"/>
      <family val="1"/>
    </font>
    <font>
      <sz val="12"/>
      <color indexed="14"/>
      <name val="Arial"/>
      <family val="2"/>
    </font>
    <font>
      <b/>
      <sz val="10"/>
      <name val="Arial Narrow"/>
      <family val="2"/>
    </font>
    <font>
      <i/>
      <sz val="10"/>
      <color rgb="FF7F7F7F"/>
      <name val="Arial"/>
      <family val="2"/>
    </font>
    <font>
      <sz val="1"/>
      <color indexed="8"/>
      <name val="Courier"/>
      <family val="3"/>
    </font>
    <font>
      <sz val="10"/>
      <color rgb="FF006100"/>
      <name val="Arial"/>
      <family val="2"/>
    </font>
    <font>
      <b/>
      <sz val="14"/>
      <name val="Times New Roman"/>
      <family val="1"/>
    </font>
    <font>
      <b/>
      <sz val="15"/>
      <color theme="3"/>
      <name val="Arial"/>
      <family val="2"/>
    </font>
    <font>
      <b/>
      <sz val="10"/>
      <color indexed="24"/>
      <name val="Arial"/>
      <family val="2"/>
    </font>
    <font>
      <b/>
      <sz val="18"/>
      <name val="Arial"/>
      <family val="2"/>
    </font>
    <font>
      <b/>
      <sz val="13"/>
      <color theme="3"/>
      <name val="Arial"/>
      <family val="2"/>
    </font>
    <font>
      <b/>
      <u/>
      <sz val="10"/>
      <color indexed="24"/>
      <name val="Arial"/>
      <family val="2"/>
    </font>
    <font>
      <b/>
      <sz val="11"/>
      <color theme="3"/>
      <name val="Arial"/>
      <family val="2"/>
    </font>
    <font>
      <b/>
      <u/>
      <sz val="14"/>
      <name val="Arial Narrow"/>
      <family val="2"/>
    </font>
    <font>
      <u/>
      <sz val="10"/>
      <color indexed="12"/>
      <name val="Arial"/>
      <family val="2"/>
    </font>
    <font>
      <sz val="10"/>
      <color rgb="FF3F3F76"/>
      <name val="Arial"/>
      <family val="2"/>
    </font>
    <font>
      <sz val="12"/>
      <color indexed="32"/>
      <name val="SWISS"/>
    </font>
    <font>
      <sz val="10"/>
      <color indexed="62"/>
      <name val="Arial"/>
      <family val="2"/>
    </font>
    <font>
      <sz val="9"/>
      <name val="Arial"/>
      <family val="2"/>
    </font>
    <font>
      <sz val="12"/>
      <color indexed="37"/>
      <name val="Swiss"/>
      <family val="2"/>
    </font>
    <font>
      <sz val="12"/>
      <color indexed="37"/>
      <name val="swiss"/>
    </font>
    <font>
      <b/>
      <sz val="10"/>
      <color indexed="37"/>
      <name val="Arial MT"/>
    </font>
    <font>
      <sz val="10"/>
      <color rgb="FFFA7D00"/>
      <name val="Arial"/>
      <family val="2"/>
    </font>
    <font>
      <sz val="10"/>
      <color rgb="FF9C6500"/>
      <name val="Arial"/>
      <family val="2"/>
    </font>
    <font>
      <sz val="9"/>
      <color indexed="8"/>
      <name val="Arial"/>
      <family val="2"/>
    </font>
    <font>
      <sz val="12"/>
      <name val="Arial MT"/>
    </font>
    <font>
      <sz val="12"/>
      <name val="Helv"/>
    </font>
    <font>
      <sz val="11"/>
      <color theme="1"/>
      <name val="Arial Black"/>
      <family val="2"/>
    </font>
    <font>
      <sz val="8"/>
      <color theme="1"/>
      <name val="Arial"/>
      <family val="2"/>
    </font>
    <font>
      <sz val="10"/>
      <name val="Courier New"/>
      <family val="3"/>
    </font>
    <font>
      <b/>
      <sz val="10"/>
      <color rgb="FF3F3F3F"/>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55"/>
      <name val="Arial"/>
      <family val="2"/>
    </font>
    <font>
      <sz val="14"/>
      <name val="Haettenschweiler"/>
      <family val="2"/>
    </font>
    <font>
      <sz val="10"/>
      <name val="Tahoma"/>
      <family val="2"/>
    </font>
    <font>
      <sz val="10"/>
      <color indexed="18"/>
      <name val="Times New Roman"/>
      <family val="1"/>
    </font>
    <font>
      <b/>
      <sz val="10"/>
      <color indexed="37"/>
      <name val="Tahoma"/>
      <family val="2"/>
    </font>
    <font>
      <sz val="9"/>
      <name val="Arial Narrow"/>
      <family val="2"/>
    </font>
    <font>
      <b/>
      <sz val="14"/>
      <name val="SWISS"/>
      <family val="2"/>
    </font>
    <font>
      <i/>
      <sz val="12"/>
      <name val="Helv"/>
    </font>
    <font>
      <sz val="8"/>
      <name val="Arial Narrow"/>
      <family val="2"/>
    </font>
    <font>
      <b/>
      <u/>
      <sz val="12"/>
      <name val="Arial Narrow"/>
      <family val="2"/>
    </font>
    <font>
      <i/>
      <sz val="10"/>
      <color indexed="8"/>
      <name val="Arial"/>
      <family val="2"/>
    </font>
    <font>
      <b/>
      <i/>
      <sz val="12"/>
      <color indexed="12"/>
      <name val="Arial"/>
      <family val="2"/>
    </font>
    <font>
      <b/>
      <sz val="10"/>
      <color indexed="20"/>
      <name val="Arial"/>
      <family val="2"/>
    </font>
    <font>
      <sz val="10"/>
      <color indexed="20"/>
      <name val="Arial"/>
      <family val="2"/>
    </font>
    <font>
      <b/>
      <u/>
      <sz val="10"/>
      <name val="Arial Narrow"/>
      <family val="2"/>
    </font>
    <font>
      <sz val="12"/>
      <color indexed="56"/>
      <name val="Arial"/>
      <family val="2"/>
    </font>
    <font>
      <b/>
      <sz val="18"/>
      <color indexed="62"/>
      <name val="Cambria"/>
      <family val="2"/>
    </font>
    <font>
      <b/>
      <sz val="10"/>
      <color theme="1"/>
      <name val="Arial"/>
      <family val="2"/>
    </font>
    <font>
      <i/>
      <sz val="12"/>
      <color indexed="11"/>
      <name val="Arial"/>
      <family val="2"/>
    </font>
    <font>
      <b/>
      <sz val="7"/>
      <color indexed="12"/>
      <name val="Arial"/>
      <family val="2"/>
    </font>
    <font>
      <i/>
      <sz val="12"/>
      <color indexed="8"/>
      <name val="Arial MT"/>
    </font>
    <font>
      <sz val="10"/>
      <color rgb="FFFF0000"/>
      <name val="Arial"/>
      <family val="2"/>
    </font>
    <font>
      <b/>
      <i/>
      <sz val="9"/>
      <name val="Arial"/>
      <family val="2"/>
    </font>
    <font>
      <sz val="10"/>
      <name val="Arial"/>
      <family val="2"/>
    </font>
    <font>
      <b/>
      <u/>
      <sz val="11"/>
      <name val="Calibri"/>
      <family val="2"/>
      <scheme val="minor"/>
    </font>
    <font>
      <sz val="9"/>
      <color theme="1"/>
      <name val="Calibri"/>
      <family val="2"/>
    </font>
    <font>
      <sz val="10"/>
      <color rgb="FFFF0000"/>
      <name val="Calibri"/>
      <family val="2"/>
      <scheme val="minor"/>
    </font>
    <font>
      <sz val="10"/>
      <name val="Calibri"/>
      <family val="2"/>
      <scheme val="minor"/>
    </font>
    <font>
      <vertAlign val="superscript"/>
      <sz val="11"/>
      <color theme="1"/>
      <name val="Calibri"/>
      <family val="2"/>
      <scheme val="minor"/>
    </font>
    <font>
      <b/>
      <vertAlign val="superscript"/>
      <sz val="11"/>
      <color theme="1"/>
      <name val="Calibri"/>
      <family val="2"/>
      <scheme val="minor"/>
    </font>
    <font>
      <sz val="9"/>
      <color rgb="FF008000"/>
      <name val="Calibri"/>
      <family val="2"/>
      <scheme val="minor"/>
    </font>
  </fonts>
  <fills count="98">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39997558519241921"/>
        <bgColor indexed="64"/>
      </patternFill>
    </fill>
    <fill>
      <patternFill patternType="solid">
        <fgColor indexed="44"/>
        <bgColor indexed="64"/>
      </patternFill>
    </fill>
    <fill>
      <patternFill patternType="solid">
        <fgColor indexed="22"/>
        <bgColor indexed="55"/>
      </patternFill>
    </fill>
    <fill>
      <patternFill patternType="solid">
        <fgColor indexed="56"/>
        <bgColor indexed="64"/>
      </patternFill>
    </fill>
    <fill>
      <patternFill patternType="solid">
        <fgColor indexed="22"/>
        <bgColor indexed="64"/>
      </patternFill>
    </fill>
    <fill>
      <patternFill patternType="solid">
        <fgColor indexed="13"/>
        <bgColor indexed="13"/>
      </patternFill>
    </fill>
    <fill>
      <patternFill patternType="solid">
        <fgColor indexed="14"/>
        <bgColor indexed="14"/>
      </patternFill>
    </fill>
    <fill>
      <patternFill patternType="solid">
        <fgColor indexed="10"/>
        <bgColor indexed="10"/>
      </patternFill>
    </fill>
    <fill>
      <patternFill patternType="solid">
        <fgColor indexed="9"/>
        <bgColor indexed="64"/>
      </patternFill>
    </fill>
    <fill>
      <patternFill patternType="solid">
        <fgColor indexed="26"/>
        <bgColor indexed="64"/>
      </patternFill>
    </fill>
    <fill>
      <patternFill patternType="solid">
        <fgColor indexed="22"/>
        <bgColor indexed="22"/>
      </patternFill>
    </fill>
    <fill>
      <patternFill patternType="solid">
        <fgColor rgb="FF00FF00"/>
        <bgColor indexed="64"/>
      </patternFill>
    </fill>
    <fill>
      <patternFill patternType="solid">
        <fgColor indexed="46"/>
        <bgColor indexed="64"/>
      </patternFill>
    </fill>
    <fill>
      <patternFill patternType="solid">
        <fgColor rgb="FFFF99CC"/>
        <bgColor indexed="64"/>
      </patternFill>
    </fill>
    <fill>
      <patternFill patternType="mediumGray">
        <fgColor indexed="22"/>
      </patternFill>
    </fill>
    <fill>
      <patternFill patternType="solid">
        <fgColor indexed="15"/>
      </patternFill>
    </fill>
    <fill>
      <patternFill patternType="solid">
        <fgColor indexed="15"/>
        <bgColor indexed="15"/>
      </patternFill>
    </fill>
    <fill>
      <patternFill patternType="solid">
        <fgColor theme="7" tint="0.39997558519241921"/>
        <bgColor indexed="64"/>
      </patternFill>
    </fill>
    <fill>
      <patternFill patternType="solid">
        <fgColor theme="2" tint="-0.249977111117893"/>
        <bgColor indexed="64"/>
      </patternFill>
    </fill>
    <fill>
      <patternFill patternType="gray0625">
        <fgColor indexed="8"/>
        <bgColor indexed="9"/>
      </patternFill>
    </fill>
    <fill>
      <patternFill patternType="gray0625"/>
    </fill>
    <fill>
      <patternFill patternType="solid">
        <fgColor indexed="43"/>
        <bgColor indexed="8"/>
      </patternFill>
    </fill>
    <fill>
      <patternFill patternType="gray0625">
        <fgColor indexed="26"/>
        <bgColor indexed="43"/>
      </patternFill>
    </fill>
    <fill>
      <patternFill patternType="solid">
        <fgColor indexed="9"/>
      </patternFill>
    </fill>
    <fill>
      <patternFill patternType="solid">
        <fgColor indexed="13"/>
      </patternFill>
    </fill>
    <fill>
      <patternFill patternType="solid">
        <fgColor indexed="17"/>
      </patternFill>
    </fill>
    <fill>
      <patternFill patternType="solid">
        <fgColor indexed="42"/>
        <bgColor indexed="64"/>
      </patternFill>
    </fill>
    <fill>
      <patternFill patternType="solid">
        <fgColor indexed="58"/>
        <bgColor indexed="64"/>
      </patternFill>
    </fill>
    <fill>
      <patternFill patternType="solid">
        <fgColor indexed="31"/>
        <bgColor indexed="8"/>
      </patternFill>
    </fill>
    <fill>
      <patternFill patternType="solid">
        <fgColor indexed="63"/>
        <bgColor indexed="8"/>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top/>
      <bottom style="hair">
        <color indexed="64"/>
      </bottom>
      <diagonal/>
    </border>
    <border>
      <left style="dotted">
        <color indexed="23"/>
      </left>
      <right style="dotted">
        <color indexed="23"/>
      </right>
      <top style="dotted">
        <color indexed="23"/>
      </top>
      <bottom style="dotted">
        <color indexed="23"/>
      </bottom>
      <diagonal/>
    </border>
    <border>
      <left/>
      <right/>
      <top style="thick">
        <color indexed="64"/>
      </top>
      <bottom style="thick">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dotted">
        <color indexed="10"/>
      </left>
      <right style="dotted">
        <color indexed="10"/>
      </right>
      <top style="dotted">
        <color indexed="10"/>
      </top>
      <bottom style="dotted">
        <color indexed="10"/>
      </bottom>
      <diagonal/>
    </border>
    <border>
      <left style="double">
        <color indexed="64"/>
      </left>
      <right style="double">
        <color indexed="64"/>
      </right>
      <top style="double">
        <color indexed="64"/>
      </top>
      <bottom style="double">
        <color indexed="64"/>
      </bottom>
      <diagonal/>
    </border>
    <border>
      <left style="thin">
        <color indexed="32"/>
      </left>
      <right style="thin">
        <color indexed="32"/>
      </right>
      <top style="thin">
        <color indexed="32"/>
      </top>
      <bottom style="thin">
        <color indexed="32"/>
      </bottom>
      <diagonal/>
    </border>
    <border>
      <left style="dotted">
        <color indexed="50"/>
      </left>
      <right/>
      <top style="dotted">
        <color indexed="50"/>
      </top>
      <bottom/>
      <diagonal/>
    </border>
    <border>
      <left style="thin">
        <color indexed="56"/>
      </left>
      <right style="thin">
        <color indexed="56"/>
      </right>
      <top style="thin">
        <color indexed="56"/>
      </top>
      <bottom style="thin">
        <color indexed="56"/>
      </bottom>
      <diagonal/>
    </border>
    <border>
      <left style="hair">
        <color indexed="10"/>
      </left>
      <right style="hair">
        <color indexed="10"/>
      </right>
      <top style="hair">
        <color indexed="10"/>
      </top>
      <bottom style="hair">
        <color indexed="10"/>
      </bottom>
      <diagonal/>
    </border>
    <border>
      <left style="dotted">
        <color indexed="16"/>
      </left>
      <right style="dotted">
        <color indexed="16"/>
      </right>
      <top style="dotted">
        <color indexed="16"/>
      </top>
      <bottom style="dotted">
        <color indexed="16"/>
      </bottom>
      <diagonal/>
    </border>
    <border>
      <left/>
      <right/>
      <top style="thin">
        <color indexed="8"/>
      </top>
      <bottom style="thin">
        <color indexed="8"/>
      </bottom>
      <diagonal/>
    </border>
    <border>
      <left/>
      <right/>
      <top style="medium">
        <color indexed="8"/>
      </top>
      <bottom/>
      <diagonal/>
    </border>
    <border>
      <left/>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12"/>
      </left>
      <right style="medium">
        <color indexed="12"/>
      </right>
      <top style="medium">
        <color indexed="12"/>
      </top>
      <bottom style="medium">
        <color indexed="12"/>
      </bottom>
      <diagonal/>
    </border>
    <border>
      <left style="thin">
        <color indexed="8"/>
      </left>
      <right style="thin">
        <color indexed="8"/>
      </right>
      <top style="thin">
        <color indexed="8"/>
      </top>
      <bottom style="thin">
        <color indexed="8"/>
      </bottom>
      <diagonal/>
    </border>
    <border>
      <left style="thin">
        <color indexed="14"/>
      </left>
      <right style="thin">
        <color indexed="14"/>
      </right>
      <top style="thin">
        <color indexed="14"/>
      </top>
      <bottom style="thin">
        <color indexed="14"/>
      </bottom>
      <diagonal/>
    </border>
    <border>
      <left style="hair">
        <color indexed="16"/>
      </left>
      <right style="hair">
        <color indexed="16"/>
      </right>
      <top style="hair">
        <color indexed="16"/>
      </top>
      <bottom style="hair">
        <color indexed="16"/>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double">
        <color indexed="0"/>
      </top>
      <bottom/>
      <diagonal/>
    </border>
    <border>
      <left/>
      <right/>
      <top style="double">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32"/>
      </left>
      <right style="thin">
        <color indexed="32"/>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right/>
      <top/>
      <bottom style="thin">
        <color theme="4" tint="0.39997558519241921"/>
      </bottom>
      <diagonal/>
    </border>
    <border>
      <left/>
      <right/>
      <top style="thin">
        <color theme="4"/>
      </top>
      <bottom style="thin">
        <color theme="4"/>
      </bottom>
      <diagonal/>
    </border>
    <border>
      <left/>
      <right/>
      <top style="thin">
        <color indexed="64"/>
      </top>
      <bottom style="thin">
        <color indexed="64"/>
      </bottom>
      <diagonal/>
    </border>
    <border>
      <left/>
      <right style="thin">
        <color indexed="64"/>
      </right>
      <top style="thin">
        <color indexed="64"/>
      </top>
      <bottom/>
      <diagonal/>
    </border>
  </borders>
  <cellStyleXfs count="6228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5" fillId="0" borderId="0"/>
    <xf numFmtId="0" fontId="16"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10"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7" fillId="13" borderId="10" applyNumberFormat="0" applyAlignment="0" applyProtection="0"/>
    <xf numFmtId="0" fontId="28" fillId="14" borderId="11" applyNumberFormat="0" applyAlignment="0" applyProtection="0"/>
    <xf numFmtId="0" fontId="29" fillId="14" borderId="10" applyNumberFormat="0" applyAlignment="0" applyProtection="0"/>
    <xf numFmtId="0" fontId="30" fillId="0" borderId="12" applyNumberFormat="0" applyFill="0" applyAlignment="0" applyProtection="0"/>
    <xf numFmtId="0" fontId="2" fillId="15" borderId="13" applyNumberFormat="0" applyAlignment="0" applyProtection="0"/>
    <xf numFmtId="0" fontId="31" fillId="0" borderId="0" applyNumberFormat="0" applyFill="0" applyBorder="0" applyAlignment="0" applyProtection="0"/>
    <xf numFmtId="0" fontId="1" fillId="16" borderId="14" applyNumberFormat="0" applyFont="0" applyAlignment="0" applyProtection="0"/>
    <xf numFmtId="0" fontId="32" fillId="0" borderId="0" applyNumberFormat="0" applyFill="0" applyBorder="0" applyAlignment="0" applyProtection="0"/>
    <xf numFmtId="0" fontId="3" fillId="0" borderId="15" applyNumberFormat="0" applyFill="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 fillId="40" borderId="0" applyNumberFormat="0" applyBorder="0" applyAlignment="0" applyProtection="0"/>
    <xf numFmtId="0" fontId="33" fillId="0" borderId="0"/>
    <xf numFmtId="0" fontId="41" fillId="0" borderId="7" applyNumberFormat="0" applyFill="0" applyAlignment="0" applyProtection="0"/>
    <xf numFmtId="0" fontId="5" fillId="0" borderId="0"/>
    <xf numFmtId="0" fontId="42" fillId="0" borderId="0"/>
    <xf numFmtId="43" fontId="42" fillId="0" borderId="0" applyFont="0" applyFill="0" applyBorder="0" applyAlignment="0" applyProtection="0"/>
    <xf numFmtId="44" fontId="43" fillId="0" borderId="0" applyFont="0" applyFill="0" applyBorder="0" applyAlignment="0" applyProtection="0"/>
    <xf numFmtId="0" fontId="42" fillId="0" borderId="0"/>
    <xf numFmtId="0" fontId="42" fillId="0" borderId="0"/>
    <xf numFmtId="0" fontId="42" fillId="0" borderId="0"/>
    <xf numFmtId="44" fontId="43"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4" fillId="0" borderId="8" applyNumberFormat="0" applyFill="0" applyAlignment="0" applyProtection="0"/>
    <xf numFmtId="0" fontId="45" fillId="0" borderId="9" applyNumberFormat="0" applyFill="0" applyAlignment="0" applyProtection="0"/>
    <xf numFmtId="0" fontId="45" fillId="0" borderId="0" applyNumberFormat="0" applyFill="0" applyBorder="0" applyAlignment="0" applyProtection="0"/>
    <xf numFmtId="0" fontId="16" fillId="0" borderId="0"/>
    <xf numFmtId="0" fontId="1" fillId="0" borderId="0"/>
    <xf numFmtId="43" fontId="16" fillId="0" borderId="0" applyFont="0" applyFill="0" applyBorder="0" applyAlignment="0" applyProtection="0"/>
    <xf numFmtId="9" fontId="16"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1" fillId="0" borderId="0"/>
    <xf numFmtId="9" fontId="42" fillId="0" borderId="0" applyFont="0" applyFill="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9" fillId="13" borderId="10" applyNumberFormat="0" applyAlignment="0" applyProtection="0"/>
    <xf numFmtId="0" fontId="50" fillId="14" borderId="11" applyNumberFormat="0" applyAlignment="0" applyProtection="0"/>
    <xf numFmtId="0" fontId="51" fillId="14" borderId="10" applyNumberFormat="0" applyAlignment="0" applyProtection="0"/>
    <xf numFmtId="0" fontId="52" fillId="0" borderId="12" applyNumberFormat="0" applyFill="0" applyAlignment="0" applyProtection="0"/>
    <xf numFmtId="0" fontId="53" fillId="15" borderId="13"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15" applyNumberFormat="0" applyFill="0" applyAlignment="0" applyProtection="0"/>
    <xf numFmtId="0" fontId="5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7" fillId="40" borderId="0" applyNumberFormat="0" applyBorder="0" applyAlignment="0" applyProtection="0"/>
    <xf numFmtId="0" fontId="5" fillId="0" borderId="0"/>
    <xf numFmtId="0" fontId="5" fillId="16" borderId="14"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44" fontId="42"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6" fillId="0" borderId="0"/>
    <xf numFmtId="0" fontId="13" fillId="0" borderId="0"/>
    <xf numFmtId="0" fontId="59" fillId="0" borderId="0"/>
    <xf numFmtId="43"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9" fontId="59" fillId="0" borderId="0" applyFont="0" applyFill="0" applyBorder="0" applyAlignment="0" applyProtection="0"/>
    <xf numFmtId="0" fontId="59" fillId="0" borderId="0"/>
    <xf numFmtId="43" fontId="42" fillId="0" borderId="0" applyFont="0" applyFill="0" applyBorder="0" applyAlignment="0" applyProtection="0"/>
    <xf numFmtId="0" fontId="42" fillId="0" borderId="0"/>
    <xf numFmtId="0" fontId="60" fillId="0" borderId="0"/>
    <xf numFmtId="43" fontId="42" fillId="0" borderId="0" applyFont="0" applyFill="0" applyBorder="0" applyAlignment="0" applyProtection="0"/>
    <xf numFmtId="0" fontId="5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2"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59" fillId="0" borderId="0"/>
    <xf numFmtId="0" fontId="1" fillId="0" borderId="0"/>
    <xf numFmtId="0" fontId="1" fillId="0" borderId="0"/>
    <xf numFmtId="0" fontId="59" fillId="0" borderId="0"/>
    <xf numFmtId="0" fontId="1" fillId="0" borderId="0"/>
    <xf numFmtId="0" fontId="1" fillId="0" borderId="0"/>
    <xf numFmtId="0" fontId="59" fillId="0" borderId="0"/>
    <xf numFmtId="0" fontId="1" fillId="0" borderId="0"/>
    <xf numFmtId="0" fontId="1" fillId="0" borderId="0"/>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59" fillId="0" borderId="0"/>
    <xf numFmtId="0" fontId="1" fillId="0" borderId="0"/>
    <xf numFmtId="0" fontId="1" fillId="0" borderId="0"/>
    <xf numFmtId="0" fontId="59" fillId="0" borderId="0"/>
    <xf numFmtId="0" fontId="1" fillId="0" borderId="0"/>
    <xf numFmtId="0" fontId="1" fillId="0" borderId="0"/>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9" fontId="59"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3" fillId="4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3" fillId="5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3" fillId="5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3" fillId="5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1" fillId="55"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6" borderId="0" applyNumberFormat="0" applyBorder="0" applyAlignment="0" applyProtection="0"/>
    <xf numFmtId="0" fontId="61" fillId="57" borderId="0" applyNumberFormat="0" applyBorder="0" applyAlignment="0" applyProtection="0"/>
    <xf numFmtId="0" fontId="61" fillId="58" borderId="0" applyNumberFormat="0" applyBorder="0" applyAlignment="0" applyProtection="0"/>
    <xf numFmtId="0" fontId="61" fillId="59" borderId="0" applyNumberFormat="0" applyBorder="0" applyAlignment="0" applyProtection="0"/>
    <xf numFmtId="0" fontId="4" fillId="17" borderId="0" applyNumberFormat="0" applyBorder="0" applyAlignment="0" applyProtection="0"/>
    <xf numFmtId="0" fontId="57" fillId="17"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61" fillId="56" borderId="0" applyNumberFormat="0" applyBorder="0" applyAlignment="0" applyProtection="0"/>
    <xf numFmtId="0" fontId="61" fillId="57" borderId="0" applyNumberFormat="0" applyBorder="0" applyAlignment="0" applyProtection="0"/>
    <xf numFmtId="0" fontId="61" fillId="62" borderId="0" applyNumberFormat="0" applyBorder="0" applyAlignment="0" applyProtection="0"/>
    <xf numFmtId="0" fontId="62" fillId="46" borderId="0" applyNumberFormat="0" applyBorder="0" applyAlignment="0" applyProtection="0"/>
    <xf numFmtId="0" fontId="63" fillId="63" borderId="20" applyNumberFormat="0" applyAlignment="0" applyProtection="0"/>
    <xf numFmtId="0" fontId="64" fillId="64" borderId="21" applyNumberFormat="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9" fillId="0" borderId="0" applyFont="0" applyFill="0" applyBorder="0" applyAlignment="0" applyProtection="0"/>
    <xf numFmtId="44" fontId="42" fillId="0" borderId="0" applyFont="0" applyFill="0" applyBorder="0" applyAlignment="0" applyProtection="0"/>
    <xf numFmtId="0" fontId="65" fillId="0" borderId="0" applyNumberFormat="0" applyFill="0" applyBorder="0" applyAlignment="0" applyProtection="0"/>
    <xf numFmtId="0" fontId="66" fillId="47" borderId="0" applyNumberFormat="0" applyBorder="0" applyAlignment="0" applyProtection="0"/>
    <xf numFmtId="0" fontId="67" fillId="0" borderId="22" applyNumberFormat="0" applyFill="0" applyAlignment="0" applyProtection="0"/>
    <xf numFmtId="0" fontId="68" fillId="0" borderId="23" applyNumberFormat="0" applyFill="0" applyAlignment="0" applyProtection="0"/>
    <xf numFmtId="0" fontId="69" fillId="0" borderId="24" applyNumberFormat="0" applyFill="0" applyAlignment="0" applyProtection="0"/>
    <xf numFmtId="0" fontId="69" fillId="0" borderId="0" applyNumberFormat="0" applyFill="0" applyBorder="0" applyAlignment="0" applyProtection="0"/>
    <xf numFmtId="0" fontId="70" fillId="50" borderId="20" applyNumberFormat="0" applyAlignment="0" applyProtection="0"/>
    <xf numFmtId="0" fontId="71" fillId="0" borderId="25" applyNumberFormat="0" applyFill="0" applyAlignment="0" applyProtection="0"/>
    <xf numFmtId="0" fontId="72" fillId="6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59" fillId="0" borderId="0"/>
    <xf numFmtId="0" fontId="59" fillId="0" borderId="0"/>
    <xf numFmtId="0" fontId="59" fillId="0" borderId="0"/>
    <xf numFmtId="0" fontId="42" fillId="0" borderId="0"/>
    <xf numFmtId="0" fontId="59" fillId="0" borderId="0"/>
    <xf numFmtId="0" fontId="42" fillId="0" borderId="0"/>
    <xf numFmtId="0" fontId="1" fillId="0" borderId="0"/>
    <xf numFmtId="0" fontId="1" fillId="0" borderId="0"/>
    <xf numFmtId="0" fontId="1" fillId="0" borderId="0"/>
    <xf numFmtId="0" fontId="1" fillId="0" borderId="0"/>
    <xf numFmtId="0" fontId="59" fillId="0" borderId="0"/>
    <xf numFmtId="0" fontId="42" fillId="0" borderId="0"/>
    <xf numFmtId="0" fontId="59" fillId="0" borderId="0"/>
    <xf numFmtId="0" fontId="42" fillId="0" borderId="0"/>
    <xf numFmtId="0" fontId="1" fillId="0" borderId="0"/>
    <xf numFmtId="0" fontId="1" fillId="0" borderId="0"/>
    <xf numFmtId="0" fontId="1" fillId="0" borderId="0"/>
    <xf numFmtId="0" fontId="1" fillId="0" borderId="0"/>
    <xf numFmtId="0" fontId="59"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42" fillId="0" borderId="0"/>
    <xf numFmtId="0" fontId="1" fillId="0" borderId="0"/>
    <xf numFmtId="0" fontId="1" fillId="0" borderId="0"/>
    <xf numFmtId="0" fontId="1" fillId="0" borderId="0"/>
    <xf numFmtId="0" fontId="1" fillId="0" borderId="0"/>
    <xf numFmtId="0" fontId="59"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42"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42" fillId="66" borderId="26"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73" fillId="63" borderId="27" applyNumberFormat="0" applyAlignment="0" applyProtection="0"/>
    <xf numFmtId="9" fontId="59"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4" fillId="0" borderId="0" applyNumberFormat="0" applyFill="0" applyBorder="0" applyAlignment="0" applyProtection="0"/>
    <xf numFmtId="0" fontId="58" fillId="0" borderId="28" applyNumberFormat="0" applyFill="0" applyAlignment="0" applyProtection="0"/>
    <xf numFmtId="0" fontId="75" fillId="0" borderId="0" applyNumberFormat="0" applyFill="0" applyBorder="0" applyAlignment="0" applyProtection="0"/>
    <xf numFmtId="0" fontId="42" fillId="66" borderId="26" applyNumberFormat="0" applyFont="0" applyAlignment="0" applyProtection="0"/>
    <xf numFmtId="0" fontId="73" fillId="63" borderId="27" applyNumberFormat="0" applyAlignment="0" applyProtection="0"/>
    <xf numFmtId="0" fontId="58" fillId="0" borderId="28" applyNumberFormat="0" applyFill="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1" fillId="58" borderId="0" applyNumberFormat="0" applyBorder="0" applyAlignment="0" applyProtection="0"/>
    <xf numFmtId="0" fontId="61" fillId="58" borderId="0" applyNumberFormat="0" applyBorder="0" applyAlignment="0" applyProtection="0"/>
    <xf numFmtId="0" fontId="61" fillId="58" borderId="0" applyNumberFormat="0" applyBorder="0" applyAlignment="0" applyProtection="0"/>
    <xf numFmtId="2" fontId="42" fillId="0" borderId="4" applyNumberFormat="0" applyFont="0" applyFill="0" applyAlignment="0"/>
    <xf numFmtId="0" fontId="4" fillId="17" borderId="0" applyNumberFormat="0" applyBorder="0" applyAlignment="0" applyProtection="0"/>
    <xf numFmtId="0" fontId="57" fillId="17" borderId="0" applyNumberFormat="0" applyBorder="0" applyAlignment="0" applyProtection="0"/>
    <xf numFmtId="0" fontId="61" fillId="59"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78" fillId="0" borderId="4"/>
    <xf numFmtId="168" fontId="42" fillId="68" borderId="29">
      <alignment horizontal="center" vertical="center"/>
    </xf>
    <xf numFmtId="169" fontId="79" fillId="69" borderId="30" applyNumberFormat="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37" fontId="79" fillId="0" borderId="16">
      <protection locked="0"/>
    </xf>
    <xf numFmtId="0" fontId="80" fillId="70" borderId="31" applyNumberFormat="0" applyFont="0" applyFill="0" applyAlignment="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81" fillId="0" borderId="32"/>
    <xf numFmtId="0" fontId="64" fillId="64" borderId="21" applyNumberFormat="0" applyAlignment="0" applyProtection="0"/>
    <xf numFmtId="0" fontId="64" fillId="64" borderId="21" applyNumberFormat="0" applyAlignment="0" applyProtection="0"/>
    <xf numFmtId="0" fontId="64" fillId="64" borderId="21" applyNumberFormat="0" applyAlignment="0" applyProtection="0"/>
    <xf numFmtId="0" fontId="82" fillId="0" borderId="0" applyNumberFormat="0" applyFill="0" applyBorder="0" applyAlignment="0" applyProtection="0"/>
    <xf numFmtId="0" fontId="83" fillId="0" borderId="0" applyBorder="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3" fontId="42" fillId="0" borderId="0" applyFont="0" applyFill="0" applyBorder="0" applyAlignment="0" applyProtection="0"/>
    <xf numFmtId="43" fontId="42" fillId="0" borderId="0" applyFont="0" applyFill="0" applyBorder="0" applyAlignment="0" applyProtection="0"/>
    <xf numFmtId="43" fontId="59"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59" fillId="0" borderId="0" applyFont="0" applyFill="0" applyBorder="0" applyAlignment="0" applyProtection="0"/>
    <xf numFmtId="43" fontId="34" fillId="0" borderId="0" applyFont="0" applyFill="0" applyBorder="0" applyAlignment="0" applyProtection="0"/>
    <xf numFmtId="43" fontId="42" fillId="0" borderId="0" applyFont="0" applyFill="0" applyBorder="0" applyAlignment="0" applyProtection="0"/>
    <xf numFmtId="43" fontId="34"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42" fillId="0" borderId="0" applyFont="0" applyFill="0" applyBorder="0" applyAlignment="0" applyProtection="0"/>
    <xf numFmtId="43" fontId="5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9" fillId="0" borderId="0" applyFont="0" applyFill="0" applyBorder="0" applyAlignment="0" applyProtection="0"/>
    <xf numFmtId="37" fontId="79" fillId="63" borderId="33"/>
    <xf numFmtId="44" fontId="86" fillId="0" borderId="0" applyFont="0" applyFill="0" applyBorder="0" applyAlignment="0" applyProtection="0"/>
    <xf numFmtId="44" fontId="86" fillId="0" borderId="0" applyFont="0" applyFill="0" applyBorder="0" applyAlignment="0" applyProtection="0"/>
    <xf numFmtId="44" fontId="42" fillId="0" borderId="0" applyFont="0" applyFill="0" applyBorder="0" applyAlignment="0" applyProtection="0"/>
    <xf numFmtId="44" fontId="87"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33" fillId="0" borderId="0" applyFont="0" applyFill="0" applyBorder="0" applyAlignment="0" applyProtection="0"/>
    <xf numFmtId="44" fontId="42"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86" fillId="0" borderId="0" applyFont="0" applyFill="0" applyBorder="0" applyAlignment="0" applyProtection="0"/>
    <xf numFmtId="43" fontId="42" fillId="0" borderId="0" applyBorder="0"/>
    <xf numFmtId="6" fontId="88" fillId="0" borderId="0">
      <protection locked="0"/>
    </xf>
    <xf numFmtId="0" fontId="89" fillId="71" borderId="0">
      <alignment horizontal="left"/>
    </xf>
    <xf numFmtId="37" fontId="79" fillId="0" borderId="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66" fontId="42" fillId="0" borderId="0"/>
    <xf numFmtId="166" fontId="42" fillId="0" borderId="0"/>
    <xf numFmtId="3" fontId="81" fillId="71" borderId="34">
      <protection locked="0"/>
    </xf>
    <xf numFmtId="172" fontId="42" fillId="0" borderId="0">
      <protection locked="0"/>
    </xf>
    <xf numFmtId="0" fontId="90" fillId="72" borderId="32"/>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38" fontId="83" fillId="71" borderId="0" applyNumberFormat="0" applyBorder="0" applyAlignment="0" applyProtection="0"/>
    <xf numFmtId="0" fontId="91" fillId="0" borderId="0" applyNumberFormat="0" applyFill="0" applyBorder="0" applyAlignment="0" applyProtection="0"/>
    <xf numFmtId="0" fontId="67" fillId="0" borderId="22" applyNumberFormat="0" applyFill="0" applyAlignment="0" applyProtection="0"/>
    <xf numFmtId="0" fontId="67" fillId="0" borderId="22" applyNumberFormat="0" applyFill="0" applyAlignment="0" applyProtection="0"/>
    <xf numFmtId="0" fontId="21" fillId="0" borderId="7" applyNumberFormat="0" applyFill="0" applyAlignment="0" applyProtection="0"/>
    <xf numFmtId="0" fontId="68" fillId="0" borderId="23" applyNumberFormat="0" applyFill="0" applyAlignment="0" applyProtection="0"/>
    <xf numFmtId="0" fontId="68" fillId="0" borderId="23" applyNumberFormat="0" applyFill="0" applyAlignment="0" applyProtection="0"/>
    <xf numFmtId="0" fontId="22" fillId="0" borderId="8" applyNumberFormat="0" applyFill="0" applyAlignment="0" applyProtection="0"/>
    <xf numFmtId="0" fontId="44" fillId="0" borderId="8"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23" fillId="0" borderId="9" applyNumberFormat="0" applyFill="0" applyAlignment="0" applyProtection="0"/>
    <xf numFmtId="0" fontId="45" fillId="0" borderId="9"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3" fillId="0" borderId="0" applyNumberFormat="0" applyFill="0" applyBorder="0" applyAlignment="0" applyProtection="0"/>
    <xf numFmtId="0" fontId="45" fillId="0" borderId="0" applyNumberFormat="0" applyFill="0" applyBorder="0" applyAlignment="0" applyProtection="0"/>
    <xf numFmtId="173" fontId="42" fillId="0" borderId="0">
      <protection locked="0"/>
    </xf>
    <xf numFmtId="173" fontId="42" fillId="0" borderId="0">
      <protection locked="0"/>
    </xf>
    <xf numFmtId="0" fontId="92" fillId="0" borderId="35" applyNumberFormat="0" applyFill="0" applyAlignment="0" applyProtection="0"/>
    <xf numFmtId="0" fontId="81" fillId="73" borderId="16"/>
    <xf numFmtId="0" fontId="81" fillId="74" borderId="32"/>
    <xf numFmtId="0" fontId="81" fillId="72" borderId="32"/>
    <xf numFmtId="0" fontId="93" fillId="75" borderId="0"/>
    <xf numFmtId="3" fontId="94" fillId="0" borderId="0" applyNumberFormat="0" applyFill="0" applyBorder="0" applyAlignment="0" applyProtection="0"/>
    <xf numFmtId="10" fontId="83" fillId="76" borderId="1" applyNumberFormat="0" applyBorder="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81" fillId="0" borderId="32"/>
    <xf numFmtId="0" fontId="81" fillId="0" borderId="32"/>
    <xf numFmtId="0" fontId="81" fillId="0" borderId="32"/>
    <xf numFmtId="10" fontId="95" fillId="0" borderId="36" applyFont="0" applyAlignment="0">
      <protection locked="0"/>
    </xf>
    <xf numFmtId="38" fontId="96" fillId="77" borderId="37" applyNumberFormat="0" applyFont="0" applyBorder="0" applyAlignment="0" applyProtection="0"/>
    <xf numFmtId="0" fontId="83" fillId="71" borderId="0"/>
    <xf numFmtId="0" fontId="71" fillId="0" borderId="25" applyNumberFormat="0" applyFill="0" applyAlignment="0" applyProtection="0"/>
    <xf numFmtId="0" fontId="71" fillId="0" borderId="25" applyNumberFormat="0" applyFill="0" applyAlignment="0" applyProtection="0"/>
    <xf numFmtId="0" fontId="71" fillId="0" borderId="25" applyNumberFormat="0" applyFill="0" applyAlignment="0" applyProtection="0"/>
    <xf numFmtId="174" fontId="97" fillId="71" borderId="16" applyNumberFormat="0"/>
    <xf numFmtId="0" fontId="98" fillId="68" borderId="38"/>
    <xf numFmtId="0" fontId="96" fillId="0" borderId="32"/>
    <xf numFmtId="0" fontId="81" fillId="77" borderId="39"/>
    <xf numFmtId="37" fontId="99" fillId="0" borderId="40"/>
    <xf numFmtId="38" fontId="100" fillId="0" borderId="0"/>
    <xf numFmtId="37" fontId="101" fillId="78" borderId="0" applyNumberFormat="0" applyFon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37" fontId="102" fillId="0" borderId="0"/>
    <xf numFmtId="175" fontId="103" fillId="0" borderId="0"/>
    <xf numFmtId="0" fontId="59" fillId="0" borderId="0"/>
    <xf numFmtId="0" fontId="59" fillId="0" borderId="0"/>
    <xf numFmtId="0" fontId="59"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42" fillId="0" borderId="0"/>
    <xf numFmtId="0" fontId="59" fillId="0" borderId="0"/>
    <xf numFmtId="0" fontId="42" fillId="0" borderId="0"/>
    <xf numFmtId="0" fontId="59" fillId="0" borderId="0"/>
    <xf numFmtId="0" fontId="59" fillId="0" borderId="0"/>
    <xf numFmtId="0" fontId="59" fillId="0" borderId="0"/>
    <xf numFmtId="0" fontId="1" fillId="0" borderId="0"/>
    <xf numFmtId="0" fontId="42" fillId="0" borderId="0"/>
    <xf numFmtId="0" fontId="87" fillId="0" borderId="0"/>
    <xf numFmtId="0" fontId="42" fillId="0" borderId="0"/>
    <xf numFmtId="0" fontId="1" fillId="0" borderId="0"/>
    <xf numFmtId="37" fontId="87" fillId="0" borderId="0"/>
    <xf numFmtId="0" fontId="42" fillId="0" borderId="0"/>
    <xf numFmtId="0" fontId="59" fillId="0" borderId="0"/>
    <xf numFmtId="0" fontId="33" fillId="0" borderId="0"/>
    <xf numFmtId="0" fontId="33" fillId="0" borderId="0"/>
    <xf numFmtId="0" fontId="59" fillId="0" borderId="0"/>
    <xf numFmtId="0" fontId="59" fillId="0" borderId="0"/>
    <xf numFmtId="0" fontId="5" fillId="0" borderId="0"/>
    <xf numFmtId="0" fontId="1" fillId="0" borderId="0"/>
    <xf numFmtId="0" fontId="42" fillId="0" borderId="0"/>
    <xf numFmtId="0" fontId="60" fillId="0" borderId="0"/>
    <xf numFmtId="0" fontId="33" fillId="0" borderId="0"/>
    <xf numFmtId="0" fontId="59"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04" fillId="0" borderId="0"/>
    <xf numFmtId="0" fontId="59" fillId="0" borderId="0"/>
    <xf numFmtId="0" fontId="6" fillId="0" borderId="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43" fillId="66" borderId="26" applyNumberFormat="0" applyFont="0" applyAlignment="0" applyProtection="0"/>
    <xf numFmtId="0" fontId="1" fillId="16" borderId="14" applyNumberFormat="0" applyFont="0" applyAlignment="0" applyProtection="0"/>
    <xf numFmtId="0" fontId="43" fillId="66" borderId="26" applyNumberFormat="0" applyFont="0" applyAlignment="0" applyProtection="0"/>
    <xf numFmtId="0" fontId="43" fillId="66" borderId="26" applyNumberFormat="0" applyFont="0" applyAlignment="0" applyProtection="0"/>
    <xf numFmtId="0" fontId="43" fillId="66" borderId="26" applyNumberFormat="0" applyFont="0" applyAlignment="0" applyProtection="0"/>
    <xf numFmtId="0" fontId="43" fillId="66" borderId="26" applyNumberFormat="0" applyFont="0" applyAlignment="0" applyProtection="0"/>
    <xf numFmtId="0" fontId="42" fillId="66" borderId="26" applyNumberFormat="0" applyFont="0" applyAlignment="0" applyProtection="0"/>
    <xf numFmtId="0" fontId="42" fillId="66" borderId="26" applyNumberFormat="0" applyFont="0" applyAlignment="0" applyProtection="0"/>
    <xf numFmtId="0" fontId="43" fillId="66" borderId="26" applyNumberFormat="0" applyFont="0" applyAlignment="0" applyProtection="0"/>
    <xf numFmtId="0" fontId="43" fillId="66" borderId="26" applyNumberFormat="0" applyFont="0" applyAlignment="0" applyProtection="0"/>
    <xf numFmtId="0" fontId="43" fillId="66" borderId="26" applyNumberFormat="0" applyFont="0" applyAlignment="0" applyProtection="0"/>
    <xf numFmtId="0" fontId="43" fillId="66" borderId="26" applyNumberFormat="0" applyFont="0" applyAlignment="0" applyProtection="0"/>
    <xf numFmtId="0" fontId="43" fillId="66" borderId="26" applyNumberFormat="0" applyFont="0" applyAlignment="0" applyProtection="0"/>
    <xf numFmtId="0" fontId="43" fillId="66" borderId="26" applyNumberFormat="0" applyFont="0" applyAlignment="0" applyProtection="0"/>
    <xf numFmtId="0" fontId="43" fillId="66" borderId="26" applyNumberFormat="0" applyFont="0" applyAlignment="0" applyProtection="0"/>
    <xf numFmtId="0" fontId="43" fillId="66" borderId="26" applyNumberFormat="0" applyFon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10"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05"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0" fontId="106" fillId="76" borderId="0" applyNumberFormat="0" applyBorder="0" applyAlignment="0" applyProtection="0"/>
    <xf numFmtId="37" fontId="101" fillId="79" borderId="0" applyNumberFormat="0" applyFont="0" applyBorder="0" applyAlignment="0" applyProtection="0"/>
    <xf numFmtId="37" fontId="101" fillId="80" borderId="0" applyNumberFormat="0" applyFont="0" applyBorder="0" applyAlignment="0" applyProtection="0"/>
    <xf numFmtId="0" fontId="59" fillId="0" borderId="0" applyNumberFormat="0" applyFont="0" applyFill="0" applyBorder="0" applyAlignment="0" applyProtection="0">
      <alignment horizontal="left"/>
    </xf>
    <xf numFmtId="15" fontId="59" fillId="0" borderId="0" applyFont="0" applyFill="0" applyBorder="0" applyAlignment="0" applyProtection="0"/>
    <xf numFmtId="4" fontId="59" fillId="0" borderId="0" applyFont="0" applyFill="0" applyBorder="0" applyAlignment="0" applyProtection="0"/>
    <xf numFmtId="0" fontId="82" fillId="0" borderId="18">
      <alignment horizontal="center"/>
    </xf>
    <xf numFmtId="3" fontId="59" fillId="0" borderId="0" applyFont="0" applyFill="0" applyBorder="0" applyAlignment="0" applyProtection="0"/>
    <xf numFmtId="0" fontId="59" fillId="81" borderId="0" applyNumberFormat="0" applyFont="0" applyBorder="0" applyAlignment="0" applyProtection="0"/>
    <xf numFmtId="3" fontId="107" fillId="0" borderId="0" applyNumberFormat="0"/>
    <xf numFmtId="3" fontId="108" fillId="0" borderId="0" applyNumberFormat="0" applyFill="0" applyBorder="0" applyAlignment="0"/>
    <xf numFmtId="0" fontId="90" fillId="0" borderId="0"/>
    <xf numFmtId="0" fontId="109" fillId="0" borderId="0" applyNumberFormat="0" applyFill="0" applyBorder="0" applyAlignment="0" applyProtection="0"/>
    <xf numFmtId="37" fontId="110" fillId="0" borderId="0"/>
    <xf numFmtId="37" fontId="110" fillId="82" borderId="16"/>
    <xf numFmtId="0" fontId="111" fillId="71" borderId="16">
      <alignment horizontal="center"/>
    </xf>
    <xf numFmtId="0" fontId="42" fillId="0" borderId="0"/>
    <xf numFmtId="0" fontId="90"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112" fillId="0" borderId="41"/>
    <xf numFmtId="176" fontId="113" fillId="0" borderId="0"/>
    <xf numFmtId="37" fontId="83" fillId="3" borderId="0" applyNumberFormat="0" applyBorder="0" applyAlignment="0" applyProtection="0"/>
    <xf numFmtId="37" fontId="83" fillId="0" borderId="0"/>
    <xf numFmtId="3" fontId="114" fillId="0" borderId="35" applyProtection="0"/>
    <xf numFmtId="0" fontId="81" fillId="83" borderId="32"/>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115" fillId="0" borderId="0" applyNumberFormat="0" applyFill="0" applyBorder="0" applyAlignment="0" applyProtection="0">
      <alignment vertical="top"/>
      <protection locked="0"/>
    </xf>
    <xf numFmtId="0" fontId="6" fillId="0" borderId="0"/>
    <xf numFmtId="0" fontId="6" fillId="0" borderId="0"/>
    <xf numFmtId="0" fontId="41" fillId="0" borderId="7" applyNumberFormat="0" applyFill="0" applyAlignment="0" applyProtection="0"/>
    <xf numFmtId="43" fontId="16" fillId="0" borderId="0" applyFont="0" applyFill="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43" fontId="117" fillId="0" borderId="0" applyFont="0" applyFill="0" applyBorder="0" applyAlignment="0" applyProtection="0"/>
    <xf numFmtId="43" fontId="1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67" fillId="0" borderId="22" applyNumberFormat="0" applyFill="0" applyAlignment="0" applyProtection="0"/>
    <xf numFmtId="0" fontId="68" fillId="0" borderId="23" applyNumberFormat="0" applyFill="0" applyAlignment="0" applyProtection="0"/>
    <xf numFmtId="0" fontId="69" fillId="0" borderId="24" applyNumberFormat="0" applyFill="0" applyAlignment="0" applyProtection="0"/>
    <xf numFmtId="0" fontId="69" fillId="0" borderId="0" applyNumberFormat="0" applyFill="0" applyBorder="0" applyAlignment="0" applyProtection="0"/>
    <xf numFmtId="0" fontId="59" fillId="0" borderId="0"/>
    <xf numFmtId="0" fontId="59" fillId="0" borderId="0"/>
    <xf numFmtId="0" fontId="59" fillId="0" borderId="0"/>
    <xf numFmtId="0" fontId="59"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42" fillId="0" borderId="0"/>
    <xf numFmtId="0" fontId="1" fillId="0" borderId="0"/>
    <xf numFmtId="0" fontId="85" fillId="0" borderId="0"/>
    <xf numFmtId="0" fontId="59" fillId="0" borderId="0"/>
    <xf numFmtId="0" fontId="1" fillId="0" borderId="0"/>
    <xf numFmtId="0" fontId="16" fillId="0" borderId="0"/>
    <xf numFmtId="0" fontId="33" fillId="0" borderId="0"/>
    <xf numFmtId="0" fontId="34" fillId="0" borderId="0"/>
    <xf numFmtId="9" fontId="1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0" fontId="42" fillId="0" borderId="0"/>
    <xf numFmtId="0" fontId="1" fillId="0" borderId="0"/>
    <xf numFmtId="0" fontId="43"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48" borderId="0" applyNumberFormat="0" applyBorder="0" applyAlignment="0" applyProtection="0"/>
    <xf numFmtId="0" fontId="43" fillId="51" borderId="0" applyNumberFormat="0" applyBorder="0" applyAlignment="0" applyProtection="0"/>
    <xf numFmtId="0" fontId="43" fillId="54" borderId="0" applyNumberFormat="0" applyBorder="0" applyAlignment="0" applyProtection="0"/>
    <xf numFmtId="43" fontId="59" fillId="0" borderId="0" applyFont="0" applyFill="0" applyBorder="0" applyAlignment="0" applyProtection="0"/>
    <xf numFmtId="43" fontId="42" fillId="0" borderId="0" applyFont="0" applyFill="0" applyBorder="0" applyAlignment="0" applyProtection="0"/>
    <xf numFmtId="43" fontId="118" fillId="0" borderId="0" applyFont="0" applyFill="0" applyBorder="0" applyAlignment="0" applyProtection="0"/>
    <xf numFmtId="43" fontId="3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43" fontId="42" fillId="0" borderId="0" applyFont="0" applyFill="0" applyBorder="0" applyAlignment="0" applyProtection="0"/>
    <xf numFmtId="43" fontId="1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0" fontId="42" fillId="0" borderId="0"/>
    <xf numFmtId="0" fontId="86" fillId="0" borderId="0"/>
    <xf numFmtId="0" fontId="16" fillId="0" borderId="0"/>
    <xf numFmtId="0" fontId="16" fillId="0" borderId="0"/>
    <xf numFmtId="0" fontId="119" fillId="0" borderId="0"/>
    <xf numFmtId="0" fontId="16" fillId="0" borderId="0"/>
    <xf numFmtId="0" fontId="86" fillId="0" borderId="0"/>
    <xf numFmtId="0" fontId="59" fillId="0" borderId="0"/>
    <xf numFmtId="0" fontId="86" fillId="0" borderId="0"/>
    <xf numFmtId="0" fontId="59" fillId="0" borderId="0"/>
    <xf numFmtId="0" fontId="87" fillId="0" borderId="0"/>
    <xf numFmtId="4" fontId="42" fillId="0" borderId="0"/>
    <xf numFmtId="0" fontId="42" fillId="0" borderId="0"/>
    <xf numFmtId="4" fontId="42" fillId="0" borderId="0"/>
    <xf numFmtId="4" fontId="42" fillId="0" borderId="0"/>
    <xf numFmtId="0" fontId="117" fillId="0" borderId="0"/>
    <xf numFmtId="4" fontId="42" fillId="0" borderId="0"/>
    <xf numFmtId="0" fontId="1" fillId="0" borderId="0"/>
    <xf numFmtId="4" fontId="42" fillId="0" borderId="0"/>
    <xf numFmtId="4" fontId="42" fillId="0" borderId="0"/>
    <xf numFmtId="0" fontId="42" fillId="0" borderId="0"/>
    <xf numFmtId="179" fontId="42" fillId="0" borderId="0"/>
    <xf numFmtId="0" fontId="42" fillId="0" borderId="0"/>
    <xf numFmtId="0" fontId="42" fillId="0" borderId="0"/>
    <xf numFmtId="4" fontId="42" fillId="0" borderId="0"/>
    <xf numFmtId="0" fontId="42" fillId="0" borderId="0"/>
    <xf numFmtId="0" fontId="42" fillId="0" borderId="0"/>
    <xf numFmtId="4" fontId="42" fillId="0" borderId="0"/>
    <xf numFmtId="37" fontId="87" fillId="0" borderId="0"/>
    <xf numFmtId="0" fontId="42" fillId="0" borderId="0"/>
    <xf numFmtId="0" fontId="42" fillId="0" borderId="0"/>
    <xf numFmtId="0" fontId="42" fillId="0" borderId="0"/>
    <xf numFmtId="0" fontId="42" fillId="0" borderId="0"/>
    <xf numFmtId="0" fontId="42" fillId="0" borderId="0"/>
    <xf numFmtId="0" fontId="87" fillId="0" borderId="0"/>
    <xf numFmtId="0" fontId="118" fillId="0" borderId="0"/>
    <xf numFmtId="0" fontId="42" fillId="0" borderId="0"/>
    <xf numFmtId="0" fontId="34" fillId="0" borderId="0"/>
    <xf numFmtId="0" fontId="34" fillId="0" borderId="0"/>
    <xf numFmtId="0" fontId="42" fillId="0" borderId="0"/>
    <xf numFmtId="0" fontId="120" fillId="0" borderId="0"/>
    <xf numFmtId="0" fontId="59" fillId="0" borderId="0"/>
    <xf numFmtId="9" fontId="1" fillId="0" borderId="0" applyFont="0" applyFill="0" applyBorder="0" applyAlignment="0" applyProtection="0"/>
    <xf numFmtId="9" fontId="42" fillId="0" borderId="0" applyFont="0" applyFill="0" applyBorder="0" applyAlignment="0" applyProtection="0"/>
    <xf numFmtId="0" fontId="13" fillId="0" borderId="0"/>
    <xf numFmtId="0" fontId="16" fillId="0" borderId="0"/>
    <xf numFmtId="0" fontId="42" fillId="0" borderId="0"/>
    <xf numFmtId="0" fontId="59" fillId="0" borderId="0"/>
    <xf numFmtId="0" fontId="59" fillId="0" borderId="0"/>
    <xf numFmtId="43" fontId="59" fillId="0" borderId="0" applyFont="0" applyFill="0" applyBorder="0" applyAlignment="0" applyProtection="0"/>
    <xf numFmtId="9" fontId="59" fillId="0" borderId="0" applyFont="0" applyFill="0" applyBorder="0" applyAlignment="0" applyProtection="0"/>
    <xf numFmtId="0" fontId="6" fillId="0" borderId="0"/>
    <xf numFmtId="0" fontId="6" fillId="0" borderId="0"/>
    <xf numFmtId="0" fontId="6" fillId="0" borderId="0"/>
    <xf numFmtId="0" fontId="6" fillId="0" borderId="0"/>
    <xf numFmtId="43" fontId="5" fillId="0" borderId="0" applyFont="0" applyFill="0" applyBorder="0" applyAlignment="0" applyProtection="0"/>
    <xf numFmtId="44" fontId="5"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3" fillId="4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3" fillId="4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3" fillId="5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3" fillId="5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3" fillId="5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3" fillId="5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3" fillId="5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3" fillId="5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24" fillId="20" borderId="0" applyNumberFormat="0" applyBorder="0" applyAlignment="0" applyProtection="0"/>
    <xf numFmtId="0" fontId="124" fillId="20" borderId="0" applyNumberFormat="0" applyBorder="0" applyAlignment="0" applyProtection="0"/>
    <xf numFmtId="0" fontId="57" fillId="20" borderId="0" applyNumberFormat="0" applyBorder="0" applyAlignment="0" applyProtection="0"/>
    <xf numFmtId="0" fontId="61" fillId="55" borderId="0" applyNumberFormat="0" applyBorder="0" applyAlignment="0" applyProtection="0"/>
    <xf numFmtId="0" fontId="4" fillId="20" borderId="0" applyNumberFormat="0" applyBorder="0" applyAlignment="0" applyProtection="0"/>
    <xf numFmtId="0" fontId="124" fillId="24" borderId="0" applyNumberFormat="0" applyBorder="0" applyAlignment="0" applyProtection="0"/>
    <xf numFmtId="0" fontId="124" fillId="24" borderId="0" applyNumberFormat="0" applyBorder="0" applyAlignment="0" applyProtection="0"/>
    <xf numFmtId="0" fontId="57" fillId="24" borderId="0" applyNumberFormat="0" applyBorder="0" applyAlignment="0" applyProtection="0"/>
    <xf numFmtId="0" fontId="61" fillId="52" borderId="0" applyNumberFormat="0" applyBorder="0" applyAlignment="0" applyProtection="0"/>
    <xf numFmtId="0" fontId="4" fillId="24" borderId="0" applyNumberFormat="0" applyBorder="0" applyAlignment="0" applyProtection="0"/>
    <xf numFmtId="0" fontId="124" fillId="28" borderId="0" applyNumberFormat="0" applyBorder="0" applyAlignment="0" applyProtection="0"/>
    <xf numFmtId="0" fontId="124" fillId="28" borderId="0" applyNumberFormat="0" applyBorder="0" applyAlignment="0" applyProtection="0"/>
    <xf numFmtId="0" fontId="57" fillId="28" borderId="0" applyNumberFormat="0" applyBorder="0" applyAlignment="0" applyProtection="0"/>
    <xf numFmtId="0" fontId="61" fillId="53" borderId="0" applyNumberFormat="0" applyBorder="0" applyAlignment="0" applyProtection="0"/>
    <xf numFmtId="0" fontId="4" fillId="28" borderId="0" applyNumberFormat="0" applyBorder="0" applyAlignment="0" applyProtection="0"/>
    <xf numFmtId="0" fontId="124" fillId="32" borderId="0" applyNumberFormat="0" applyBorder="0" applyAlignment="0" applyProtection="0"/>
    <xf numFmtId="0" fontId="124" fillId="32" borderId="0" applyNumberFormat="0" applyBorder="0" applyAlignment="0" applyProtection="0"/>
    <xf numFmtId="0" fontId="57" fillId="32" borderId="0" applyNumberFormat="0" applyBorder="0" applyAlignment="0" applyProtection="0"/>
    <xf numFmtId="0" fontId="61" fillId="56" borderId="0" applyNumberFormat="0" applyBorder="0" applyAlignment="0" applyProtection="0"/>
    <xf numFmtId="0" fontId="4" fillId="32"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57" fillId="36" borderId="0" applyNumberFormat="0" applyBorder="0" applyAlignment="0" applyProtection="0"/>
    <xf numFmtId="0" fontId="61" fillId="57" borderId="0" applyNumberFormat="0" applyBorder="0" applyAlignment="0" applyProtection="0"/>
    <xf numFmtId="0" fontId="4" fillId="36" borderId="0" applyNumberFormat="0" applyBorder="0" applyAlignment="0" applyProtection="0"/>
    <xf numFmtId="0" fontId="124" fillId="40" borderId="0" applyNumberFormat="0" applyBorder="0" applyAlignment="0" applyProtection="0"/>
    <xf numFmtId="0" fontId="124" fillId="40" borderId="0" applyNumberFormat="0" applyBorder="0" applyAlignment="0" applyProtection="0"/>
    <xf numFmtId="0" fontId="57" fillId="40" borderId="0" applyNumberFormat="0" applyBorder="0" applyAlignment="0" applyProtection="0"/>
    <xf numFmtId="0" fontId="61" fillId="58" borderId="0" applyNumberFormat="0" applyBorder="0" applyAlignment="0" applyProtection="0"/>
    <xf numFmtId="0" fontId="4" fillId="40" borderId="0" applyNumberFormat="0" applyBorder="0" applyAlignment="0" applyProtection="0"/>
    <xf numFmtId="0" fontId="124" fillId="17" borderId="0" applyNumberFormat="0" applyBorder="0" applyAlignment="0" applyProtection="0"/>
    <xf numFmtId="0" fontId="124" fillId="17" borderId="0" applyNumberFormat="0" applyBorder="0" applyAlignment="0" applyProtection="0"/>
    <xf numFmtId="0" fontId="57" fillId="17" borderId="0" applyNumberFormat="0" applyBorder="0" applyAlignment="0" applyProtection="0"/>
    <xf numFmtId="0" fontId="61" fillId="59" borderId="0" applyNumberFormat="0" applyBorder="0" applyAlignment="0" applyProtection="0"/>
    <xf numFmtId="0" fontId="4" fillId="17" borderId="0" applyNumberFormat="0" applyBorder="0" applyAlignment="0" applyProtection="0"/>
    <xf numFmtId="0" fontId="61" fillId="59" borderId="0" applyNumberFormat="0" applyBorder="0" applyAlignment="0" applyProtection="0"/>
    <xf numFmtId="0" fontId="57" fillId="17" borderId="0" applyNumberFormat="0" applyBorder="0" applyAlignment="0" applyProtection="0"/>
    <xf numFmtId="0" fontId="124" fillId="21" borderId="0" applyNumberFormat="0" applyBorder="0" applyAlignment="0" applyProtection="0"/>
    <xf numFmtId="0" fontId="124" fillId="21" borderId="0" applyNumberFormat="0" applyBorder="0" applyAlignment="0" applyProtection="0"/>
    <xf numFmtId="0" fontId="57" fillId="21" borderId="0" applyNumberFormat="0" applyBorder="0" applyAlignment="0" applyProtection="0"/>
    <xf numFmtId="0" fontId="61" fillId="60" borderId="0" applyNumberFormat="0" applyBorder="0" applyAlignment="0" applyProtection="0"/>
    <xf numFmtId="0" fontId="4" fillId="21" borderId="0" applyNumberFormat="0" applyBorder="0" applyAlignment="0" applyProtection="0"/>
    <xf numFmtId="0" fontId="124" fillId="25" borderId="0" applyNumberFormat="0" applyBorder="0" applyAlignment="0" applyProtection="0"/>
    <xf numFmtId="0" fontId="124" fillId="25" borderId="0" applyNumberFormat="0" applyBorder="0" applyAlignment="0" applyProtection="0"/>
    <xf numFmtId="0" fontId="57" fillId="25" borderId="0" applyNumberFormat="0" applyBorder="0" applyAlignment="0" applyProtection="0"/>
    <xf numFmtId="0" fontId="61" fillId="61" borderId="0" applyNumberFormat="0" applyBorder="0" applyAlignment="0" applyProtection="0"/>
    <xf numFmtId="0" fontId="4" fillId="25"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57" fillId="29" borderId="0" applyNumberFormat="0" applyBorder="0" applyAlignment="0" applyProtection="0"/>
    <xf numFmtId="0" fontId="61" fillId="56" borderId="0" applyNumberFormat="0" applyBorder="0" applyAlignment="0" applyProtection="0"/>
    <xf numFmtId="0" fontId="4" fillId="29" borderId="0" applyNumberFormat="0" applyBorder="0" applyAlignment="0" applyProtection="0"/>
    <xf numFmtId="0" fontId="124" fillId="33" borderId="0" applyNumberFormat="0" applyBorder="0" applyAlignment="0" applyProtection="0"/>
    <xf numFmtId="0" fontId="124" fillId="33" borderId="0" applyNumberFormat="0" applyBorder="0" applyAlignment="0" applyProtection="0"/>
    <xf numFmtId="0" fontId="57" fillId="33" borderId="0" applyNumberFormat="0" applyBorder="0" applyAlignment="0" applyProtection="0"/>
    <xf numFmtId="0" fontId="61" fillId="57" borderId="0" applyNumberFormat="0" applyBorder="0" applyAlignment="0" applyProtection="0"/>
    <xf numFmtId="0" fontId="4" fillId="33" borderId="0" applyNumberFormat="0" applyBorder="0" applyAlignment="0" applyProtection="0"/>
    <xf numFmtId="0" fontId="124" fillId="37" borderId="0" applyNumberFormat="0" applyBorder="0" applyAlignment="0" applyProtection="0"/>
    <xf numFmtId="0" fontId="124" fillId="37" borderId="0" applyNumberFormat="0" applyBorder="0" applyAlignment="0" applyProtection="0"/>
    <xf numFmtId="0" fontId="57" fillId="37" borderId="0" applyNumberFormat="0" applyBorder="0" applyAlignment="0" applyProtection="0"/>
    <xf numFmtId="0" fontId="61" fillId="62" borderId="0" applyNumberFormat="0" applyBorder="0" applyAlignment="0" applyProtection="0"/>
    <xf numFmtId="0" fontId="4" fillId="37" borderId="0" applyNumberFormat="0" applyBorder="0" applyAlignment="0" applyProtection="0"/>
    <xf numFmtId="0" fontId="125" fillId="11" borderId="0" applyNumberFormat="0" applyBorder="0" applyAlignment="0" applyProtection="0"/>
    <xf numFmtId="0" fontId="125" fillId="11" borderId="0" applyNumberFormat="0" applyBorder="0" applyAlignment="0" applyProtection="0"/>
    <xf numFmtId="0" fontId="47" fillId="11" borderId="0" applyNumberFormat="0" applyBorder="0" applyAlignment="0" applyProtection="0"/>
    <xf numFmtId="0" fontId="62" fillId="46" borderId="0" applyNumberFormat="0" applyBorder="0" applyAlignment="0" applyProtection="0"/>
    <xf numFmtId="0" fontId="25" fillId="11" borderId="0" applyNumberFormat="0" applyBorder="0" applyAlignment="0" applyProtection="0"/>
    <xf numFmtId="0" fontId="126" fillId="14" borderId="10" applyNumberFormat="0" applyAlignment="0" applyProtection="0"/>
    <xf numFmtId="0" fontId="126" fillId="14" borderId="10" applyNumberFormat="0" applyAlignment="0" applyProtection="0"/>
    <xf numFmtId="0" fontId="51" fillId="14" borderId="10" applyNumberFormat="0" applyAlignment="0" applyProtection="0"/>
    <xf numFmtId="0" fontId="29" fillId="14" borderId="10" applyNumberFormat="0" applyAlignment="0" applyProtection="0"/>
    <xf numFmtId="0" fontId="127" fillId="15" borderId="13" applyNumberFormat="0" applyAlignment="0" applyProtection="0"/>
    <xf numFmtId="0" fontId="127" fillId="15" borderId="13" applyNumberFormat="0" applyAlignment="0" applyProtection="0"/>
    <xf numFmtId="0" fontId="53" fillId="15" borderId="13" applyNumberFormat="0" applyAlignment="0" applyProtection="0"/>
    <xf numFmtId="0" fontId="64" fillId="64" borderId="21" applyNumberFormat="0" applyAlignment="0" applyProtection="0"/>
    <xf numFmtId="0" fontId="2" fillId="15" borderId="13" applyNumberFormat="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34"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5" fillId="0" borderId="0" applyNumberFormat="0" applyFill="0" applyBorder="0" applyAlignment="0" applyProtection="0"/>
    <xf numFmtId="0" fontId="65" fillId="0" borderId="0" applyNumberFormat="0" applyFill="0" applyBorder="0" applyAlignment="0" applyProtection="0"/>
    <xf numFmtId="0" fontId="32" fillId="0" borderId="0" applyNumberFormat="0" applyFill="0" applyBorder="0" applyAlignment="0" applyProtection="0"/>
    <xf numFmtId="0" fontId="129" fillId="10" borderId="0" applyNumberFormat="0" applyBorder="0" applyAlignment="0" applyProtection="0"/>
    <xf numFmtId="0" fontId="129" fillId="10" borderId="0" applyNumberFormat="0" applyBorder="0" applyAlignment="0" applyProtection="0"/>
    <xf numFmtId="0" fontId="46" fillId="10" borderId="0" applyNumberFormat="0" applyBorder="0" applyAlignment="0" applyProtection="0"/>
    <xf numFmtId="0" fontId="66" fillId="47" borderId="0" applyNumberFormat="0" applyBorder="0" applyAlignment="0" applyProtection="0"/>
    <xf numFmtId="0" fontId="24" fillId="10" borderId="0" applyNumberFormat="0" applyBorder="0" applyAlignment="0" applyProtection="0"/>
    <xf numFmtId="0" fontId="41" fillId="0" borderId="7" applyNumberFormat="0" applyFill="0" applyAlignment="0" applyProtection="0"/>
    <xf numFmtId="0" fontId="21" fillId="0" borderId="7" applyNumberFormat="0" applyFill="0" applyAlignment="0" applyProtection="0"/>
    <xf numFmtId="0" fontId="67" fillId="0" borderId="22"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4" fillId="0" borderId="8" applyNumberFormat="0" applyFill="0" applyAlignment="0" applyProtection="0"/>
    <xf numFmtId="0" fontId="22" fillId="0" borderId="8" applyNumberFormat="0" applyFill="0" applyAlignment="0" applyProtection="0"/>
    <xf numFmtId="0" fontId="68" fillId="0" borderId="23" applyNumberFormat="0" applyFill="0" applyAlignment="0" applyProtection="0"/>
    <xf numFmtId="0" fontId="44" fillId="0" borderId="8" applyNumberFormat="0" applyFill="0" applyAlignment="0" applyProtection="0"/>
    <xf numFmtId="0" fontId="45" fillId="0" borderId="9" applyNumberFormat="0" applyFill="0" applyAlignment="0" applyProtection="0"/>
    <xf numFmtId="0" fontId="23" fillId="0" borderId="9" applyNumberFormat="0" applyFill="0" applyAlignment="0" applyProtection="0"/>
    <xf numFmtId="0" fontId="69" fillId="0" borderId="24" applyNumberFormat="0" applyFill="0" applyAlignment="0" applyProtection="0"/>
    <xf numFmtId="0" fontId="45" fillId="0" borderId="9" applyNumberFormat="0" applyFill="0" applyAlignment="0" applyProtection="0"/>
    <xf numFmtId="0" fontId="45"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45" fillId="0" borderId="0" applyNumberFormat="0" applyFill="0" applyBorder="0" applyAlignment="0" applyProtection="0"/>
    <xf numFmtId="0" fontId="130" fillId="13" borderId="10" applyNumberFormat="0" applyAlignment="0" applyProtection="0"/>
    <xf numFmtId="0" fontId="130" fillId="13" borderId="10" applyNumberFormat="0" applyAlignment="0" applyProtection="0"/>
    <xf numFmtId="0" fontId="49" fillId="13" borderId="10" applyNumberFormat="0" applyAlignment="0" applyProtection="0"/>
    <xf numFmtId="0" fontId="27" fillId="13" borderId="10" applyNumberFormat="0" applyAlignment="0" applyProtection="0"/>
    <xf numFmtId="0" fontId="131" fillId="0" borderId="12" applyNumberFormat="0" applyFill="0" applyAlignment="0" applyProtection="0"/>
    <xf numFmtId="0" fontId="131" fillId="0" borderId="12" applyNumberFormat="0" applyFill="0" applyAlignment="0" applyProtection="0"/>
    <xf numFmtId="0" fontId="52" fillId="0" borderId="12" applyNumberFormat="0" applyFill="0" applyAlignment="0" applyProtection="0"/>
    <xf numFmtId="0" fontId="71" fillId="0" borderId="25" applyNumberFormat="0" applyFill="0" applyAlignment="0" applyProtection="0"/>
    <xf numFmtId="0" fontId="30" fillId="0" borderId="12" applyNumberFormat="0" applyFill="0" applyAlignment="0" applyProtection="0"/>
    <xf numFmtId="0" fontId="132" fillId="12" borderId="0" applyNumberFormat="0" applyBorder="0" applyAlignment="0" applyProtection="0"/>
    <xf numFmtId="0" fontId="132" fillId="12" borderId="0" applyNumberFormat="0" applyBorder="0" applyAlignment="0" applyProtection="0"/>
    <xf numFmtId="0" fontId="48" fillId="12" borderId="0" applyNumberFormat="0" applyBorder="0" applyAlignment="0" applyProtection="0"/>
    <xf numFmtId="0" fontId="72" fillId="65" borderId="0" applyNumberFormat="0" applyBorder="0" applyAlignment="0" applyProtection="0"/>
    <xf numFmtId="0" fontId="26" fillId="1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42" fillId="0" borderId="0"/>
    <xf numFmtId="0" fontId="42"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59" fillId="0" borderId="0"/>
    <xf numFmtId="0" fontId="1" fillId="0" borderId="0"/>
    <xf numFmtId="0" fontId="1" fillId="0" borderId="0"/>
    <xf numFmtId="0" fontId="59" fillId="0" borderId="0"/>
    <xf numFmtId="0" fontId="1" fillId="0" borderId="0"/>
    <xf numFmtId="0" fontId="1" fillId="0" borderId="0"/>
    <xf numFmtId="0" fontId="59"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42"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59" fillId="0" borderId="0"/>
    <xf numFmtId="0" fontId="1" fillId="0" borderId="0"/>
    <xf numFmtId="0" fontId="1" fillId="0" borderId="0"/>
    <xf numFmtId="0" fontId="85" fillId="0" borderId="0"/>
    <xf numFmtId="0" fontId="5" fillId="0" borderId="0"/>
    <xf numFmtId="0" fontId="1" fillId="0" borderId="0"/>
    <xf numFmtId="0" fontId="1" fillId="0" borderId="0"/>
    <xf numFmtId="0" fontId="1" fillId="0" borderId="0"/>
    <xf numFmtId="0" fontId="59" fillId="0" borderId="0"/>
    <xf numFmtId="0" fontId="1" fillId="0" borderId="0"/>
    <xf numFmtId="0" fontId="59" fillId="0" borderId="0"/>
    <xf numFmtId="0" fontId="42" fillId="0" borderId="0"/>
    <xf numFmtId="0" fontId="6"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33" fillId="16" borderId="14" applyNumberFormat="0" applyFont="0" applyAlignment="0" applyProtection="0"/>
    <xf numFmtId="0" fontId="33" fillId="16" borderId="14" applyNumberFormat="0" applyFont="0" applyAlignment="0" applyProtection="0"/>
    <xf numFmtId="0" fontId="5"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43" fillId="66" borderId="26"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43" fillId="66" borderId="26"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33" fillId="14" borderId="11" applyNumberFormat="0" applyAlignment="0" applyProtection="0"/>
    <xf numFmtId="0" fontId="133" fillId="14" borderId="11" applyNumberFormat="0" applyAlignment="0" applyProtection="0"/>
    <xf numFmtId="0" fontId="50" fillId="14" borderId="11" applyNumberFormat="0" applyAlignment="0" applyProtection="0"/>
    <xf numFmtId="0" fontId="28" fillId="14" borderId="11" applyNumberFormat="0" applyAlignment="0" applyProtection="0"/>
    <xf numFmtId="9" fontId="5" fillId="0" borderId="0" applyFont="0" applyFill="0" applyBorder="0" applyAlignment="0" applyProtection="0"/>
    <xf numFmtId="9" fontId="42" fillId="0" borderId="0" applyFont="0" applyFill="0" applyBorder="0" applyAlignment="0" applyProtection="0"/>
    <xf numFmtId="9" fontId="16" fillId="0" borderId="0" applyFont="0" applyFill="0" applyBorder="0" applyAlignment="0" applyProtection="0"/>
    <xf numFmtId="9" fontId="42"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4" fillId="0" borderId="15" applyNumberFormat="0" applyFill="0" applyAlignment="0" applyProtection="0"/>
    <xf numFmtId="0" fontId="134" fillId="0" borderId="15" applyNumberFormat="0" applyFill="0" applyAlignment="0" applyProtection="0"/>
    <xf numFmtId="0" fontId="56" fillId="0" borderId="15" applyNumberFormat="0" applyFill="0" applyAlignment="0" applyProtection="0"/>
    <xf numFmtId="0" fontId="3" fillId="0" borderId="15" applyNumberFormat="0" applyFill="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54" fillId="0" borderId="0" applyNumberFormat="0" applyFill="0" applyBorder="0" applyAlignment="0" applyProtection="0"/>
    <xf numFmtId="0" fontId="75" fillId="0" borderId="0" applyNumberFormat="0" applyFill="0" applyBorder="0" applyAlignment="0" applyProtection="0"/>
    <xf numFmtId="0" fontId="31" fillId="0" borderId="0" applyNumberFormat="0" applyFill="0" applyBorder="0" applyAlignment="0" applyProtection="0"/>
    <xf numFmtId="0" fontId="6" fillId="0" borderId="0"/>
    <xf numFmtId="0" fontId="16" fillId="0" borderId="0"/>
    <xf numFmtId="0" fontId="23" fillId="0" borderId="0" applyNumberFormat="0" applyFill="0" applyBorder="0" applyAlignment="0" applyProtection="0"/>
    <xf numFmtId="0" fontId="5" fillId="0" borderId="0"/>
    <xf numFmtId="0" fontId="1" fillId="0" borderId="0"/>
    <xf numFmtId="0" fontId="42" fillId="0" borderId="0"/>
    <xf numFmtId="44" fontId="42" fillId="0" borderId="0" applyFont="0" applyFill="0" applyBorder="0" applyAlignment="0" applyProtection="0"/>
    <xf numFmtId="43" fontId="5" fillId="0" borderId="0" applyFont="0" applyFill="0" applyBorder="0" applyAlignment="0" applyProtection="0"/>
    <xf numFmtId="0" fontId="23" fillId="0" borderId="9" applyNumberFormat="0" applyFill="0" applyAlignment="0" applyProtection="0"/>
    <xf numFmtId="0" fontId="22" fillId="0" borderId="8" applyNumberFormat="0" applyFill="0" applyAlignment="0" applyProtection="0"/>
    <xf numFmtId="0" fontId="45" fillId="0" borderId="0" applyNumberFormat="0" applyFill="0" applyBorder="0" applyAlignment="0" applyProtection="0"/>
    <xf numFmtId="0" fontId="33" fillId="0" borderId="0"/>
    <xf numFmtId="0" fontId="136" fillId="0" borderId="0"/>
    <xf numFmtId="0" fontId="21" fillId="0" borderId="7" applyNumberFormat="0" applyFill="0" applyAlignment="0" applyProtection="0"/>
    <xf numFmtId="43" fontId="5" fillId="0" borderId="0" applyFont="0" applyFill="0" applyBorder="0" applyAlignment="0" applyProtection="0"/>
    <xf numFmtId="0" fontId="136" fillId="0" borderId="0"/>
    <xf numFmtId="0" fontId="44" fillId="0" borderId="8" applyNumberFormat="0" applyFill="0" applyAlignment="0" applyProtection="0"/>
    <xf numFmtId="0" fontId="41" fillId="0" borderId="7" applyNumberFormat="0" applyFill="0" applyAlignment="0" applyProtection="0"/>
    <xf numFmtId="0" fontId="137" fillId="0" borderId="0"/>
    <xf numFmtId="44" fontId="59" fillId="0" borderId="0" applyFont="0" applyFill="0" applyBorder="0" applyAlignment="0" applyProtection="0"/>
    <xf numFmtId="0" fontId="45" fillId="0" borderId="9" applyNumberFormat="0" applyFill="0" applyAlignment="0" applyProtection="0"/>
    <xf numFmtId="0" fontId="59" fillId="0" borderId="0"/>
    <xf numFmtId="0" fontId="59" fillId="0" borderId="0"/>
    <xf numFmtId="0" fontId="42" fillId="0" borderId="0"/>
    <xf numFmtId="43" fontId="42" fillId="0" borderId="0" applyFont="0" applyFill="0" applyBorder="0" applyAlignment="0" applyProtection="0"/>
    <xf numFmtId="43" fontId="42"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37" fillId="0" borderId="0"/>
    <xf numFmtId="0" fontId="136" fillId="0" borderId="0"/>
    <xf numFmtId="0"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171" fontId="42" fillId="0" borderId="0"/>
    <xf numFmtId="198" fontId="42" fillId="0" borderId="0">
      <alignment horizontal="left" wrapText="1"/>
    </xf>
    <xf numFmtId="0"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0" fontId="86" fillId="0" borderId="0">
      <alignment vertical="top"/>
    </xf>
    <xf numFmtId="171" fontId="86" fillId="0" borderId="0">
      <alignment vertical="top"/>
    </xf>
    <xf numFmtId="9" fontId="42"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198" fontId="42" fillId="0" borderId="0">
      <alignment horizontal="left" wrapText="1"/>
    </xf>
    <xf numFmtId="0"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37" fontId="148" fillId="0" borderId="0"/>
    <xf numFmtId="0" fontId="149" fillId="0" borderId="0">
      <alignment horizontal="center"/>
    </xf>
    <xf numFmtId="165" fontId="148" fillId="0" borderId="0"/>
    <xf numFmtId="0" fontId="150" fillId="0" borderId="0">
      <alignment horizontal="center"/>
    </xf>
    <xf numFmtId="39" fontId="148" fillId="0" borderId="0"/>
    <xf numFmtId="0" fontId="151" fillId="18" borderId="0" applyNumberFormat="0" applyBorder="0" applyAlignment="0" applyProtection="0"/>
    <xf numFmtId="0" fontId="151" fillId="18" borderId="0" applyNumberFormat="0" applyBorder="0" applyAlignment="0" applyProtection="0"/>
    <xf numFmtId="0" fontId="1" fillId="18" borderId="0" applyNumberFormat="0" applyBorder="0" applyAlignment="0" applyProtection="0"/>
    <xf numFmtId="171" fontId="151" fillId="18" borderId="0" applyNumberFormat="0" applyBorder="0" applyAlignment="0" applyProtection="0"/>
    <xf numFmtId="171" fontId="151" fillId="18" borderId="0" applyNumberFormat="0" applyBorder="0" applyAlignment="0" applyProtection="0"/>
    <xf numFmtId="0" fontId="15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171" fontId="151" fillId="18" borderId="0" applyNumberFormat="0" applyBorder="0" applyAlignment="0" applyProtection="0"/>
    <xf numFmtId="171" fontId="151" fillId="18" borderId="0" applyNumberFormat="0" applyBorder="0" applyAlignment="0" applyProtection="0"/>
    <xf numFmtId="0" fontId="151" fillId="18" borderId="0" applyNumberFormat="0" applyBorder="0" applyAlignment="0" applyProtection="0"/>
    <xf numFmtId="171" fontId="151" fillId="18" borderId="0" applyNumberFormat="0" applyBorder="0" applyAlignment="0" applyProtection="0"/>
    <xf numFmtId="0" fontId="151" fillId="18" borderId="0" applyNumberFormat="0" applyBorder="0" applyAlignment="0" applyProtection="0"/>
    <xf numFmtId="171" fontId="151" fillId="18" borderId="0" applyNumberFormat="0" applyBorder="0" applyAlignment="0" applyProtection="0"/>
    <xf numFmtId="0" fontId="151" fillId="18" borderId="0" applyNumberFormat="0" applyBorder="0" applyAlignment="0" applyProtection="0"/>
    <xf numFmtId="171" fontId="151" fillId="18" borderId="0" applyNumberFormat="0" applyBorder="0" applyAlignment="0" applyProtection="0"/>
    <xf numFmtId="171" fontId="151" fillId="18" borderId="0" applyNumberFormat="0" applyBorder="0" applyAlignment="0" applyProtection="0"/>
    <xf numFmtId="171" fontId="151" fillId="18" borderId="0" applyNumberFormat="0" applyBorder="0" applyAlignment="0" applyProtection="0"/>
    <xf numFmtId="171" fontId="151" fillId="18" borderId="0" applyNumberFormat="0" applyBorder="0" applyAlignment="0" applyProtection="0"/>
    <xf numFmtId="0" fontId="151" fillId="18" borderId="0" applyNumberFormat="0" applyBorder="0" applyAlignment="0" applyProtection="0"/>
    <xf numFmtId="171" fontId="151" fillId="18" borderId="0" applyNumberFormat="0" applyBorder="0" applyAlignment="0" applyProtection="0"/>
    <xf numFmtId="0" fontId="151" fillId="18" borderId="0" applyNumberFormat="0" applyBorder="0" applyAlignment="0" applyProtection="0"/>
    <xf numFmtId="171" fontId="15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43" fillId="45" borderId="0" applyNumberFormat="0" applyBorder="0" applyAlignment="0" applyProtection="0"/>
    <xf numFmtId="171" fontId="15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5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15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51" fillId="18" borderId="0" applyNumberFormat="0" applyBorder="0" applyAlignment="0" applyProtection="0"/>
    <xf numFmtId="171" fontId="151" fillId="18" borderId="0" applyNumberFormat="0" applyBorder="0" applyAlignment="0" applyProtection="0"/>
    <xf numFmtId="0" fontId="151" fillId="18" borderId="0" applyNumberFormat="0" applyBorder="0" applyAlignment="0" applyProtection="0"/>
    <xf numFmtId="171" fontId="151" fillId="18" borderId="0" applyNumberFormat="0" applyBorder="0" applyAlignment="0" applyProtection="0"/>
    <xf numFmtId="0" fontId="151" fillId="18" borderId="0" applyNumberFormat="0" applyBorder="0" applyAlignment="0" applyProtection="0"/>
    <xf numFmtId="171" fontId="15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151" fillId="18" borderId="0" applyNumberFormat="0" applyBorder="0" applyAlignment="0" applyProtection="0"/>
    <xf numFmtId="171" fontId="15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15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5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5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151" fillId="18" borderId="0" applyNumberFormat="0" applyBorder="0" applyAlignment="0" applyProtection="0"/>
    <xf numFmtId="171" fontId="151" fillId="18" borderId="0" applyNumberFormat="0" applyBorder="0" applyAlignment="0" applyProtection="0"/>
    <xf numFmtId="171" fontId="151" fillId="18" borderId="0" applyNumberFormat="0" applyBorder="0" applyAlignment="0" applyProtection="0"/>
    <xf numFmtId="0" fontId="15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151" fillId="18" borderId="0" applyNumberFormat="0" applyBorder="0" applyAlignment="0" applyProtection="0"/>
    <xf numFmtId="171" fontId="151" fillId="18" borderId="0" applyNumberFormat="0" applyBorder="0" applyAlignment="0" applyProtection="0"/>
    <xf numFmtId="171"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 fillId="22" borderId="0" applyNumberFormat="0" applyBorder="0" applyAlignment="0" applyProtection="0"/>
    <xf numFmtId="171" fontId="151" fillId="22" borderId="0" applyNumberFormat="0" applyBorder="0" applyAlignment="0" applyProtection="0"/>
    <xf numFmtId="171" fontId="151" fillId="22" borderId="0" applyNumberFormat="0" applyBorder="0" applyAlignment="0" applyProtection="0"/>
    <xf numFmtId="0" fontId="15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171" fontId="151" fillId="22" borderId="0" applyNumberFormat="0" applyBorder="0" applyAlignment="0" applyProtection="0"/>
    <xf numFmtId="171" fontId="151" fillId="22" borderId="0" applyNumberFormat="0" applyBorder="0" applyAlignment="0" applyProtection="0"/>
    <xf numFmtId="0" fontId="151" fillId="22" borderId="0" applyNumberFormat="0" applyBorder="0" applyAlignment="0" applyProtection="0"/>
    <xf numFmtId="171" fontId="151" fillId="22" borderId="0" applyNumberFormat="0" applyBorder="0" applyAlignment="0" applyProtection="0"/>
    <xf numFmtId="0" fontId="151" fillId="22" borderId="0" applyNumberFormat="0" applyBorder="0" applyAlignment="0" applyProtection="0"/>
    <xf numFmtId="171" fontId="151" fillId="22" borderId="0" applyNumberFormat="0" applyBorder="0" applyAlignment="0" applyProtection="0"/>
    <xf numFmtId="0" fontId="151" fillId="22" borderId="0" applyNumberFormat="0" applyBorder="0" applyAlignment="0" applyProtection="0"/>
    <xf numFmtId="171" fontId="151" fillId="22" borderId="0" applyNumberFormat="0" applyBorder="0" applyAlignment="0" applyProtection="0"/>
    <xf numFmtId="171" fontId="151" fillId="22" borderId="0" applyNumberFormat="0" applyBorder="0" applyAlignment="0" applyProtection="0"/>
    <xf numFmtId="171" fontId="151" fillId="22" borderId="0" applyNumberFormat="0" applyBorder="0" applyAlignment="0" applyProtection="0"/>
    <xf numFmtId="171" fontId="151" fillId="22" borderId="0" applyNumberFormat="0" applyBorder="0" applyAlignment="0" applyProtection="0"/>
    <xf numFmtId="0" fontId="151" fillId="22" borderId="0" applyNumberFormat="0" applyBorder="0" applyAlignment="0" applyProtection="0"/>
    <xf numFmtId="171" fontId="151" fillId="22" borderId="0" applyNumberFormat="0" applyBorder="0" applyAlignment="0" applyProtection="0"/>
    <xf numFmtId="0" fontId="151" fillId="22" borderId="0" applyNumberFormat="0" applyBorder="0" applyAlignment="0" applyProtection="0"/>
    <xf numFmtId="171" fontId="15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43" fillId="46" borderId="0" applyNumberFormat="0" applyBorder="0" applyAlignment="0" applyProtection="0"/>
    <xf numFmtId="171" fontId="15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5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15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51" fillId="22" borderId="0" applyNumberFormat="0" applyBorder="0" applyAlignment="0" applyProtection="0"/>
    <xf numFmtId="171" fontId="151" fillId="22" borderId="0" applyNumberFormat="0" applyBorder="0" applyAlignment="0" applyProtection="0"/>
    <xf numFmtId="0" fontId="151" fillId="22" borderId="0" applyNumberFormat="0" applyBorder="0" applyAlignment="0" applyProtection="0"/>
    <xf numFmtId="171" fontId="151" fillId="22" borderId="0" applyNumberFormat="0" applyBorder="0" applyAlignment="0" applyProtection="0"/>
    <xf numFmtId="0" fontId="151" fillId="22" borderId="0" applyNumberFormat="0" applyBorder="0" applyAlignment="0" applyProtection="0"/>
    <xf numFmtId="171" fontId="15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151" fillId="22" borderId="0" applyNumberFormat="0" applyBorder="0" applyAlignment="0" applyProtection="0"/>
    <xf numFmtId="171" fontId="15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15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5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5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151" fillId="22" borderId="0" applyNumberFormat="0" applyBorder="0" applyAlignment="0" applyProtection="0"/>
    <xf numFmtId="171" fontId="151" fillId="22" borderId="0" applyNumberFormat="0" applyBorder="0" applyAlignment="0" applyProtection="0"/>
    <xf numFmtId="171" fontId="151" fillId="22" borderId="0" applyNumberFormat="0" applyBorder="0" applyAlignment="0" applyProtection="0"/>
    <xf numFmtId="0" fontId="15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151" fillId="22" borderId="0" applyNumberFormat="0" applyBorder="0" applyAlignment="0" applyProtection="0"/>
    <xf numFmtId="171" fontId="151" fillId="22" borderId="0" applyNumberFormat="0" applyBorder="0" applyAlignment="0" applyProtection="0"/>
    <xf numFmtId="171"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 fillId="26" borderId="0" applyNumberFormat="0" applyBorder="0" applyAlignment="0" applyProtection="0"/>
    <xf numFmtId="171" fontId="151" fillId="26" borderId="0" applyNumberFormat="0" applyBorder="0" applyAlignment="0" applyProtection="0"/>
    <xf numFmtId="171" fontId="151" fillId="26" borderId="0" applyNumberFormat="0" applyBorder="0" applyAlignment="0" applyProtection="0"/>
    <xf numFmtId="0" fontId="15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171" fontId="151" fillId="26" borderId="0" applyNumberFormat="0" applyBorder="0" applyAlignment="0" applyProtection="0"/>
    <xf numFmtId="171" fontId="151" fillId="26" borderId="0" applyNumberFormat="0" applyBorder="0" applyAlignment="0" applyProtection="0"/>
    <xf numFmtId="0" fontId="151" fillId="26" borderId="0" applyNumberFormat="0" applyBorder="0" applyAlignment="0" applyProtection="0"/>
    <xf numFmtId="171" fontId="151" fillId="26" borderId="0" applyNumberFormat="0" applyBorder="0" applyAlignment="0" applyProtection="0"/>
    <xf numFmtId="0" fontId="151" fillId="26" borderId="0" applyNumberFormat="0" applyBorder="0" applyAlignment="0" applyProtection="0"/>
    <xf numFmtId="171" fontId="151" fillId="26" borderId="0" applyNumberFormat="0" applyBorder="0" applyAlignment="0" applyProtection="0"/>
    <xf numFmtId="0" fontId="151" fillId="26" borderId="0" applyNumberFormat="0" applyBorder="0" applyAlignment="0" applyProtection="0"/>
    <xf numFmtId="171" fontId="151" fillId="26" borderId="0" applyNumberFormat="0" applyBorder="0" applyAlignment="0" applyProtection="0"/>
    <xf numFmtId="171" fontId="151" fillId="26" borderId="0" applyNumberFormat="0" applyBorder="0" applyAlignment="0" applyProtection="0"/>
    <xf numFmtId="171" fontId="151" fillId="26" borderId="0" applyNumberFormat="0" applyBorder="0" applyAlignment="0" applyProtection="0"/>
    <xf numFmtId="171" fontId="151" fillId="26" borderId="0" applyNumberFormat="0" applyBorder="0" applyAlignment="0" applyProtection="0"/>
    <xf numFmtId="0" fontId="151" fillId="26" borderId="0" applyNumberFormat="0" applyBorder="0" applyAlignment="0" applyProtection="0"/>
    <xf numFmtId="171" fontId="151" fillId="26" borderId="0" applyNumberFormat="0" applyBorder="0" applyAlignment="0" applyProtection="0"/>
    <xf numFmtId="0" fontId="151" fillId="26" borderId="0" applyNumberFormat="0" applyBorder="0" applyAlignment="0" applyProtection="0"/>
    <xf numFmtId="171" fontId="15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43" fillId="47" borderId="0" applyNumberFormat="0" applyBorder="0" applyAlignment="0" applyProtection="0"/>
    <xf numFmtId="171" fontId="15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5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15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51" fillId="26" borderId="0" applyNumberFormat="0" applyBorder="0" applyAlignment="0" applyProtection="0"/>
    <xf numFmtId="171" fontId="151" fillId="26" borderId="0" applyNumberFormat="0" applyBorder="0" applyAlignment="0" applyProtection="0"/>
    <xf numFmtId="0" fontId="151" fillId="26" borderId="0" applyNumberFormat="0" applyBorder="0" applyAlignment="0" applyProtection="0"/>
    <xf numFmtId="171" fontId="151" fillId="26" borderId="0" applyNumberFormat="0" applyBorder="0" applyAlignment="0" applyProtection="0"/>
    <xf numFmtId="0" fontId="151" fillId="26" borderId="0" applyNumberFormat="0" applyBorder="0" applyAlignment="0" applyProtection="0"/>
    <xf numFmtId="171" fontId="15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151" fillId="26" borderId="0" applyNumberFormat="0" applyBorder="0" applyAlignment="0" applyProtection="0"/>
    <xf numFmtId="171" fontId="15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15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5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5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151" fillId="26" borderId="0" applyNumberFormat="0" applyBorder="0" applyAlignment="0" applyProtection="0"/>
    <xf numFmtId="171" fontId="151" fillId="26" borderId="0" applyNumberFormat="0" applyBorder="0" applyAlignment="0" applyProtection="0"/>
    <xf numFmtId="171" fontId="151" fillId="26" borderId="0" applyNumberFormat="0" applyBorder="0" applyAlignment="0" applyProtection="0"/>
    <xf numFmtId="0" fontId="15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151" fillId="26" borderId="0" applyNumberFormat="0" applyBorder="0" applyAlignment="0" applyProtection="0"/>
    <xf numFmtId="171" fontId="151" fillId="26" borderId="0" applyNumberFormat="0" applyBorder="0" applyAlignment="0" applyProtection="0"/>
    <xf numFmtId="171"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 fillId="30" borderId="0" applyNumberFormat="0" applyBorder="0" applyAlignment="0" applyProtection="0"/>
    <xf numFmtId="171" fontId="151" fillId="30" borderId="0" applyNumberFormat="0" applyBorder="0" applyAlignment="0" applyProtection="0"/>
    <xf numFmtId="171" fontId="151" fillId="30" borderId="0" applyNumberFormat="0" applyBorder="0" applyAlignment="0" applyProtection="0"/>
    <xf numFmtId="0" fontId="15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171" fontId="151" fillId="30" borderId="0" applyNumberFormat="0" applyBorder="0" applyAlignment="0" applyProtection="0"/>
    <xf numFmtId="171" fontId="151" fillId="30" borderId="0" applyNumberFormat="0" applyBorder="0" applyAlignment="0" applyProtection="0"/>
    <xf numFmtId="0" fontId="151" fillId="30" borderId="0" applyNumberFormat="0" applyBorder="0" applyAlignment="0" applyProtection="0"/>
    <xf numFmtId="171" fontId="151" fillId="30" borderId="0" applyNumberFormat="0" applyBorder="0" applyAlignment="0" applyProtection="0"/>
    <xf numFmtId="0" fontId="151" fillId="30" borderId="0" applyNumberFormat="0" applyBorder="0" applyAlignment="0" applyProtection="0"/>
    <xf numFmtId="171" fontId="151" fillId="30" borderId="0" applyNumberFormat="0" applyBorder="0" applyAlignment="0" applyProtection="0"/>
    <xf numFmtId="0" fontId="151" fillId="30" borderId="0" applyNumberFormat="0" applyBorder="0" applyAlignment="0" applyProtection="0"/>
    <xf numFmtId="171" fontId="151" fillId="30" borderId="0" applyNumberFormat="0" applyBorder="0" applyAlignment="0" applyProtection="0"/>
    <xf numFmtId="171" fontId="151" fillId="30" borderId="0" applyNumberFormat="0" applyBorder="0" applyAlignment="0" applyProtection="0"/>
    <xf numFmtId="171" fontId="151" fillId="30" borderId="0" applyNumberFormat="0" applyBorder="0" applyAlignment="0" applyProtection="0"/>
    <xf numFmtId="171" fontId="151" fillId="30" borderId="0" applyNumberFormat="0" applyBorder="0" applyAlignment="0" applyProtection="0"/>
    <xf numFmtId="0" fontId="151" fillId="30" borderId="0" applyNumberFormat="0" applyBorder="0" applyAlignment="0" applyProtection="0"/>
    <xf numFmtId="171" fontId="151" fillId="30" borderId="0" applyNumberFormat="0" applyBorder="0" applyAlignment="0" applyProtection="0"/>
    <xf numFmtId="0" fontId="151" fillId="30" borderId="0" applyNumberFormat="0" applyBorder="0" applyAlignment="0" applyProtection="0"/>
    <xf numFmtId="171" fontId="15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43" fillId="48" borderId="0" applyNumberFormat="0" applyBorder="0" applyAlignment="0" applyProtection="0"/>
    <xf numFmtId="171" fontId="15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5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15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51" fillId="30" borderId="0" applyNumberFormat="0" applyBorder="0" applyAlignment="0" applyProtection="0"/>
    <xf numFmtId="171" fontId="151" fillId="30" borderId="0" applyNumberFormat="0" applyBorder="0" applyAlignment="0" applyProtection="0"/>
    <xf numFmtId="0" fontId="151" fillId="30" borderId="0" applyNumberFormat="0" applyBorder="0" applyAlignment="0" applyProtection="0"/>
    <xf numFmtId="171" fontId="151" fillId="30" borderId="0" applyNumberFormat="0" applyBorder="0" applyAlignment="0" applyProtection="0"/>
    <xf numFmtId="0" fontId="151" fillId="30" borderId="0" applyNumberFormat="0" applyBorder="0" applyAlignment="0" applyProtection="0"/>
    <xf numFmtId="171" fontId="15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151" fillId="30" borderId="0" applyNumberFormat="0" applyBorder="0" applyAlignment="0" applyProtection="0"/>
    <xf numFmtId="171" fontId="15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15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5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5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151" fillId="30" borderId="0" applyNumberFormat="0" applyBorder="0" applyAlignment="0" applyProtection="0"/>
    <xf numFmtId="171" fontId="151" fillId="30" borderId="0" applyNumberFormat="0" applyBorder="0" applyAlignment="0" applyProtection="0"/>
    <xf numFmtId="171" fontId="151" fillId="30" borderId="0" applyNumberFormat="0" applyBorder="0" applyAlignment="0" applyProtection="0"/>
    <xf numFmtId="0" fontId="15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151" fillId="30" borderId="0" applyNumberFormat="0" applyBorder="0" applyAlignment="0" applyProtection="0"/>
    <xf numFmtId="171" fontId="151" fillId="30" borderId="0" applyNumberFormat="0" applyBorder="0" applyAlignment="0" applyProtection="0"/>
    <xf numFmtId="171"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 fillId="34" borderId="0" applyNumberFormat="0" applyBorder="0" applyAlignment="0" applyProtection="0"/>
    <xf numFmtId="171" fontId="151" fillId="34" borderId="0" applyNumberFormat="0" applyBorder="0" applyAlignment="0" applyProtection="0"/>
    <xf numFmtId="171" fontId="151" fillId="34" borderId="0" applyNumberFormat="0" applyBorder="0" applyAlignment="0" applyProtection="0"/>
    <xf numFmtId="0" fontId="15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171" fontId="151" fillId="34" borderId="0" applyNumberFormat="0" applyBorder="0" applyAlignment="0" applyProtection="0"/>
    <xf numFmtId="171" fontId="151" fillId="34" borderId="0" applyNumberFormat="0" applyBorder="0" applyAlignment="0" applyProtection="0"/>
    <xf numFmtId="0" fontId="151" fillId="34" borderId="0" applyNumberFormat="0" applyBorder="0" applyAlignment="0" applyProtection="0"/>
    <xf numFmtId="171" fontId="151" fillId="34" borderId="0" applyNumberFormat="0" applyBorder="0" applyAlignment="0" applyProtection="0"/>
    <xf numFmtId="0" fontId="151" fillId="34" borderId="0" applyNumberFormat="0" applyBorder="0" applyAlignment="0" applyProtection="0"/>
    <xf numFmtId="171" fontId="151" fillId="34" borderId="0" applyNumberFormat="0" applyBorder="0" applyAlignment="0" applyProtection="0"/>
    <xf numFmtId="0" fontId="151" fillId="34" borderId="0" applyNumberFormat="0" applyBorder="0" applyAlignment="0" applyProtection="0"/>
    <xf numFmtId="171" fontId="151" fillId="34" borderId="0" applyNumberFormat="0" applyBorder="0" applyAlignment="0" applyProtection="0"/>
    <xf numFmtId="171" fontId="151" fillId="34" borderId="0" applyNumberFormat="0" applyBorder="0" applyAlignment="0" applyProtection="0"/>
    <xf numFmtId="171" fontId="151" fillId="34" borderId="0" applyNumberFormat="0" applyBorder="0" applyAlignment="0" applyProtection="0"/>
    <xf numFmtId="171" fontId="151" fillId="34" borderId="0" applyNumberFormat="0" applyBorder="0" applyAlignment="0" applyProtection="0"/>
    <xf numFmtId="0" fontId="151" fillId="34" borderId="0" applyNumberFormat="0" applyBorder="0" applyAlignment="0" applyProtection="0"/>
    <xf numFmtId="171" fontId="151" fillId="34" borderId="0" applyNumberFormat="0" applyBorder="0" applyAlignment="0" applyProtection="0"/>
    <xf numFmtId="0" fontId="151" fillId="34" borderId="0" applyNumberFormat="0" applyBorder="0" applyAlignment="0" applyProtection="0"/>
    <xf numFmtId="171" fontId="15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0" fontId="43" fillId="49" borderId="0" applyNumberFormat="0" applyBorder="0" applyAlignment="0" applyProtection="0"/>
    <xf numFmtId="171" fontId="15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5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1" fontId="15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51" fillId="34" borderId="0" applyNumberFormat="0" applyBorder="0" applyAlignment="0" applyProtection="0"/>
    <xf numFmtId="171" fontId="151" fillId="34" borderId="0" applyNumberFormat="0" applyBorder="0" applyAlignment="0" applyProtection="0"/>
    <xf numFmtId="0" fontId="151" fillId="34" borderId="0" applyNumberFormat="0" applyBorder="0" applyAlignment="0" applyProtection="0"/>
    <xf numFmtId="171" fontId="151" fillId="34" borderId="0" applyNumberFormat="0" applyBorder="0" applyAlignment="0" applyProtection="0"/>
    <xf numFmtId="0" fontId="151" fillId="34" borderId="0" applyNumberFormat="0" applyBorder="0" applyAlignment="0" applyProtection="0"/>
    <xf numFmtId="171" fontId="15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1" fontId="151" fillId="34" borderId="0" applyNumberFormat="0" applyBorder="0" applyAlignment="0" applyProtection="0"/>
    <xf numFmtId="171" fontId="15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1" fontId="15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5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5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0" fontId="151" fillId="34" borderId="0" applyNumberFormat="0" applyBorder="0" applyAlignment="0" applyProtection="0"/>
    <xf numFmtId="171" fontId="151" fillId="34" borderId="0" applyNumberFormat="0" applyBorder="0" applyAlignment="0" applyProtection="0"/>
    <xf numFmtId="171" fontId="151" fillId="34" borderId="0" applyNumberFormat="0" applyBorder="0" applyAlignment="0" applyProtection="0"/>
    <xf numFmtId="0" fontId="15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1" fontId="1" fillId="34" borderId="0" applyNumberFormat="0" applyBorder="0" applyAlignment="0" applyProtection="0"/>
    <xf numFmtId="0" fontId="1" fillId="34" borderId="0" applyNumberFormat="0" applyBorder="0" applyAlignment="0" applyProtection="0"/>
    <xf numFmtId="0" fontId="151" fillId="34" borderId="0" applyNumberFormat="0" applyBorder="0" applyAlignment="0" applyProtection="0"/>
    <xf numFmtId="171" fontId="151" fillId="34" borderId="0" applyNumberFormat="0" applyBorder="0" applyAlignment="0" applyProtection="0"/>
    <xf numFmtId="171"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 fillId="38" borderId="0" applyNumberFormat="0" applyBorder="0" applyAlignment="0" applyProtection="0"/>
    <xf numFmtId="171" fontId="151" fillId="38" borderId="0" applyNumberFormat="0" applyBorder="0" applyAlignment="0" applyProtection="0"/>
    <xf numFmtId="171" fontId="151" fillId="38" borderId="0" applyNumberFormat="0" applyBorder="0" applyAlignment="0" applyProtection="0"/>
    <xf numFmtId="0" fontId="15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171" fontId="151" fillId="38" borderId="0" applyNumberFormat="0" applyBorder="0" applyAlignment="0" applyProtection="0"/>
    <xf numFmtId="171" fontId="151" fillId="38" borderId="0" applyNumberFormat="0" applyBorder="0" applyAlignment="0" applyProtection="0"/>
    <xf numFmtId="0" fontId="151" fillId="38" borderId="0" applyNumberFormat="0" applyBorder="0" applyAlignment="0" applyProtection="0"/>
    <xf numFmtId="171" fontId="151" fillId="38" borderId="0" applyNumberFormat="0" applyBorder="0" applyAlignment="0" applyProtection="0"/>
    <xf numFmtId="0" fontId="151" fillId="38" borderId="0" applyNumberFormat="0" applyBorder="0" applyAlignment="0" applyProtection="0"/>
    <xf numFmtId="171" fontId="151" fillId="38" borderId="0" applyNumberFormat="0" applyBorder="0" applyAlignment="0" applyProtection="0"/>
    <xf numFmtId="0" fontId="151" fillId="38" borderId="0" applyNumberFormat="0" applyBorder="0" applyAlignment="0" applyProtection="0"/>
    <xf numFmtId="171" fontId="151" fillId="38" borderId="0" applyNumberFormat="0" applyBorder="0" applyAlignment="0" applyProtection="0"/>
    <xf numFmtId="171" fontId="151" fillId="38" borderId="0" applyNumberFormat="0" applyBorder="0" applyAlignment="0" applyProtection="0"/>
    <xf numFmtId="171" fontId="151" fillId="38" borderId="0" applyNumberFormat="0" applyBorder="0" applyAlignment="0" applyProtection="0"/>
    <xf numFmtId="171" fontId="151" fillId="38" borderId="0" applyNumberFormat="0" applyBorder="0" applyAlignment="0" applyProtection="0"/>
    <xf numFmtId="0" fontId="151" fillId="38" borderId="0" applyNumberFormat="0" applyBorder="0" applyAlignment="0" applyProtection="0"/>
    <xf numFmtId="171" fontId="151" fillId="38" borderId="0" applyNumberFormat="0" applyBorder="0" applyAlignment="0" applyProtection="0"/>
    <xf numFmtId="0" fontId="151" fillId="38" borderId="0" applyNumberFormat="0" applyBorder="0" applyAlignment="0" applyProtection="0"/>
    <xf numFmtId="171" fontId="15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0" fontId="43" fillId="50" borderId="0" applyNumberFormat="0" applyBorder="0" applyAlignment="0" applyProtection="0"/>
    <xf numFmtId="171" fontId="15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5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1" fontId="15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51" fillId="38" borderId="0" applyNumberFormat="0" applyBorder="0" applyAlignment="0" applyProtection="0"/>
    <xf numFmtId="171" fontId="151" fillId="38" borderId="0" applyNumberFormat="0" applyBorder="0" applyAlignment="0" applyProtection="0"/>
    <xf numFmtId="0" fontId="151" fillId="38" borderId="0" applyNumberFormat="0" applyBorder="0" applyAlignment="0" applyProtection="0"/>
    <xf numFmtId="171" fontId="151" fillId="38" borderId="0" applyNumberFormat="0" applyBorder="0" applyAlignment="0" applyProtection="0"/>
    <xf numFmtId="0" fontId="151" fillId="38" borderId="0" applyNumberFormat="0" applyBorder="0" applyAlignment="0" applyProtection="0"/>
    <xf numFmtId="171" fontId="15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1" fontId="151" fillId="38" borderId="0" applyNumberFormat="0" applyBorder="0" applyAlignment="0" applyProtection="0"/>
    <xf numFmtId="171" fontId="15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1" fontId="15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5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5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0" fontId="151" fillId="38" borderId="0" applyNumberFormat="0" applyBorder="0" applyAlignment="0" applyProtection="0"/>
    <xf numFmtId="171" fontId="151" fillId="38" borderId="0" applyNumberFormat="0" applyBorder="0" applyAlignment="0" applyProtection="0"/>
    <xf numFmtId="171" fontId="151" fillId="38" borderId="0" applyNumberFormat="0" applyBorder="0" applyAlignment="0" applyProtection="0"/>
    <xf numFmtId="0" fontId="15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1" fontId="1" fillId="38" borderId="0" applyNumberFormat="0" applyBorder="0" applyAlignment="0" applyProtection="0"/>
    <xf numFmtId="0" fontId="1" fillId="38" borderId="0" applyNumberFormat="0" applyBorder="0" applyAlignment="0" applyProtection="0"/>
    <xf numFmtId="0" fontId="151" fillId="38" borderId="0" applyNumberFormat="0" applyBorder="0" applyAlignment="0" applyProtection="0"/>
    <xf numFmtId="171" fontId="151" fillId="38" borderId="0" applyNumberFormat="0" applyBorder="0" applyAlignment="0" applyProtection="0"/>
    <xf numFmtId="171"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39" fontId="152" fillId="0" borderId="0">
      <alignment horizontal="center"/>
    </xf>
    <xf numFmtId="0" fontId="151" fillId="19" borderId="0" applyNumberFormat="0" applyBorder="0" applyAlignment="0" applyProtection="0"/>
    <xf numFmtId="0" fontId="151" fillId="19" borderId="0" applyNumberFormat="0" applyBorder="0" applyAlignment="0" applyProtection="0"/>
    <xf numFmtId="0" fontId="1" fillId="19" borderId="0" applyNumberFormat="0" applyBorder="0" applyAlignment="0" applyProtection="0"/>
    <xf numFmtId="171" fontId="151" fillId="19" borderId="0" applyNumberFormat="0" applyBorder="0" applyAlignment="0" applyProtection="0"/>
    <xf numFmtId="171" fontId="151" fillId="19" borderId="0" applyNumberFormat="0" applyBorder="0" applyAlignment="0" applyProtection="0"/>
    <xf numFmtId="0" fontId="15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171" fontId="151" fillId="19" borderId="0" applyNumberFormat="0" applyBorder="0" applyAlignment="0" applyProtection="0"/>
    <xf numFmtId="171" fontId="151" fillId="19" borderId="0" applyNumberFormat="0" applyBorder="0" applyAlignment="0" applyProtection="0"/>
    <xf numFmtId="0" fontId="151" fillId="19" borderId="0" applyNumberFormat="0" applyBorder="0" applyAlignment="0" applyProtection="0"/>
    <xf numFmtId="171" fontId="151" fillId="19" borderId="0" applyNumberFormat="0" applyBorder="0" applyAlignment="0" applyProtection="0"/>
    <xf numFmtId="0" fontId="151" fillId="19" borderId="0" applyNumberFormat="0" applyBorder="0" applyAlignment="0" applyProtection="0"/>
    <xf numFmtId="171" fontId="151" fillId="19" borderId="0" applyNumberFormat="0" applyBorder="0" applyAlignment="0" applyProtection="0"/>
    <xf numFmtId="0" fontId="151" fillId="19" borderId="0" applyNumberFormat="0" applyBorder="0" applyAlignment="0" applyProtection="0"/>
    <xf numFmtId="171" fontId="151" fillId="19" borderId="0" applyNumberFormat="0" applyBorder="0" applyAlignment="0" applyProtection="0"/>
    <xf numFmtId="171" fontId="151" fillId="19" borderId="0" applyNumberFormat="0" applyBorder="0" applyAlignment="0" applyProtection="0"/>
    <xf numFmtId="171" fontId="151" fillId="19" borderId="0" applyNumberFormat="0" applyBorder="0" applyAlignment="0" applyProtection="0"/>
    <xf numFmtId="171" fontId="151" fillId="19" borderId="0" applyNumberFormat="0" applyBorder="0" applyAlignment="0" applyProtection="0"/>
    <xf numFmtId="0" fontId="151" fillId="19" borderId="0" applyNumberFormat="0" applyBorder="0" applyAlignment="0" applyProtection="0"/>
    <xf numFmtId="171" fontId="151" fillId="19" borderId="0" applyNumberFormat="0" applyBorder="0" applyAlignment="0" applyProtection="0"/>
    <xf numFmtId="0" fontId="151" fillId="19" borderId="0" applyNumberFormat="0" applyBorder="0" applyAlignment="0" applyProtection="0"/>
    <xf numFmtId="171" fontId="15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43" fillId="51" borderId="0" applyNumberFormat="0" applyBorder="0" applyAlignment="0" applyProtection="0"/>
    <xf numFmtId="171" fontId="15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5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15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51" fillId="19" borderId="0" applyNumberFormat="0" applyBorder="0" applyAlignment="0" applyProtection="0"/>
    <xf numFmtId="171" fontId="151" fillId="19" borderId="0" applyNumberFormat="0" applyBorder="0" applyAlignment="0" applyProtection="0"/>
    <xf numFmtId="0" fontId="151" fillId="19" borderId="0" applyNumberFormat="0" applyBorder="0" applyAlignment="0" applyProtection="0"/>
    <xf numFmtId="171" fontId="151" fillId="19" borderId="0" applyNumberFormat="0" applyBorder="0" applyAlignment="0" applyProtection="0"/>
    <xf numFmtId="0" fontId="151" fillId="19" borderId="0" applyNumberFormat="0" applyBorder="0" applyAlignment="0" applyProtection="0"/>
    <xf numFmtId="171" fontId="15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151" fillId="19" borderId="0" applyNumberFormat="0" applyBorder="0" applyAlignment="0" applyProtection="0"/>
    <xf numFmtId="171" fontId="15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15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5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5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151" fillId="19" borderId="0" applyNumberFormat="0" applyBorder="0" applyAlignment="0" applyProtection="0"/>
    <xf numFmtId="171" fontId="151" fillId="19" borderId="0" applyNumberFormat="0" applyBorder="0" applyAlignment="0" applyProtection="0"/>
    <xf numFmtId="171" fontId="151" fillId="19" borderId="0" applyNumberFormat="0" applyBorder="0" applyAlignment="0" applyProtection="0"/>
    <xf numFmtId="0" fontId="15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151" fillId="19" borderId="0" applyNumberFormat="0" applyBorder="0" applyAlignment="0" applyProtection="0"/>
    <xf numFmtId="171" fontId="151" fillId="19" borderId="0" applyNumberFormat="0" applyBorder="0" applyAlignment="0" applyProtection="0"/>
    <xf numFmtId="171"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 fillId="23" borderId="0" applyNumberFormat="0" applyBorder="0" applyAlignment="0" applyProtection="0"/>
    <xf numFmtId="171" fontId="151" fillId="23" borderId="0" applyNumberFormat="0" applyBorder="0" applyAlignment="0" applyProtection="0"/>
    <xf numFmtId="171" fontId="151" fillId="23" borderId="0" applyNumberFormat="0" applyBorder="0" applyAlignment="0" applyProtection="0"/>
    <xf numFmtId="0" fontId="15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171" fontId="151" fillId="23" borderId="0" applyNumberFormat="0" applyBorder="0" applyAlignment="0" applyProtection="0"/>
    <xf numFmtId="171" fontId="151" fillId="23" borderId="0" applyNumberFormat="0" applyBorder="0" applyAlignment="0" applyProtection="0"/>
    <xf numFmtId="0" fontId="151" fillId="23" borderId="0" applyNumberFormat="0" applyBorder="0" applyAlignment="0" applyProtection="0"/>
    <xf numFmtId="171" fontId="151" fillId="23" borderId="0" applyNumberFormat="0" applyBorder="0" applyAlignment="0" applyProtection="0"/>
    <xf numFmtId="0" fontId="151" fillId="23" borderId="0" applyNumberFormat="0" applyBorder="0" applyAlignment="0" applyProtection="0"/>
    <xf numFmtId="171" fontId="151" fillId="23" borderId="0" applyNumberFormat="0" applyBorder="0" applyAlignment="0" applyProtection="0"/>
    <xf numFmtId="0" fontId="151" fillId="23" borderId="0" applyNumberFormat="0" applyBorder="0" applyAlignment="0" applyProtection="0"/>
    <xf numFmtId="171" fontId="151" fillId="23" borderId="0" applyNumberFormat="0" applyBorder="0" applyAlignment="0" applyProtection="0"/>
    <xf numFmtId="171" fontId="151" fillId="23" borderId="0" applyNumberFormat="0" applyBorder="0" applyAlignment="0" applyProtection="0"/>
    <xf numFmtId="171" fontId="151" fillId="23" borderId="0" applyNumberFormat="0" applyBorder="0" applyAlignment="0" applyProtection="0"/>
    <xf numFmtId="171" fontId="151" fillId="23" borderId="0" applyNumberFormat="0" applyBorder="0" applyAlignment="0" applyProtection="0"/>
    <xf numFmtId="0" fontId="151" fillId="23" borderId="0" applyNumberFormat="0" applyBorder="0" applyAlignment="0" applyProtection="0"/>
    <xf numFmtId="171" fontId="151" fillId="23" borderId="0" applyNumberFormat="0" applyBorder="0" applyAlignment="0" applyProtection="0"/>
    <xf numFmtId="0" fontId="151" fillId="23" borderId="0" applyNumberFormat="0" applyBorder="0" applyAlignment="0" applyProtection="0"/>
    <xf numFmtId="171" fontId="15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43" fillId="52" borderId="0" applyNumberFormat="0" applyBorder="0" applyAlignment="0" applyProtection="0"/>
    <xf numFmtId="171" fontId="15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5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15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51" fillId="23" borderId="0" applyNumberFormat="0" applyBorder="0" applyAlignment="0" applyProtection="0"/>
    <xf numFmtId="171" fontId="151" fillId="23" borderId="0" applyNumberFormat="0" applyBorder="0" applyAlignment="0" applyProtection="0"/>
    <xf numFmtId="0" fontId="151" fillId="23" borderId="0" applyNumberFormat="0" applyBorder="0" applyAlignment="0" applyProtection="0"/>
    <xf numFmtId="171" fontId="151" fillId="23" borderId="0" applyNumberFormat="0" applyBorder="0" applyAlignment="0" applyProtection="0"/>
    <xf numFmtId="0" fontId="151" fillId="23" borderId="0" applyNumberFormat="0" applyBorder="0" applyAlignment="0" applyProtection="0"/>
    <xf numFmtId="171" fontId="15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151" fillId="23" borderId="0" applyNumberFormat="0" applyBorder="0" applyAlignment="0" applyProtection="0"/>
    <xf numFmtId="171" fontId="15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15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5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5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151" fillId="23" borderId="0" applyNumberFormat="0" applyBorder="0" applyAlignment="0" applyProtection="0"/>
    <xf numFmtId="171" fontId="151" fillId="23" borderId="0" applyNumberFormat="0" applyBorder="0" applyAlignment="0" applyProtection="0"/>
    <xf numFmtId="171" fontId="151" fillId="23" borderId="0" applyNumberFormat="0" applyBorder="0" applyAlignment="0" applyProtection="0"/>
    <xf numFmtId="0" fontId="15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151" fillId="23" borderId="0" applyNumberFormat="0" applyBorder="0" applyAlignment="0" applyProtection="0"/>
    <xf numFmtId="171" fontId="151" fillId="23" borderId="0" applyNumberFormat="0" applyBorder="0" applyAlignment="0" applyProtection="0"/>
    <xf numFmtId="171"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7" borderId="0" applyNumberFormat="0" applyBorder="0" applyAlignment="0" applyProtection="0"/>
    <xf numFmtId="0" fontId="151" fillId="27" borderId="0" applyNumberFormat="0" applyBorder="0" applyAlignment="0" applyProtection="0"/>
    <xf numFmtId="0" fontId="1" fillId="27" borderId="0" applyNumberFormat="0" applyBorder="0" applyAlignment="0" applyProtection="0"/>
    <xf numFmtId="171" fontId="151" fillId="27" borderId="0" applyNumberFormat="0" applyBorder="0" applyAlignment="0" applyProtection="0"/>
    <xf numFmtId="171" fontId="151" fillId="27" borderId="0" applyNumberFormat="0" applyBorder="0" applyAlignment="0" applyProtection="0"/>
    <xf numFmtId="0" fontId="15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171" fontId="151" fillId="27" borderId="0" applyNumberFormat="0" applyBorder="0" applyAlignment="0" applyProtection="0"/>
    <xf numFmtId="171" fontId="151" fillId="27" borderId="0" applyNumberFormat="0" applyBorder="0" applyAlignment="0" applyProtection="0"/>
    <xf numFmtId="0" fontId="151" fillId="27" borderId="0" applyNumberFormat="0" applyBorder="0" applyAlignment="0" applyProtection="0"/>
    <xf numFmtId="171" fontId="151" fillId="27" borderId="0" applyNumberFormat="0" applyBorder="0" applyAlignment="0" applyProtection="0"/>
    <xf numFmtId="0" fontId="151" fillId="27" borderId="0" applyNumberFormat="0" applyBorder="0" applyAlignment="0" applyProtection="0"/>
    <xf numFmtId="171" fontId="151" fillId="27" borderId="0" applyNumberFormat="0" applyBorder="0" applyAlignment="0" applyProtection="0"/>
    <xf numFmtId="0" fontId="151" fillId="27" borderId="0" applyNumberFormat="0" applyBorder="0" applyAlignment="0" applyProtection="0"/>
    <xf numFmtId="171" fontId="151" fillId="27" borderId="0" applyNumberFormat="0" applyBorder="0" applyAlignment="0" applyProtection="0"/>
    <xf numFmtId="171" fontId="151" fillId="27" borderId="0" applyNumberFormat="0" applyBorder="0" applyAlignment="0" applyProtection="0"/>
    <xf numFmtId="171" fontId="151" fillId="27" borderId="0" applyNumberFormat="0" applyBorder="0" applyAlignment="0" applyProtection="0"/>
    <xf numFmtId="171" fontId="151" fillId="27" borderId="0" applyNumberFormat="0" applyBorder="0" applyAlignment="0" applyProtection="0"/>
    <xf numFmtId="0" fontId="151" fillId="27" borderId="0" applyNumberFormat="0" applyBorder="0" applyAlignment="0" applyProtection="0"/>
    <xf numFmtId="171" fontId="151" fillId="27" borderId="0" applyNumberFormat="0" applyBorder="0" applyAlignment="0" applyProtection="0"/>
    <xf numFmtId="0" fontId="151" fillId="27" borderId="0" applyNumberFormat="0" applyBorder="0" applyAlignment="0" applyProtection="0"/>
    <xf numFmtId="171" fontId="15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43" fillId="53" borderId="0" applyNumberFormat="0" applyBorder="0" applyAlignment="0" applyProtection="0"/>
    <xf numFmtId="171" fontId="15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5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15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51" fillId="27" borderId="0" applyNumberFormat="0" applyBorder="0" applyAlignment="0" applyProtection="0"/>
    <xf numFmtId="171" fontId="151" fillId="27" borderId="0" applyNumberFormat="0" applyBorder="0" applyAlignment="0" applyProtection="0"/>
    <xf numFmtId="0" fontId="151" fillId="27" borderId="0" applyNumberFormat="0" applyBorder="0" applyAlignment="0" applyProtection="0"/>
    <xf numFmtId="171" fontId="151" fillId="27" borderId="0" applyNumberFormat="0" applyBorder="0" applyAlignment="0" applyProtection="0"/>
    <xf numFmtId="0" fontId="151" fillId="27" borderId="0" applyNumberFormat="0" applyBorder="0" applyAlignment="0" applyProtection="0"/>
    <xf numFmtId="171" fontId="15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151" fillId="27" borderId="0" applyNumberFormat="0" applyBorder="0" applyAlignment="0" applyProtection="0"/>
    <xf numFmtId="171" fontId="15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15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5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5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151" fillId="27" borderId="0" applyNumberFormat="0" applyBorder="0" applyAlignment="0" applyProtection="0"/>
    <xf numFmtId="171" fontId="151" fillId="27" borderId="0" applyNumberFormat="0" applyBorder="0" applyAlignment="0" applyProtection="0"/>
    <xf numFmtId="171" fontId="151" fillId="27" borderId="0" applyNumberFormat="0" applyBorder="0" applyAlignment="0" applyProtection="0"/>
    <xf numFmtId="0" fontId="15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151" fillId="27" borderId="0" applyNumberFormat="0" applyBorder="0" applyAlignment="0" applyProtection="0"/>
    <xf numFmtId="171" fontId="151" fillId="27" borderId="0" applyNumberFormat="0" applyBorder="0" applyAlignment="0" applyProtection="0"/>
    <xf numFmtId="171" fontId="151" fillId="27" borderId="0" applyNumberFormat="0" applyBorder="0" applyAlignment="0" applyProtection="0"/>
    <xf numFmtId="0" fontId="151" fillId="27" borderId="0" applyNumberFormat="0" applyBorder="0" applyAlignment="0" applyProtection="0"/>
    <xf numFmtId="0" fontId="151" fillId="27"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 fillId="31" borderId="0" applyNumberFormat="0" applyBorder="0" applyAlignment="0" applyProtection="0"/>
    <xf numFmtId="171" fontId="151" fillId="31" borderId="0" applyNumberFormat="0" applyBorder="0" applyAlignment="0" applyProtection="0"/>
    <xf numFmtId="171" fontId="151" fillId="31" borderId="0" applyNumberFormat="0" applyBorder="0" applyAlignment="0" applyProtection="0"/>
    <xf numFmtId="0" fontId="15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171" fontId="151" fillId="31" borderId="0" applyNumberFormat="0" applyBorder="0" applyAlignment="0" applyProtection="0"/>
    <xf numFmtId="171" fontId="151" fillId="31" borderId="0" applyNumberFormat="0" applyBorder="0" applyAlignment="0" applyProtection="0"/>
    <xf numFmtId="0" fontId="151" fillId="31" borderId="0" applyNumberFormat="0" applyBorder="0" applyAlignment="0" applyProtection="0"/>
    <xf numFmtId="171" fontId="151" fillId="31" borderId="0" applyNumberFormat="0" applyBorder="0" applyAlignment="0" applyProtection="0"/>
    <xf numFmtId="0" fontId="151" fillId="31" borderId="0" applyNumberFormat="0" applyBorder="0" applyAlignment="0" applyProtection="0"/>
    <xf numFmtId="171" fontId="151" fillId="31" borderId="0" applyNumberFormat="0" applyBorder="0" applyAlignment="0" applyProtection="0"/>
    <xf numFmtId="0" fontId="151" fillId="31" borderId="0" applyNumberFormat="0" applyBorder="0" applyAlignment="0" applyProtection="0"/>
    <xf numFmtId="171" fontId="151" fillId="31" borderId="0" applyNumberFormat="0" applyBorder="0" applyAlignment="0" applyProtection="0"/>
    <xf numFmtId="171" fontId="151" fillId="31" borderId="0" applyNumberFormat="0" applyBorder="0" applyAlignment="0" applyProtection="0"/>
    <xf numFmtId="171" fontId="151" fillId="31" borderId="0" applyNumberFormat="0" applyBorder="0" applyAlignment="0" applyProtection="0"/>
    <xf numFmtId="171" fontId="151" fillId="31" borderId="0" applyNumberFormat="0" applyBorder="0" applyAlignment="0" applyProtection="0"/>
    <xf numFmtId="0" fontId="151" fillId="31" borderId="0" applyNumberFormat="0" applyBorder="0" applyAlignment="0" applyProtection="0"/>
    <xf numFmtId="171" fontId="151" fillId="31" borderId="0" applyNumberFormat="0" applyBorder="0" applyAlignment="0" applyProtection="0"/>
    <xf numFmtId="0" fontId="151" fillId="31" borderId="0" applyNumberFormat="0" applyBorder="0" applyAlignment="0" applyProtection="0"/>
    <xf numFmtId="171" fontId="15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43" fillId="48" borderId="0" applyNumberFormat="0" applyBorder="0" applyAlignment="0" applyProtection="0"/>
    <xf numFmtId="171" fontId="15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15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1" fillId="31" borderId="0" applyNumberFormat="0" applyBorder="0" applyAlignment="0" applyProtection="0"/>
    <xf numFmtId="171" fontId="151" fillId="31" borderId="0" applyNumberFormat="0" applyBorder="0" applyAlignment="0" applyProtection="0"/>
    <xf numFmtId="0" fontId="151" fillId="31" borderId="0" applyNumberFormat="0" applyBorder="0" applyAlignment="0" applyProtection="0"/>
    <xf numFmtId="171" fontId="151" fillId="31" borderId="0" applyNumberFormat="0" applyBorder="0" applyAlignment="0" applyProtection="0"/>
    <xf numFmtId="0" fontId="151" fillId="31" borderId="0" applyNumberFormat="0" applyBorder="0" applyAlignment="0" applyProtection="0"/>
    <xf numFmtId="171" fontId="15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151" fillId="31" borderId="0" applyNumberFormat="0" applyBorder="0" applyAlignment="0" applyProtection="0"/>
    <xf numFmtId="171" fontId="15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15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151" fillId="31" borderId="0" applyNumberFormat="0" applyBorder="0" applyAlignment="0" applyProtection="0"/>
    <xf numFmtId="171" fontId="151" fillId="31" borderId="0" applyNumberFormat="0" applyBorder="0" applyAlignment="0" applyProtection="0"/>
    <xf numFmtId="171" fontId="151" fillId="31" borderId="0" applyNumberFormat="0" applyBorder="0" applyAlignment="0" applyProtection="0"/>
    <xf numFmtId="0" fontId="15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151" fillId="31" borderId="0" applyNumberFormat="0" applyBorder="0" applyAlignment="0" applyProtection="0"/>
    <xf numFmtId="171" fontId="151" fillId="31" borderId="0" applyNumberFormat="0" applyBorder="0" applyAlignment="0" applyProtection="0"/>
    <xf numFmtId="171"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 fillId="35" borderId="0" applyNumberFormat="0" applyBorder="0" applyAlignment="0" applyProtection="0"/>
    <xf numFmtId="171" fontId="151" fillId="35" borderId="0" applyNumberFormat="0" applyBorder="0" applyAlignment="0" applyProtection="0"/>
    <xf numFmtId="171" fontId="151" fillId="35" borderId="0" applyNumberFormat="0" applyBorder="0" applyAlignment="0" applyProtection="0"/>
    <xf numFmtId="0" fontId="15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171" fontId="151" fillId="35" borderId="0" applyNumberFormat="0" applyBorder="0" applyAlignment="0" applyProtection="0"/>
    <xf numFmtId="171" fontId="151" fillId="35" borderId="0" applyNumberFormat="0" applyBorder="0" applyAlignment="0" applyProtection="0"/>
    <xf numFmtId="0" fontId="151" fillId="35" borderId="0" applyNumberFormat="0" applyBorder="0" applyAlignment="0" applyProtection="0"/>
    <xf numFmtId="171" fontId="151" fillId="35" borderId="0" applyNumberFormat="0" applyBorder="0" applyAlignment="0" applyProtection="0"/>
    <xf numFmtId="0" fontId="151" fillId="35" borderId="0" applyNumberFormat="0" applyBorder="0" applyAlignment="0" applyProtection="0"/>
    <xf numFmtId="171" fontId="151" fillId="35" borderId="0" applyNumberFormat="0" applyBorder="0" applyAlignment="0" applyProtection="0"/>
    <xf numFmtId="0" fontId="151" fillId="35" borderId="0" applyNumberFormat="0" applyBorder="0" applyAlignment="0" applyProtection="0"/>
    <xf numFmtId="171" fontId="151" fillId="35" borderId="0" applyNumberFormat="0" applyBorder="0" applyAlignment="0" applyProtection="0"/>
    <xf numFmtId="171" fontId="151" fillId="35" borderId="0" applyNumberFormat="0" applyBorder="0" applyAlignment="0" applyProtection="0"/>
    <xf numFmtId="171" fontId="151" fillId="35" borderId="0" applyNumberFormat="0" applyBorder="0" applyAlignment="0" applyProtection="0"/>
    <xf numFmtId="171" fontId="151" fillId="35" borderId="0" applyNumberFormat="0" applyBorder="0" applyAlignment="0" applyProtection="0"/>
    <xf numFmtId="0" fontId="151" fillId="35" borderId="0" applyNumberFormat="0" applyBorder="0" applyAlignment="0" applyProtection="0"/>
    <xf numFmtId="171" fontId="151" fillId="35" borderId="0" applyNumberFormat="0" applyBorder="0" applyAlignment="0" applyProtection="0"/>
    <xf numFmtId="0" fontId="151" fillId="35" borderId="0" applyNumberFormat="0" applyBorder="0" applyAlignment="0" applyProtection="0"/>
    <xf numFmtId="171" fontId="15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0" fontId="43" fillId="51" borderId="0" applyNumberFormat="0" applyBorder="0" applyAlignment="0" applyProtection="0"/>
    <xf numFmtId="171" fontId="15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5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1" fontId="15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51" fillId="35" borderId="0" applyNumberFormat="0" applyBorder="0" applyAlignment="0" applyProtection="0"/>
    <xf numFmtId="171" fontId="151" fillId="35" borderId="0" applyNumberFormat="0" applyBorder="0" applyAlignment="0" applyProtection="0"/>
    <xf numFmtId="0" fontId="151" fillId="35" borderId="0" applyNumberFormat="0" applyBorder="0" applyAlignment="0" applyProtection="0"/>
    <xf numFmtId="171" fontId="151" fillId="35" borderId="0" applyNumberFormat="0" applyBorder="0" applyAlignment="0" applyProtection="0"/>
    <xf numFmtId="0" fontId="151" fillId="35" borderId="0" applyNumberFormat="0" applyBorder="0" applyAlignment="0" applyProtection="0"/>
    <xf numFmtId="171" fontId="15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1" fontId="151" fillId="35" borderId="0" applyNumberFormat="0" applyBorder="0" applyAlignment="0" applyProtection="0"/>
    <xf numFmtId="171" fontId="15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1" fontId="15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5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5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0" fontId="151" fillId="35" borderId="0" applyNumberFormat="0" applyBorder="0" applyAlignment="0" applyProtection="0"/>
    <xf numFmtId="171" fontId="151" fillId="35" borderId="0" applyNumberFormat="0" applyBorder="0" applyAlignment="0" applyProtection="0"/>
    <xf numFmtId="171" fontId="151" fillId="35" borderId="0" applyNumberFormat="0" applyBorder="0" applyAlignment="0" applyProtection="0"/>
    <xf numFmtId="0" fontId="15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1" fontId="1" fillId="35" borderId="0" applyNumberFormat="0" applyBorder="0" applyAlignment="0" applyProtection="0"/>
    <xf numFmtId="0" fontId="1" fillId="35" borderId="0" applyNumberFormat="0" applyBorder="0" applyAlignment="0" applyProtection="0"/>
    <xf numFmtId="0" fontId="151" fillId="35" borderId="0" applyNumberFormat="0" applyBorder="0" applyAlignment="0" applyProtection="0"/>
    <xf numFmtId="171" fontId="151" fillId="35" borderId="0" applyNumberFormat="0" applyBorder="0" applyAlignment="0" applyProtection="0"/>
    <xf numFmtId="171"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 fillId="39" borderId="0" applyNumberFormat="0" applyBorder="0" applyAlignment="0" applyProtection="0"/>
    <xf numFmtId="171" fontId="151" fillId="39" borderId="0" applyNumberFormat="0" applyBorder="0" applyAlignment="0" applyProtection="0"/>
    <xf numFmtId="171" fontId="151" fillId="39" borderId="0" applyNumberFormat="0" applyBorder="0" applyAlignment="0" applyProtection="0"/>
    <xf numFmtId="0" fontId="15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171" fontId="151" fillId="39" borderId="0" applyNumberFormat="0" applyBorder="0" applyAlignment="0" applyProtection="0"/>
    <xf numFmtId="171" fontId="151" fillId="39" borderId="0" applyNumberFormat="0" applyBorder="0" applyAlignment="0" applyProtection="0"/>
    <xf numFmtId="0" fontId="151" fillId="39" borderId="0" applyNumberFormat="0" applyBorder="0" applyAlignment="0" applyProtection="0"/>
    <xf numFmtId="171" fontId="151" fillId="39" borderId="0" applyNumberFormat="0" applyBorder="0" applyAlignment="0" applyProtection="0"/>
    <xf numFmtId="0" fontId="151" fillId="39" borderId="0" applyNumberFormat="0" applyBorder="0" applyAlignment="0" applyProtection="0"/>
    <xf numFmtId="171" fontId="151" fillId="39" borderId="0" applyNumberFormat="0" applyBorder="0" applyAlignment="0" applyProtection="0"/>
    <xf numFmtId="0" fontId="151" fillId="39" borderId="0" applyNumberFormat="0" applyBorder="0" applyAlignment="0" applyProtection="0"/>
    <xf numFmtId="171" fontId="151" fillId="39" borderId="0" applyNumberFormat="0" applyBorder="0" applyAlignment="0" applyProtection="0"/>
    <xf numFmtId="171" fontId="151" fillId="39" borderId="0" applyNumberFormat="0" applyBorder="0" applyAlignment="0" applyProtection="0"/>
    <xf numFmtId="171" fontId="151" fillId="39" borderId="0" applyNumberFormat="0" applyBorder="0" applyAlignment="0" applyProtection="0"/>
    <xf numFmtId="171" fontId="151" fillId="39" borderId="0" applyNumberFormat="0" applyBorder="0" applyAlignment="0" applyProtection="0"/>
    <xf numFmtId="0" fontId="151" fillId="39" borderId="0" applyNumberFormat="0" applyBorder="0" applyAlignment="0" applyProtection="0"/>
    <xf numFmtId="171" fontId="151" fillId="39" borderId="0" applyNumberFormat="0" applyBorder="0" applyAlignment="0" applyProtection="0"/>
    <xf numFmtId="0" fontId="151" fillId="39" borderId="0" applyNumberFormat="0" applyBorder="0" applyAlignment="0" applyProtection="0"/>
    <xf numFmtId="171" fontId="15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0" fontId="43" fillId="54" borderId="0" applyNumberFormat="0" applyBorder="0" applyAlignment="0" applyProtection="0"/>
    <xf numFmtId="171" fontId="15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5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1" fontId="15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51" fillId="39" borderId="0" applyNumberFormat="0" applyBorder="0" applyAlignment="0" applyProtection="0"/>
    <xf numFmtId="171" fontId="151" fillId="39" borderId="0" applyNumberFormat="0" applyBorder="0" applyAlignment="0" applyProtection="0"/>
    <xf numFmtId="0" fontId="151" fillId="39" borderId="0" applyNumberFormat="0" applyBorder="0" applyAlignment="0" applyProtection="0"/>
    <xf numFmtId="171" fontId="151" fillId="39" borderId="0" applyNumberFormat="0" applyBorder="0" applyAlignment="0" applyProtection="0"/>
    <xf numFmtId="0" fontId="151" fillId="39" borderId="0" applyNumberFormat="0" applyBorder="0" applyAlignment="0" applyProtection="0"/>
    <xf numFmtId="171" fontId="15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1" fontId="151" fillId="39" borderId="0" applyNumberFormat="0" applyBorder="0" applyAlignment="0" applyProtection="0"/>
    <xf numFmtId="171" fontId="15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1" fontId="15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5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5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0" fontId="151" fillId="39" borderId="0" applyNumberFormat="0" applyBorder="0" applyAlignment="0" applyProtection="0"/>
    <xf numFmtId="171" fontId="151" fillId="39" borderId="0" applyNumberFormat="0" applyBorder="0" applyAlignment="0" applyProtection="0"/>
    <xf numFmtId="171" fontId="151" fillId="39" borderId="0" applyNumberFormat="0" applyBorder="0" applyAlignment="0" applyProtection="0"/>
    <xf numFmtId="0" fontId="15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1" fontId="1" fillId="39" borderId="0" applyNumberFormat="0" applyBorder="0" applyAlignment="0" applyProtection="0"/>
    <xf numFmtId="0" fontId="1" fillId="39" borderId="0" applyNumberFormat="0" applyBorder="0" applyAlignment="0" applyProtection="0"/>
    <xf numFmtId="0" fontId="151" fillId="39" borderId="0" applyNumberFormat="0" applyBorder="0" applyAlignment="0" applyProtection="0"/>
    <xf numFmtId="171" fontId="151" fillId="39" borderId="0" applyNumberFormat="0" applyBorder="0" applyAlignment="0" applyProtection="0"/>
    <xf numFmtId="171"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3" fillId="20" borderId="0" applyNumberFormat="0" applyBorder="0" applyAlignment="0" applyProtection="0"/>
    <xf numFmtId="171" fontId="153" fillId="20" borderId="0" applyNumberFormat="0" applyBorder="0" applyAlignment="0" applyProtection="0"/>
    <xf numFmtId="0" fontId="153" fillId="20" borderId="0" applyNumberFormat="0" applyBorder="0" applyAlignment="0" applyProtection="0"/>
    <xf numFmtId="171" fontId="153" fillId="20" borderId="0" applyNumberFormat="0" applyBorder="0" applyAlignment="0" applyProtection="0"/>
    <xf numFmtId="0" fontId="153" fillId="20" borderId="0" applyNumberFormat="0" applyBorder="0" applyAlignment="0" applyProtection="0"/>
    <xf numFmtId="171" fontId="153" fillId="20" borderId="0" applyNumberFormat="0" applyBorder="0" applyAlignment="0" applyProtection="0"/>
    <xf numFmtId="0" fontId="153" fillId="20" borderId="0" applyNumberFormat="0" applyBorder="0" applyAlignment="0" applyProtection="0"/>
    <xf numFmtId="171" fontId="153" fillId="20" borderId="0" applyNumberFormat="0" applyBorder="0" applyAlignment="0" applyProtection="0"/>
    <xf numFmtId="0" fontId="153" fillId="20" borderId="0" applyNumberFormat="0" applyBorder="0" applyAlignment="0" applyProtection="0"/>
    <xf numFmtId="171" fontId="153" fillId="20" borderId="0" applyNumberFormat="0" applyBorder="0" applyAlignment="0" applyProtection="0"/>
    <xf numFmtId="0" fontId="153" fillId="20" borderId="0" applyNumberFormat="0" applyBorder="0" applyAlignment="0" applyProtection="0"/>
    <xf numFmtId="171" fontId="153" fillId="20" borderId="0" applyNumberFormat="0" applyBorder="0" applyAlignment="0" applyProtection="0"/>
    <xf numFmtId="171" fontId="4" fillId="20" borderId="0" applyNumberFormat="0" applyBorder="0" applyAlignment="0" applyProtection="0"/>
    <xf numFmtId="171" fontId="4" fillId="20" borderId="0" applyNumberFormat="0" applyBorder="0" applyAlignment="0" applyProtection="0"/>
    <xf numFmtId="0" fontId="153" fillId="20" borderId="0" applyNumberFormat="0" applyBorder="0" applyAlignment="0" applyProtection="0"/>
    <xf numFmtId="171" fontId="153" fillId="20" borderId="0" applyNumberFormat="0" applyBorder="0" applyAlignment="0" applyProtection="0"/>
    <xf numFmtId="171" fontId="153" fillId="20" borderId="0" applyNumberFormat="0" applyBorder="0" applyAlignment="0" applyProtection="0"/>
    <xf numFmtId="0" fontId="153" fillId="20" borderId="0" applyNumberFormat="0" applyBorder="0" applyAlignment="0" applyProtection="0"/>
    <xf numFmtId="171" fontId="153" fillId="20" borderId="0" applyNumberFormat="0" applyBorder="0" applyAlignment="0" applyProtection="0"/>
    <xf numFmtId="0" fontId="153" fillId="20" borderId="0" applyNumberFormat="0" applyBorder="0" applyAlignment="0" applyProtection="0"/>
    <xf numFmtId="171" fontId="153" fillId="20" borderId="0" applyNumberFormat="0" applyBorder="0" applyAlignment="0" applyProtection="0"/>
    <xf numFmtId="0" fontId="153" fillId="20" borderId="0" applyNumberFormat="0" applyBorder="0" applyAlignment="0" applyProtection="0"/>
    <xf numFmtId="171" fontId="153" fillId="20" borderId="0" applyNumberFormat="0" applyBorder="0" applyAlignment="0" applyProtection="0"/>
    <xf numFmtId="0" fontId="153" fillId="20" borderId="0" applyNumberFormat="0" applyBorder="0" applyAlignment="0" applyProtection="0"/>
    <xf numFmtId="171" fontId="153" fillId="20" borderId="0" applyNumberFormat="0" applyBorder="0" applyAlignment="0" applyProtection="0"/>
    <xf numFmtId="0" fontId="153" fillId="24" borderId="0" applyNumberFormat="0" applyBorder="0" applyAlignment="0" applyProtection="0"/>
    <xf numFmtId="171" fontId="153" fillId="24" borderId="0" applyNumberFormat="0" applyBorder="0" applyAlignment="0" applyProtection="0"/>
    <xf numFmtId="0" fontId="153" fillId="24" borderId="0" applyNumberFormat="0" applyBorder="0" applyAlignment="0" applyProtection="0"/>
    <xf numFmtId="171" fontId="153" fillId="24" borderId="0" applyNumberFormat="0" applyBorder="0" applyAlignment="0" applyProtection="0"/>
    <xf numFmtId="0" fontId="153" fillId="24" borderId="0" applyNumberFormat="0" applyBorder="0" applyAlignment="0" applyProtection="0"/>
    <xf numFmtId="171" fontId="153" fillId="24" borderId="0" applyNumberFormat="0" applyBorder="0" applyAlignment="0" applyProtection="0"/>
    <xf numFmtId="0" fontId="153" fillId="24" borderId="0" applyNumberFormat="0" applyBorder="0" applyAlignment="0" applyProtection="0"/>
    <xf numFmtId="171" fontId="153" fillId="24" borderId="0" applyNumberFormat="0" applyBorder="0" applyAlignment="0" applyProtection="0"/>
    <xf numFmtId="0" fontId="153" fillId="24" borderId="0" applyNumberFormat="0" applyBorder="0" applyAlignment="0" applyProtection="0"/>
    <xf numFmtId="171" fontId="153" fillId="24" borderId="0" applyNumberFormat="0" applyBorder="0" applyAlignment="0" applyProtection="0"/>
    <xf numFmtId="0" fontId="153" fillId="24" borderId="0" applyNumberFormat="0" applyBorder="0" applyAlignment="0" applyProtection="0"/>
    <xf numFmtId="171" fontId="153" fillId="24" borderId="0" applyNumberFormat="0" applyBorder="0" applyAlignment="0" applyProtection="0"/>
    <xf numFmtId="171" fontId="4" fillId="24" borderId="0" applyNumberFormat="0" applyBorder="0" applyAlignment="0" applyProtection="0"/>
    <xf numFmtId="171" fontId="4" fillId="24" borderId="0" applyNumberFormat="0" applyBorder="0" applyAlignment="0" applyProtection="0"/>
    <xf numFmtId="0" fontId="153" fillId="24" borderId="0" applyNumberFormat="0" applyBorder="0" applyAlignment="0" applyProtection="0"/>
    <xf numFmtId="171" fontId="153" fillId="24" borderId="0" applyNumberFormat="0" applyBorder="0" applyAlignment="0" applyProtection="0"/>
    <xf numFmtId="171" fontId="153" fillId="24" borderId="0" applyNumberFormat="0" applyBorder="0" applyAlignment="0" applyProtection="0"/>
    <xf numFmtId="0" fontId="153" fillId="24" borderId="0" applyNumberFormat="0" applyBorder="0" applyAlignment="0" applyProtection="0"/>
    <xf numFmtId="171" fontId="153" fillId="24" borderId="0" applyNumberFormat="0" applyBorder="0" applyAlignment="0" applyProtection="0"/>
    <xf numFmtId="0" fontId="153" fillId="24" borderId="0" applyNumberFormat="0" applyBorder="0" applyAlignment="0" applyProtection="0"/>
    <xf numFmtId="171" fontId="153" fillId="24" borderId="0" applyNumberFormat="0" applyBorder="0" applyAlignment="0" applyProtection="0"/>
    <xf numFmtId="0" fontId="153" fillId="24" borderId="0" applyNumberFormat="0" applyBorder="0" applyAlignment="0" applyProtection="0"/>
    <xf numFmtId="171" fontId="153" fillId="24" borderId="0" applyNumberFormat="0" applyBorder="0" applyAlignment="0" applyProtection="0"/>
    <xf numFmtId="0" fontId="153" fillId="24" borderId="0" applyNumberFormat="0" applyBorder="0" applyAlignment="0" applyProtection="0"/>
    <xf numFmtId="171" fontId="153" fillId="24" borderId="0" applyNumberFormat="0" applyBorder="0" applyAlignment="0" applyProtection="0"/>
    <xf numFmtId="0" fontId="153" fillId="28" borderId="0" applyNumberFormat="0" applyBorder="0" applyAlignment="0" applyProtection="0"/>
    <xf numFmtId="171" fontId="153" fillId="28" borderId="0" applyNumberFormat="0" applyBorder="0" applyAlignment="0" applyProtection="0"/>
    <xf numFmtId="0" fontId="153" fillId="28" borderId="0" applyNumberFormat="0" applyBorder="0" applyAlignment="0" applyProtection="0"/>
    <xf numFmtId="171" fontId="153" fillId="28" borderId="0" applyNumberFormat="0" applyBorder="0" applyAlignment="0" applyProtection="0"/>
    <xf numFmtId="0" fontId="153" fillId="28" borderId="0" applyNumberFormat="0" applyBorder="0" applyAlignment="0" applyProtection="0"/>
    <xf numFmtId="171" fontId="153" fillId="28" borderId="0" applyNumberFormat="0" applyBorder="0" applyAlignment="0" applyProtection="0"/>
    <xf numFmtId="0" fontId="153" fillId="28" borderId="0" applyNumberFormat="0" applyBorder="0" applyAlignment="0" applyProtection="0"/>
    <xf numFmtId="171" fontId="153" fillId="28" borderId="0" applyNumberFormat="0" applyBorder="0" applyAlignment="0" applyProtection="0"/>
    <xf numFmtId="0" fontId="153" fillId="28" borderId="0" applyNumberFormat="0" applyBorder="0" applyAlignment="0" applyProtection="0"/>
    <xf numFmtId="171" fontId="153" fillId="28" borderId="0" applyNumberFormat="0" applyBorder="0" applyAlignment="0" applyProtection="0"/>
    <xf numFmtId="0" fontId="153" fillId="28" borderId="0" applyNumberFormat="0" applyBorder="0" applyAlignment="0" applyProtection="0"/>
    <xf numFmtId="171" fontId="153" fillId="28" borderId="0" applyNumberFormat="0" applyBorder="0" applyAlignment="0" applyProtection="0"/>
    <xf numFmtId="171" fontId="4" fillId="28" borderId="0" applyNumberFormat="0" applyBorder="0" applyAlignment="0" applyProtection="0"/>
    <xf numFmtId="171" fontId="4" fillId="28" borderId="0" applyNumberFormat="0" applyBorder="0" applyAlignment="0" applyProtection="0"/>
    <xf numFmtId="0" fontId="153" fillId="28" borderId="0" applyNumberFormat="0" applyBorder="0" applyAlignment="0" applyProtection="0"/>
    <xf numFmtId="171" fontId="153" fillId="28" borderId="0" applyNumberFormat="0" applyBorder="0" applyAlignment="0" applyProtection="0"/>
    <xf numFmtId="171" fontId="153" fillId="28" borderId="0" applyNumberFormat="0" applyBorder="0" applyAlignment="0" applyProtection="0"/>
    <xf numFmtId="0" fontId="153" fillId="28" borderId="0" applyNumberFormat="0" applyBorder="0" applyAlignment="0" applyProtection="0"/>
    <xf numFmtId="171" fontId="153" fillId="28" borderId="0" applyNumberFormat="0" applyBorder="0" applyAlignment="0" applyProtection="0"/>
    <xf numFmtId="0" fontId="153" fillId="28" borderId="0" applyNumberFormat="0" applyBorder="0" applyAlignment="0" applyProtection="0"/>
    <xf numFmtId="171" fontId="153" fillId="28" borderId="0" applyNumberFormat="0" applyBorder="0" applyAlignment="0" applyProtection="0"/>
    <xf numFmtId="0" fontId="153" fillId="28" borderId="0" applyNumberFormat="0" applyBorder="0" applyAlignment="0" applyProtection="0"/>
    <xf numFmtId="171" fontId="153" fillId="28" borderId="0" applyNumberFormat="0" applyBorder="0" applyAlignment="0" applyProtection="0"/>
    <xf numFmtId="0" fontId="153" fillId="28" borderId="0" applyNumberFormat="0" applyBorder="0" applyAlignment="0" applyProtection="0"/>
    <xf numFmtId="171" fontId="153" fillId="28" borderId="0" applyNumberFormat="0" applyBorder="0" applyAlignment="0" applyProtection="0"/>
    <xf numFmtId="0" fontId="153" fillId="32" borderId="0" applyNumberFormat="0" applyBorder="0" applyAlignment="0" applyProtection="0"/>
    <xf numFmtId="171" fontId="153" fillId="32" borderId="0" applyNumberFormat="0" applyBorder="0" applyAlignment="0" applyProtection="0"/>
    <xf numFmtId="0" fontId="153" fillId="32" borderId="0" applyNumberFormat="0" applyBorder="0" applyAlignment="0" applyProtection="0"/>
    <xf numFmtId="171" fontId="153" fillId="32" borderId="0" applyNumberFormat="0" applyBorder="0" applyAlignment="0" applyProtection="0"/>
    <xf numFmtId="0" fontId="153" fillId="32" borderId="0" applyNumberFormat="0" applyBorder="0" applyAlignment="0" applyProtection="0"/>
    <xf numFmtId="171" fontId="153" fillId="32" borderId="0" applyNumberFormat="0" applyBorder="0" applyAlignment="0" applyProtection="0"/>
    <xf numFmtId="0" fontId="153" fillId="32" borderId="0" applyNumberFormat="0" applyBorder="0" applyAlignment="0" applyProtection="0"/>
    <xf numFmtId="171" fontId="153" fillId="32" borderId="0" applyNumberFormat="0" applyBorder="0" applyAlignment="0" applyProtection="0"/>
    <xf numFmtId="0" fontId="153" fillId="32" borderId="0" applyNumberFormat="0" applyBorder="0" applyAlignment="0" applyProtection="0"/>
    <xf numFmtId="171" fontId="153" fillId="32" borderId="0" applyNumberFormat="0" applyBorder="0" applyAlignment="0" applyProtection="0"/>
    <xf numFmtId="0" fontId="153" fillId="32" borderId="0" applyNumberFormat="0" applyBorder="0" applyAlignment="0" applyProtection="0"/>
    <xf numFmtId="171" fontId="153" fillId="32" borderId="0" applyNumberFormat="0" applyBorder="0" applyAlignment="0" applyProtection="0"/>
    <xf numFmtId="171" fontId="4" fillId="32" borderId="0" applyNumberFormat="0" applyBorder="0" applyAlignment="0" applyProtection="0"/>
    <xf numFmtId="171" fontId="4" fillId="32" borderId="0" applyNumberFormat="0" applyBorder="0" applyAlignment="0" applyProtection="0"/>
    <xf numFmtId="0" fontId="153" fillId="32" borderId="0" applyNumberFormat="0" applyBorder="0" applyAlignment="0" applyProtection="0"/>
    <xf numFmtId="171" fontId="153" fillId="32" borderId="0" applyNumberFormat="0" applyBorder="0" applyAlignment="0" applyProtection="0"/>
    <xf numFmtId="171" fontId="153" fillId="32" borderId="0" applyNumberFormat="0" applyBorder="0" applyAlignment="0" applyProtection="0"/>
    <xf numFmtId="0" fontId="153" fillId="32" borderId="0" applyNumberFormat="0" applyBorder="0" applyAlignment="0" applyProtection="0"/>
    <xf numFmtId="171" fontId="153" fillId="32" borderId="0" applyNumberFormat="0" applyBorder="0" applyAlignment="0" applyProtection="0"/>
    <xf numFmtId="0" fontId="153" fillId="32" borderId="0" applyNumberFormat="0" applyBorder="0" applyAlignment="0" applyProtection="0"/>
    <xf numFmtId="171" fontId="153" fillId="32" borderId="0" applyNumberFormat="0" applyBorder="0" applyAlignment="0" applyProtection="0"/>
    <xf numFmtId="0" fontId="153" fillId="32" borderId="0" applyNumberFormat="0" applyBorder="0" applyAlignment="0" applyProtection="0"/>
    <xf numFmtId="171" fontId="153" fillId="32" borderId="0" applyNumberFormat="0" applyBorder="0" applyAlignment="0" applyProtection="0"/>
    <xf numFmtId="0" fontId="153" fillId="32" borderId="0" applyNumberFormat="0" applyBorder="0" applyAlignment="0" applyProtection="0"/>
    <xf numFmtId="171" fontId="153" fillId="32" borderId="0" applyNumberFormat="0" applyBorder="0" applyAlignment="0" applyProtection="0"/>
    <xf numFmtId="0" fontId="153" fillId="36" borderId="0" applyNumberFormat="0" applyBorder="0" applyAlignment="0" applyProtection="0"/>
    <xf numFmtId="171" fontId="153" fillId="36" borderId="0" applyNumberFormat="0" applyBorder="0" applyAlignment="0" applyProtection="0"/>
    <xf numFmtId="0" fontId="153" fillId="36" borderId="0" applyNumberFormat="0" applyBorder="0" applyAlignment="0" applyProtection="0"/>
    <xf numFmtId="171" fontId="153" fillId="36" borderId="0" applyNumberFormat="0" applyBorder="0" applyAlignment="0" applyProtection="0"/>
    <xf numFmtId="0" fontId="153" fillId="36" borderId="0" applyNumberFormat="0" applyBorder="0" applyAlignment="0" applyProtection="0"/>
    <xf numFmtId="171" fontId="153" fillId="36" borderId="0" applyNumberFormat="0" applyBorder="0" applyAlignment="0" applyProtection="0"/>
    <xf numFmtId="0" fontId="153" fillId="36" borderId="0" applyNumberFormat="0" applyBorder="0" applyAlignment="0" applyProtection="0"/>
    <xf numFmtId="171" fontId="153" fillId="36" borderId="0" applyNumberFormat="0" applyBorder="0" applyAlignment="0" applyProtection="0"/>
    <xf numFmtId="0" fontId="153" fillId="36" borderId="0" applyNumberFormat="0" applyBorder="0" applyAlignment="0" applyProtection="0"/>
    <xf numFmtId="171" fontId="153" fillId="36" borderId="0" applyNumberFormat="0" applyBorder="0" applyAlignment="0" applyProtection="0"/>
    <xf numFmtId="0" fontId="153" fillId="36" borderId="0" applyNumberFormat="0" applyBorder="0" applyAlignment="0" applyProtection="0"/>
    <xf numFmtId="171" fontId="153" fillId="36" borderId="0" applyNumberFormat="0" applyBorder="0" applyAlignment="0" applyProtection="0"/>
    <xf numFmtId="171" fontId="4" fillId="36" borderId="0" applyNumberFormat="0" applyBorder="0" applyAlignment="0" applyProtection="0"/>
    <xf numFmtId="171" fontId="4" fillId="36" borderId="0" applyNumberFormat="0" applyBorder="0" applyAlignment="0" applyProtection="0"/>
    <xf numFmtId="0" fontId="153" fillId="36" borderId="0" applyNumberFormat="0" applyBorder="0" applyAlignment="0" applyProtection="0"/>
    <xf numFmtId="171" fontId="153" fillId="36" borderId="0" applyNumberFormat="0" applyBorder="0" applyAlignment="0" applyProtection="0"/>
    <xf numFmtId="171" fontId="153" fillId="36" borderId="0" applyNumberFormat="0" applyBorder="0" applyAlignment="0" applyProtection="0"/>
    <xf numFmtId="0" fontId="153" fillId="36" borderId="0" applyNumberFormat="0" applyBorder="0" applyAlignment="0" applyProtection="0"/>
    <xf numFmtId="171" fontId="153" fillId="36" borderId="0" applyNumberFormat="0" applyBorder="0" applyAlignment="0" applyProtection="0"/>
    <xf numFmtId="0" fontId="153" fillId="36" borderId="0" applyNumberFormat="0" applyBorder="0" applyAlignment="0" applyProtection="0"/>
    <xf numFmtId="171" fontId="153" fillId="36" borderId="0" applyNumberFormat="0" applyBorder="0" applyAlignment="0" applyProtection="0"/>
    <xf numFmtId="0" fontId="153" fillId="36" borderId="0" applyNumberFormat="0" applyBorder="0" applyAlignment="0" applyProtection="0"/>
    <xf numFmtId="171" fontId="153" fillId="36" borderId="0" applyNumberFormat="0" applyBorder="0" applyAlignment="0" applyProtection="0"/>
    <xf numFmtId="0" fontId="153" fillId="36" borderId="0" applyNumberFormat="0" applyBorder="0" applyAlignment="0" applyProtection="0"/>
    <xf numFmtId="171" fontId="153" fillId="36" borderId="0" applyNumberFormat="0" applyBorder="0" applyAlignment="0" applyProtection="0"/>
    <xf numFmtId="0" fontId="153" fillId="40" borderId="0" applyNumberFormat="0" applyBorder="0" applyAlignment="0" applyProtection="0"/>
    <xf numFmtId="171" fontId="153" fillId="40" borderId="0" applyNumberFormat="0" applyBorder="0" applyAlignment="0" applyProtection="0"/>
    <xf numFmtId="0" fontId="153" fillId="40" borderId="0" applyNumberFormat="0" applyBorder="0" applyAlignment="0" applyProtection="0"/>
    <xf numFmtId="171" fontId="153" fillId="40" borderId="0" applyNumberFormat="0" applyBorder="0" applyAlignment="0" applyProtection="0"/>
    <xf numFmtId="0" fontId="153" fillId="40" borderId="0" applyNumberFormat="0" applyBorder="0" applyAlignment="0" applyProtection="0"/>
    <xf numFmtId="171" fontId="153" fillId="40" borderId="0" applyNumberFormat="0" applyBorder="0" applyAlignment="0" applyProtection="0"/>
    <xf numFmtId="0" fontId="153" fillId="40" borderId="0" applyNumberFormat="0" applyBorder="0" applyAlignment="0" applyProtection="0"/>
    <xf numFmtId="171" fontId="153" fillId="40" borderId="0" applyNumberFormat="0" applyBorder="0" applyAlignment="0" applyProtection="0"/>
    <xf numFmtId="0" fontId="153" fillId="40" borderId="0" applyNumberFormat="0" applyBorder="0" applyAlignment="0" applyProtection="0"/>
    <xf numFmtId="171" fontId="153" fillId="40" borderId="0" applyNumberFormat="0" applyBorder="0" applyAlignment="0" applyProtection="0"/>
    <xf numFmtId="0" fontId="153" fillId="40" borderId="0" applyNumberFormat="0" applyBorder="0" applyAlignment="0" applyProtection="0"/>
    <xf numFmtId="171" fontId="153" fillId="40" borderId="0" applyNumberFormat="0" applyBorder="0" applyAlignment="0" applyProtection="0"/>
    <xf numFmtId="171" fontId="4" fillId="40" borderId="0" applyNumberFormat="0" applyBorder="0" applyAlignment="0" applyProtection="0"/>
    <xf numFmtId="171" fontId="4" fillId="40" borderId="0" applyNumberFormat="0" applyBorder="0" applyAlignment="0" applyProtection="0"/>
    <xf numFmtId="0" fontId="153" fillId="40" borderId="0" applyNumberFormat="0" applyBorder="0" applyAlignment="0" applyProtection="0"/>
    <xf numFmtId="171" fontId="153" fillId="40" borderId="0" applyNumberFormat="0" applyBorder="0" applyAlignment="0" applyProtection="0"/>
    <xf numFmtId="171" fontId="153" fillId="40" borderId="0" applyNumberFormat="0" applyBorder="0" applyAlignment="0" applyProtection="0"/>
    <xf numFmtId="0" fontId="153" fillId="40" borderId="0" applyNumberFormat="0" applyBorder="0" applyAlignment="0" applyProtection="0"/>
    <xf numFmtId="171" fontId="153" fillId="40" borderId="0" applyNumberFormat="0" applyBorder="0" applyAlignment="0" applyProtection="0"/>
    <xf numFmtId="0" fontId="153" fillId="40" borderId="0" applyNumberFormat="0" applyBorder="0" applyAlignment="0" applyProtection="0"/>
    <xf numFmtId="171" fontId="153" fillId="40" borderId="0" applyNumberFormat="0" applyBorder="0" applyAlignment="0" applyProtection="0"/>
    <xf numFmtId="0" fontId="153" fillId="40" borderId="0" applyNumberFormat="0" applyBorder="0" applyAlignment="0" applyProtection="0"/>
    <xf numFmtId="171" fontId="153" fillId="40" borderId="0" applyNumberFormat="0" applyBorder="0" applyAlignment="0" applyProtection="0"/>
    <xf numFmtId="0" fontId="153" fillId="40" borderId="0" applyNumberFormat="0" applyBorder="0" applyAlignment="0" applyProtection="0"/>
    <xf numFmtId="171" fontId="153" fillId="40" borderId="0" applyNumberFormat="0" applyBorder="0" applyAlignment="0" applyProtection="0"/>
    <xf numFmtId="0" fontId="153" fillId="17" borderId="0" applyNumberFormat="0" applyBorder="0" applyAlignment="0" applyProtection="0"/>
    <xf numFmtId="171" fontId="153" fillId="17" borderId="0" applyNumberFormat="0" applyBorder="0" applyAlignment="0" applyProtection="0"/>
    <xf numFmtId="0" fontId="153" fillId="17" borderId="0" applyNumberFormat="0" applyBorder="0" applyAlignment="0" applyProtection="0"/>
    <xf numFmtId="171" fontId="153" fillId="17" borderId="0" applyNumberFormat="0" applyBorder="0" applyAlignment="0" applyProtection="0"/>
    <xf numFmtId="0" fontId="153" fillId="17" borderId="0" applyNumberFormat="0" applyBorder="0" applyAlignment="0" applyProtection="0"/>
    <xf numFmtId="171" fontId="153" fillId="17" borderId="0" applyNumberFormat="0" applyBorder="0" applyAlignment="0" applyProtection="0"/>
    <xf numFmtId="0" fontId="153" fillId="17" borderId="0" applyNumberFormat="0" applyBorder="0" applyAlignment="0" applyProtection="0"/>
    <xf numFmtId="171" fontId="153" fillId="17" borderId="0" applyNumberFormat="0" applyBorder="0" applyAlignment="0" applyProtection="0"/>
    <xf numFmtId="0" fontId="153" fillId="17" borderId="0" applyNumberFormat="0" applyBorder="0" applyAlignment="0" applyProtection="0"/>
    <xf numFmtId="171" fontId="153" fillId="17" borderId="0" applyNumberFormat="0" applyBorder="0" applyAlignment="0" applyProtection="0"/>
    <xf numFmtId="0" fontId="153" fillId="17" borderId="0" applyNumberFormat="0" applyBorder="0" applyAlignment="0" applyProtection="0"/>
    <xf numFmtId="171" fontId="153" fillId="17" borderId="0" applyNumberFormat="0" applyBorder="0" applyAlignment="0" applyProtection="0"/>
    <xf numFmtId="171" fontId="4" fillId="17" borderId="0" applyNumberFormat="0" applyBorder="0" applyAlignment="0" applyProtection="0"/>
    <xf numFmtId="171" fontId="4" fillId="17" borderId="0" applyNumberFormat="0" applyBorder="0" applyAlignment="0" applyProtection="0"/>
    <xf numFmtId="0" fontId="153" fillId="17" borderId="0" applyNumberFormat="0" applyBorder="0" applyAlignment="0" applyProtection="0"/>
    <xf numFmtId="171" fontId="153" fillId="17" borderId="0" applyNumberFormat="0" applyBorder="0" applyAlignment="0" applyProtection="0"/>
    <xf numFmtId="0" fontId="153" fillId="17" borderId="0" applyNumberFormat="0" applyBorder="0" applyAlignment="0" applyProtection="0"/>
    <xf numFmtId="171" fontId="153" fillId="17" borderId="0" applyNumberFormat="0" applyBorder="0" applyAlignment="0" applyProtection="0"/>
    <xf numFmtId="0" fontId="153" fillId="17" borderId="0" applyNumberFormat="0" applyBorder="0" applyAlignment="0" applyProtection="0"/>
    <xf numFmtId="171" fontId="153" fillId="17" borderId="0" applyNumberFormat="0" applyBorder="0" applyAlignment="0" applyProtection="0"/>
    <xf numFmtId="0" fontId="153" fillId="17" borderId="0" applyNumberFormat="0" applyBorder="0" applyAlignment="0" applyProtection="0"/>
    <xf numFmtId="171" fontId="153" fillId="17" borderId="0" applyNumberFormat="0" applyBorder="0" applyAlignment="0" applyProtection="0"/>
    <xf numFmtId="0" fontId="153" fillId="17" borderId="0" applyNumberFormat="0" applyBorder="0" applyAlignment="0" applyProtection="0"/>
    <xf numFmtId="171" fontId="153" fillId="17" borderId="0" applyNumberFormat="0" applyBorder="0" applyAlignment="0" applyProtection="0"/>
    <xf numFmtId="0" fontId="153" fillId="21" borderId="0" applyNumberFormat="0" applyBorder="0" applyAlignment="0" applyProtection="0"/>
    <xf numFmtId="171" fontId="153" fillId="21" borderId="0" applyNumberFormat="0" applyBorder="0" applyAlignment="0" applyProtection="0"/>
    <xf numFmtId="0" fontId="153" fillId="21" borderId="0" applyNumberFormat="0" applyBorder="0" applyAlignment="0" applyProtection="0"/>
    <xf numFmtId="171" fontId="153" fillId="21" borderId="0" applyNumberFormat="0" applyBorder="0" applyAlignment="0" applyProtection="0"/>
    <xf numFmtId="0" fontId="153" fillId="21" borderId="0" applyNumberFormat="0" applyBorder="0" applyAlignment="0" applyProtection="0"/>
    <xf numFmtId="171" fontId="153" fillId="21" borderId="0" applyNumberFormat="0" applyBorder="0" applyAlignment="0" applyProtection="0"/>
    <xf numFmtId="0" fontId="153" fillId="21" borderId="0" applyNumberFormat="0" applyBorder="0" applyAlignment="0" applyProtection="0"/>
    <xf numFmtId="171" fontId="153" fillId="21" borderId="0" applyNumberFormat="0" applyBorder="0" applyAlignment="0" applyProtection="0"/>
    <xf numFmtId="0" fontId="153" fillId="21" borderId="0" applyNumberFormat="0" applyBorder="0" applyAlignment="0" applyProtection="0"/>
    <xf numFmtId="171" fontId="153" fillId="21" borderId="0" applyNumberFormat="0" applyBorder="0" applyAlignment="0" applyProtection="0"/>
    <xf numFmtId="0" fontId="153" fillId="21" borderId="0" applyNumberFormat="0" applyBorder="0" applyAlignment="0" applyProtection="0"/>
    <xf numFmtId="171" fontId="153" fillId="21" borderId="0" applyNumberFormat="0" applyBorder="0" applyAlignment="0" applyProtection="0"/>
    <xf numFmtId="171" fontId="4" fillId="21" borderId="0" applyNumberFormat="0" applyBorder="0" applyAlignment="0" applyProtection="0"/>
    <xf numFmtId="171" fontId="4" fillId="21" borderId="0" applyNumberFormat="0" applyBorder="0" applyAlignment="0" applyProtection="0"/>
    <xf numFmtId="0" fontId="153" fillId="21" borderId="0" applyNumberFormat="0" applyBorder="0" applyAlignment="0" applyProtection="0"/>
    <xf numFmtId="171" fontId="153" fillId="21" borderId="0" applyNumberFormat="0" applyBorder="0" applyAlignment="0" applyProtection="0"/>
    <xf numFmtId="171" fontId="153" fillId="21" borderId="0" applyNumberFormat="0" applyBorder="0" applyAlignment="0" applyProtection="0"/>
    <xf numFmtId="0" fontId="153" fillId="21" borderId="0" applyNumberFormat="0" applyBorder="0" applyAlignment="0" applyProtection="0"/>
    <xf numFmtId="171" fontId="153" fillId="21" borderId="0" applyNumberFormat="0" applyBorder="0" applyAlignment="0" applyProtection="0"/>
    <xf numFmtId="0" fontId="153" fillId="21" borderId="0" applyNumberFormat="0" applyBorder="0" applyAlignment="0" applyProtection="0"/>
    <xf numFmtId="171" fontId="153" fillId="21" borderId="0" applyNumberFormat="0" applyBorder="0" applyAlignment="0" applyProtection="0"/>
    <xf numFmtId="0" fontId="153" fillId="21" borderId="0" applyNumberFormat="0" applyBorder="0" applyAlignment="0" applyProtection="0"/>
    <xf numFmtId="171" fontId="153" fillId="21" borderId="0" applyNumberFormat="0" applyBorder="0" applyAlignment="0" applyProtection="0"/>
    <xf numFmtId="0" fontId="153" fillId="21" borderId="0" applyNumberFormat="0" applyBorder="0" applyAlignment="0" applyProtection="0"/>
    <xf numFmtId="171" fontId="153" fillId="21" borderId="0" applyNumberFormat="0" applyBorder="0" applyAlignment="0" applyProtection="0"/>
    <xf numFmtId="0" fontId="153" fillId="25" borderId="0" applyNumberFormat="0" applyBorder="0" applyAlignment="0" applyProtection="0"/>
    <xf numFmtId="171" fontId="153" fillId="25" borderId="0" applyNumberFormat="0" applyBorder="0" applyAlignment="0" applyProtection="0"/>
    <xf numFmtId="0" fontId="153" fillId="25" borderId="0" applyNumberFormat="0" applyBorder="0" applyAlignment="0" applyProtection="0"/>
    <xf numFmtId="171" fontId="153" fillId="25" borderId="0" applyNumberFormat="0" applyBorder="0" applyAlignment="0" applyProtection="0"/>
    <xf numFmtId="0" fontId="153" fillId="25" borderId="0" applyNumberFormat="0" applyBorder="0" applyAlignment="0" applyProtection="0"/>
    <xf numFmtId="171" fontId="153" fillId="25" borderId="0" applyNumberFormat="0" applyBorder="0" applyAlignment="0" applyProtection="0"/>
    <xf numFmtId="0" fontId="153" fillId="25" borderId="0" applyNumberFormat="0" applyBorder="0" applyAlignment="0" applyProtection="0"/>
    <xf numFmtId="171" fontId="153" fillId="25" borderId="0" applyNumberFormat="0" applyBorder="0" applyAlignment="0" applyProtection="0"/>
    <xf numFmtId="0" fontId="153" fillId="25" borderId="0" applyNumberFormat="0" applyBorder="0" applyAlignment="0" applyProtection="0"/>
    <xf numFmtId="171" fontId="153" fillId="25" borderId="0" applyNumberFormat="0" applyBorder="0" applyAlignment="0" applyProtection="0"/>
    <xf numFmtId="0" fontId="153" fillId="25" borderId="0" applyNumberFormat="0" applyBorder="0" applyAlignment="0" applyProtection="0"/>
    <xf numFmtId="171" fontId="153" fillId="25" borderId="0" applyNumberFormat="0" applyBorder="0" applyAlignment="0" applyProtection="0"/>
    <xf numFmtId="171" fontId="4" fillId="25" borderId="0" applyNumberFormat="0" applyBorder="0" applyAlignment="0" applyProtection="0"/>
    <xf numFmtId="171" fontId="4" fillId="25" borderId="0" applyNumberFormat="0" applyBorder="0" applyAlignment="0" applyProtection="0"/>
    <xf numFmtId="0" fontId="153" fillId="25" borderId="0" applyNumberFormat="0" applyBorder="0" applyAlignment="0" applyProtection="0"/>
    <xf numFmtId="171" fontId="153" fillId="25" borderId="0" applyNumberFormat="0" applyBorder="0" applyAlignment="0" applyProtection="0"/>
    <xf numFmtId="171" fontId="153" fillId="25" borderId="0" applyNumberFormat="0" applyBorder="0" applyAlignment="0" applyProtection="0"/>
    <xf numFmtId="0" fontId="153" fillId="25" borderId="0" applyNumberFormat="0" applyBorder="0" applyAlignment="0" applyProtection="0"/>
    <xf numFmtId="171" fontId="153" fillId="25" borderId="0" applyNumberFormat="0" applyBorder="0" applyAlignment="0" applyProtection="0"/>
    <xf numFmtId="0" fontId="153" fillId="25" borderId="0" applyNumberFormat="0" applyBorder="0" applyAlignment="0" applyProtection="0"/>
    <xf numFmtId="171" fontId="153" fillId="25" borderId="0" applyNumberFormat="0" applyBorder="0" applyAlignment="0" applyProtection="0"/>
    <xf numFmtId="0" fontId="153" fillId="25" borderId="0" applyNumberFormat="0" applyBorder="0" applyAlignment="0" applyProtection="0"/>
    <xf numFmtId="171" fontId="153" fillId="25" borderId="0" applyNumberFormat="0" applyBorder="0" applyAlignment="0" applyProtection="0"/>
    <xf numFmtId="0" fontId="153" fillId="25" borderId="0" applyNumberFormat="0" applyBorder="0" applyAlignment="0" applyProtection="0"/>
    <xf numFmtId="171" fontId="153" fillId="25" borderId="0" applyNumberFormat="0" applyBorder="0" applyAlignment="0" applyProtection="0"/>
    <xf numFmtId="0" fontId="153" fillId="29" borderId="0" applyNumberFormat="0" applyBorder="0" applyAlignment="0" applyProtection="0"/>
    <xf numFmtId="171" fontId="153" fillId="29" borderId="0" applyNumberFormat="0" applyBorder="0" applyAlignment="0" applyProtection="0"/>
    <xf numFmtId="0" fontId="153" fillId="29" borderId="0" applyNumberFormat="0" applyBorder="0" applyAlignment="0" applyProtection="0"/>
    <xf numFmtId="171" fontId="153" fillId="29" borderId="0" applyNumberFormat="0" applyBorder="0" applyAlignment="0" applyProtection="0"/>
    <xf numFmtId="0" fontId="153" fillId="29" borderId="0" applyNumberFormat="0" applyBorder="0" applyAlignment="0" applyProtection="0"/>
    <xf numFmtId="171" fontId="153" fillId="29" borderId="0" applyNumberFormat="0" applyBorder="0" applyAlignment="0" applyProtection="0"/>
    <xf numFmtId="0" fontId="153" fillId="29" borderId="0" applyNumberFormat="0" applyBorder="0" applyAlignment="0" applyProtection="0"/>
    <xf numFmtId="171" fontId="153" fillId="29" borderId="0" applyNumberFormat="0" applyBorder="0" applyAlignment="0" applyProtection="0"/>
    <xf numFmtId="0" fontId="153" fillId="29" borderId="0" applyNumberFormat="0" applyBorder="0" applyAlignment="0" applyProtection="0"/>
    <xf numFmtId="171" fontId="153" fillId="29" borderId="0" applyNumberFormat="0" applyBorder="0" applyAlignment="0" applyProtection="0"/>
    <xf numFmtId="0" fontId="153" fillId="29" borderId="0" applyNumberFormat="0" applyBorder="0" applyAlignment="0" applyProtection="0"/>
    <xf numFmtId="171" fontId="153" fillId="29" borderId="0" applyNumberFormat="0" applyBorder="0" applyAlignment="0" applyProtection="0"/>
    <xf numFmtId="171" fontId="4" fillId="29" borderId="0" applyNumberFormat="0" applyBorder="0" applyAlignment="0" applyProtection="0"/>
    <xf numFmtId="171" fontId="4" fillId="29" borderId="0" applyNumberFormat="0" applyBorder="0" applyAlignment="0" applyProtection="0"/>
    <xf numFmtId="0" fontId="153" fillId="29" borderId="0" applyNumberFormat="0" applyBorder="0" applyAlignment="0" applyProtection="0"/>
    <xf numFmtId="171" fontId="153" fillId="29" borderId="0" applyNumberFormat="0" applyBorder="0" applyAlignment="0" applyProtection="0"/>
    <xf numFmtId="171" fontId="153" fillId="29" borderId="0" applyNumberFormat="0" applyBorder="0" applyAlignment="0" applyProtection="0"/>
    <xf numFmtId="0" fontId="153" fillId="29" borderId="0" applyNumberFormat="0" applyBorder="0" applyAlignment="0" applyProtection="0"/>
    <xf numFmtId="171" fontId="153" fillId="29" borderId="0" applyNumberFormat="0" applyBorder="0" applyAlignment="0" applyProtection="0"/>
    <xf numFmtId="0" fontId="153" fillId="29" borderId="0" applyNumberFormat="0" applyBorder="0" applyAlignment="0" applyProtection="0"/>
    <xf numFmtId="171" fontId="153" fillId="29" borderId="0" applyNumberFormat="0" applyBorder="0" applyAlignment="0" applyProtection="0"/>
    <xf numFmtId="0" fontId="153" fillId="29" borderId="0" applyNumberFormat="0" applyBorder="0" applyAlignment="0" applyProtection="0"/>
    <xf numFmtId="171" fontId="153" fillId="29" borderId="0" applyNumberFormat="0" applyBorder="0" applyAlignment="0" applyProtection="0"/>
    <xf numFmtId="0" fontId="153" fillId="29" borderId="0" applyNumberFormat="0" applyBorder="0" applyAlignment="0" applyProtection="0"/>
    <xf numFmtId="171" fontId="153" fillId="29" borderId="0" applyNumberFormat="0" applyBorder="0" applyAlignment="0" applyProtection="0"/>
    <xf numFmtId="0" fontId="153" fillId="33" borderId="0" applyNumberFormat="0" applyBorder="0" applyAlignment="0" applyProtection="0"/>
    <xf numFmtId="171" fontId="153" fillId="33" borderId="0" applyNumberFormat="0" applyBorder="0" applyAlignment="0" applyProtection="0"/>
    <xf numFmtId="0" fontId="153" fillId="33" borderId="0" applyNumberFormat="0" applyBorder="0" applyAlignment="0" applyProtection="0"/>
    <xf numFmtId="171" fontId="153" fillId="33" borderId="0" applyNumberFormat="0" applyBorder="0" applyAlignment="0" applyProtection="0"/>
    <xf numFmtId="0" fontId="153" fillId="33" borderId="0" applyNumberFormat="0" applyBorder="0" applyAlignment="0" applyProtection="0"/>
    <xf numFmtId="171" fontId="153" fillId="33" borderId="0" applyNumberFormat="0" applyBorder="0" applyAlignment="0" applyProtection="0"/>
    <xf numFmtId="0" fontId="153" fillId="33" borderId="0" applyNumberFormat="0" applyBorder="0" applyAlignment="0" applyProtection="0"/>
    <xf numFmtId="171" fontId="153" fillId="33" borderId="0" applyNumberFormat="0" applyBorder="0" applyAlignment="0" applyProtection="0"/>
    <xf numFmtId="0" fontId="153" fillId="33" borderId="0" applyNumberFormat="0" applyBorder="0" applyAlignment="0" applyProtection="0"/>
    <xf numFmtId="171" fontId="153" fillId="33" borderId="0" applyNumberFormat="0" applyBorder="0" applyAlignment="0" applyProtection="0"/>
    <xf numFmtId="0" fontId="153" fillId="33" borderId="0" applyNumberFormat="0" applyBorder="0" applyAlignment="0" applyProtection="0"/>
    <xf numFmtId="171" fontId="153" fillId="33" borderId="0" applyNumberFormat="0" applyBorder="0" applyAlignment="0" applyProtection="0"/>
    <xf numFmtId="171" fontId="4" fillId="33" borderId="0" applyNumberFormat="0" applyBorder="0" applyAlignment="0" applyProtection="0"/>
    <xf numFmtId="171" fontId="4" fillId="33" borderId="0" applyNumberFormat="0" applyBorder="0" applyAlignment="0" applyProtection="0"/>
    <xf numFmtId="0" fontId="153" fillId="33" borderId="0" applyNumberFormat="0" applyBorder="0" applyAlignment="0" applyProtection="0"/>
    <xf numFmtId="171" fontId="153" fillId="33" borderId="0" applyNumberFormat="0" applyBorder="0" applyAlignment="0" applyProtection="0"/>
    <xf numFmtId="171" fontId="153" fillId="33" borderId="0" applyNumberFormat="0" applyBorder="0" applyAlignment="0" applyProtection="0"/>
    <xf numFmtId="0" fontId="153" fillId="33" borderId="0" applyNumberFormat="0" applyBorder="0" applyAlignment="0" applyProtection="0"/>
    <xf numFmtId="171" fontId="153" fillId="33" borderId="0" applyNumberFormat="0" applyBorder="0" applyAlignment="0" applyProtection="0"/>
    <xf numFmtId="0" fontId="153" fillId="33" borderId="0" applyNumberFormat="0" applyBorder="0" applyAlignment="0" applyProtection="0"/>
    <xf numFmtId="171" fontId="153" fillId="33" borderId="0" applyNumberFormat="0" applyBorder="0" applyAlignment="0" applyProtection="0"/>
    <xf numFmtId="0" fontId="153" fillId="33" borderId="0" applyNumberFormat="0" applyBorder="0" applyAlignment="0" applyProtection="0"/>
    <xf numFmtId="171" fontId="153" fillId="33" borderId="0" applyNumberFormat="0" applyBorder="0" applyAlignment="0" applyProtection="0"/>
    <xf numFmtId="0" fontId="153" fillId="33" borderId="0" applyNumberFormat="0" applyBorder="0" applyAlignment="0" applyProtection="0"/>
    <xf numFmtId="171" fontId="153" fillId="33" borderId="0" applyNumberFormat="0" applyBorder="0" applyAlignment="0" applyProtection="0"/>
    <xf numFmtId="0" fontId="153" fillId="37" borderId="0" applyNumberFormat="0" applyBorder="0" applyAlignment="0" applyProtection="0"/>
    <xf numFmtId="171" fontId="153" fillId="37" borderId="0" applyNumberFormat="0" applyBorder="0" applyAlignment="0" applyProtection="0"/>
    <xf numFmtId="0" fontId="153" fillId="37" borderId="0" applyNumberFormat="0" applyBorder="0" applyAlignment="0" applyProtection="0"/>
    <xf numFmtId="171" fontId="153" fillId="37" borderId="0" applyNumberFormat="0" applyBorder="0" applyAlignment="0" applyProtection="0"/>
    <xf numFmtId="0" fontId="153" fillId="37" borderId="0" applyNumberFormat="0" applyBorder="0" applyAlignment="0" applyProtection="0"/>
    <xf numFmtId="171" fontId="153" fillId="37" borderId="0" applyNumberFormat="0" applyBorder="0" applyAlignment="0" applyProtection="0"/>
    <xf numFmtId="0" fontId="153" fillId="37" borderId="0" applyNumberFormat="0" applyBorder="0" applyAlignment="0" applyProtection="0"/>
    <xf numFmtId="171" fontId="153" fillId="37" borderId="0" applyNumberFormat="0" applyBorder="0" applyAlignment="0" applyProtection="0"/>
    <xf numFmtId="0" fontId="153" fillId="37" borderId="0" applyNumberFormat="0" applyBorder="0" applyAlignment="0" applyProtection="0"/>
    <xf numFmtId="171" fontId="153" fillId="37" borderId="0" applyNumberFormat="0" applyBorder="0" applyAlignment="0" applyProtection="0"/>
    <xf numFmtId="0" fontId="153" fillId="37" borderId="0" applyNumberFormat="0" applyBorder="0" applyAlignment="0" applyProtection="0"/>
    <xf numFmtId="171" fontId="153" fillId="37" borderId="0" applyNumberFormat="0" applyBorder="0" applyAlignment="0" applyProtection="0"/>
    <xf numFmtId="171" fontId="4" fillId="37" borderId="0" applyNumberFormat="0" applyBorder="0" applyAlignment="0" applyProtection="0"/>
    <xf numFmtId="171" fontId="4" fillId="37" borderId="0" applyNumberFormat="0" applyBorder="0" applyAlignment="0" applyProtection="0"/>
    <xf numFmtId="0" fontId="153" fillId="37" borderId="0" applyNumberFormat="0" applyBorder="0" applyAlignment="0" applyProtection="0"/>
    <xf numFmtId="171" fontId="153" fillId="37" borderId="0" applyNumberFormat="0" applyBorder="0" applyAlignment="0" applyProtection="0"/>
    <xf numFmtId="171" fontId="153" fillId="37" borderId="0" applyNumberFormat="0" applyBorder="0" applyAlignment="0" applyProtection="0"/>
    <xf numFmtId="0" fontId="153" fillId="37" borderId="0" applyNumberFormat="0" applyBorder="0" applyAlignment="0" applyProtection="0"/>
    <xf numFmtId="171" fontId="153" fillId="37" borderId="0" applyNumberFormat="0" applyBorder="0" applyAlignment="0" applyProtection="0"/>
    <xf numFmtId="0" fontId="153" fillId="37" borderId="0" applyNumberFormat="0" applyBorder="0" applyAlignment="0" applyProtection="0"/>
    <xf numFmtId="171" fontId="153" fillId="37" borderId="0" applyNumberFormat="0" applyBorder="0" applyAlignment="0" applyProtection="0"/>
    <xf numFmtId="0" fontId="153" fillId="37" borderId="0" applyNumberFormat="0" applyBorder="0" applyAlignment="0" applyProtection="0"/>
    <xf numFmtId="171" fontId="153" fillId="37" borderId="0" applyNumberFormat="0" applyBorder="0" applyAlignment="0" applyProtection="0"/>
    <xf numFmtId="0" fontId="153" fillId="37" borderId="0" applyNumberFormat="0" applyBorder="0" applyAlignment="0" applyProtection="0"/>
    <xf numFmtId="171" fontId="153" fillId="37" borderId="0" applyNumberFormat="0" applyBorder="0" applyAlignment="0" applyProtection="0"/>
    <xf numFmtId="199" fontId="42" fillId="68" borderId="29">
      <alignment horizontal="center" vertical="center"/>
    </xf>
    <xf numFmtId="168" fontId="42" fillId="68" borderId="29">
      <alignment horizontal="center" vertical="center"/>
    </xf>
    <xf numFmtId="200" fontId="154" fillId="0" borderId="0"/>
    <xf numFmtId="0" fontId="155" fillId="0" borderId="0" applyFont="0" applyFill="0" applyBorder="0" applyAlignment="0" applyProtection="0"/>
    <xf numFmtId="0" fontId="155" fillId="0" borderId="0" applyFont="0" applyFill="0" applyBorder="0" applyAlignment="0" applyProtection="0"/>
    <xf numFmtId="201" fontId="155" fillId="0" borderId="0" applyFont="0" applyFill="0" applyBorder="0" applyAlignment="0" applyProtection="0"/>
    <xf numFmtId="0" fontId="155" fillId="0" borderId="0" applyFont="0" applyFill="0" applyBorder="0" applyAlignment="0" applyProtection="0"/>
    <xf numFmtId="0" fontId="156" fillId="11" borderId="0" applyNumberFormat="0" applyBorder="0" applyAlignment="0" applyProtection="0"/>
    <xf numFmtId="171" fontId="156" fillId="11" borderId="0" applyNumberFormat="0" applyBorder="0" applyAlignment="0" applyProtection="0"/>
    <xf numFmtId="0" fontId="156" fillId="11" borderId="0" applyNumberFormat="0" applyBorder="0" applyAlignment="0" applyProtection="0"/>
    <xf numFmtId="171" fontId="156" fillId="11" borderId="0" applyNumberFormat="0" applyBorder="0" applyAlignment="0" applyProtection="0"/>
    <xf numFmtId="0" fontId="156" fillId="11" borderId="0" applyNumberFormat="0" applyBorder="0" applyAlignment="0" applyProtection="0"/>
    <xf numFmtId="171" fontId="156" fillId="11" borderId="0" applyNumberFormat="0" applyBorder="0" applyAlignment="0" applyProtection="0"/>
    <xf numFmtId="0" fontId="156" fillId="11" borderId="0" applyNumberFormat="0" applyBorder="0" applyAlignment="0" applyProtection="0"/>
    <xf numFmtId="171" fontId="156" fillId="11" borderId="0" applyNumberFormat="0" applyBorder="0" applyAlignment="0" applyProtection="0"/>
    <xf numFmtId="0" fontId="156" fillId="11" borderId="0" applyNumberFormat="0" applyBorder="0" applyAlignment="0" applyProtection="0"/>
    <xf numFmtId="171" fontId="156" fillId="11" borderId="0" applyNumberFormat="0" applyBorder="0" applyAlignment="0" applyProtection="0"/>
    <xf numFmtId="0" fontId="156" fillId="11" borderId="0" applyNumberFormat="0" applyBorder="0" applyAlignment="0" applyProtection="0"/>
    <xf numFmtId="171" fontId="156" fillId="11" borderId="0" applyNumberFormat="0" applyBorder="0" applyAlignment="0" applyProtection="0"/>
    <xf numFmtId="171" fontId="25" fillId="11" borderId="0" applyNumberFormat="0" applyBorder="0" applyAlignment="0" applyProtection="0"/>
    <xf numFmtId="171" fontId="25" fillId="11" borderId="0" applyNumberFormat="0" applyBorder="0" applyAlignment="0" applyProtection="0"/>
    <xf numFmtId="0" fontId="156" fillId="11" borderId="0" applyNumberFormat="0" applyBorder="0" applyAlignment="0" applyProtection="0"/>
    <xf numFmtId="171" fontId="156" fillId="11" borderId="0" applyNumberFormat="0" applyBorder="0" applyAlignment="0" applyProtection="0"/>
    <xf numFmtId="171" fontId="156" fillId="11" borderId="0" applyNumberFormat="0" applyBorder="0" applyAlignment="0" applyProtection="0"/>
    <xf numFmtId="0" fontId="156" fillId="11" borderId="0" applyNumberFormat="0" applyBorder="0" applyAlignment="0" applyProtection="0"/>
    <xf numFmtId="171" fontId="156" fillId="11" borderId="0" applyNumberFormat="0" applyBorder="0" applyAlignment="0" applyProtection="0"/>
    <xf numFmtId="0" fontId="156" fillId="11" borderId="0" applyNumberFormat="0" applyBorder="0" applyAlignment="0" applyProtection="0"/>
    <xf numFmtId="171" fontId="156" fillId="11" borderId="0" applyNumberFormat="0" applyBorder="0" applyAlignment="0" applyProtection="0"/>
    <xf numFmtId="0" fontId="156" fillId="11" borderId="0" applyNumberFormat="0" applyBorder="0" applyAlignment="0" applyProtection="0"/>
    <xf numFmtId="171" fontId="156" fillId="11" borderId="0" applyNumberFormat="0" applyBorder="0" applyAlignment="0" applyProtection="0"/>
    <xf numFmtId="0" fontId="156" fillId="11" borderId="0" applyNumberFormat="0" applyBorder="0" applyAlignment="0" applyProtection="0"/>
    <xf numFmtId="171" fontId="156" fillId="11" borderId="0" applyNumberFormat="0" applyBorder="0" applyAlignment="0" applyProtection="0"/>
    <xf numFmtId="0" fontId="105" fillId="0" borderId="46"/>
    <xf numFmtId="0" fontId="157" fillId="0" borderId="0" applyNumberFormat="0" applyFill="0" applyBorder="0" applyAlignment="0" applyProtection="0"/>
    <xf numFmtId="0" fontId="158" fillId="0" borderId="0"/>
    <xf numFmtId="0" fontId="159" fillId="14" borderId="10" applyNumberFormat="0" applyAlignment="0" applyProtection="0"/>
    <xf numFmtId="171" fontId="159" fillId="14" borderId="10" applyNumberFormat="0" applyAlignment="0" applyProtection="0"/>
    <xf numFmtId="0" fontId="159" fillId="14" borderId="10" applyNumberFormat="0" applyAlignment="0" applyProtection="0"/>
    <xf numFmtId="171" fontId="159" fillId="14" borderId="10" applyNumberFormat="0" applyAlignment="0" applyProtection="0"/>
    <xf numFmtId="0" fontId="159" fillId="14" borderId="10" applyNumberFormat="0" applyAlignment="0" applyProtection="0"/>
    <xf numFmtId="171" fontId="159" fillId="14" borderId="10" applyNumberFormat="0" applyAlignment="0" applyProtection="0"/>
    <xf numFmtId="0" fontId="159" fillId="14" borderId="10" applyNumberFormat="0" applyAlignment="0" applyProtection="0"/>
    <xf numFmtId="171" fontId="159" fillId="14" borderId="10" applyNumberFormat="0" applyAlignment="0" applyProtection="0"/>
    <xf numFmtId="0" fontId="159" fillId="14" borderId="10" applyNumberFormat="0" applyAlignment="0" applyProtection="0"/>
    <xf numFmtId="171" fontId="159" fillId="14" borderId="10" applyNumberFormat="0" applyAlignment="0" applyProtection="0"/>
    <xf numFmtId="0" fontId="159" fillId="14" borderId="10" applyNumberFormat="0" applyAlignment="0" applyProtection="0"/>
    <xf numFmtId="171" fontId="159" fillId="14" borderId="10" applyNumberFormat="0" applyAlignment="0" applyProtection="0"/>
    <xf numFmtId="171" fontId="29" fillId="14" borderId="1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63" fillId="63" borderId="20" applyNumberFormat="0" applyAlignment="0" applyProtection="0"/>
    <xf numFmtId="0" fontId="159" fillId="14" borderId="10" applyNumberFormat="0" applyAlignment="0" applyProtection="0"/>
    <xf numFmtId="171" fontId="159" fillId="14" borderId="10" applyNumberFormat="0" applyAlignment="0" applyProtection="0"/>
    <xf numFmtId="0" fontId="159" fillId="14" borderId="10" applyNumberFormat="0" applyAlignment="0" applyProtection="0"/>
    <xf numFmtId="171" fontId="159" fillId="14" borderId="10" applyNumberFormat="0" applyAlignment="0" applyProtection="0"/>
    <xf numFmtId="0" fontId="159" fillId="14" borderId="10" applyNumberFormat="0" applyAlignment="0" applyProtection="0"/>
    <xf numFmtId="171" fontId="159" fillId="14" borderId="10" applyNumberFormat="0" applyAlignment="0" applyProtection="0"/>
    <xf numFmtId="0" fontId="159" fillId="14" borderId="10" applyNumberFormat="0" applyAlignment="0" applyProtection="0"/>
    <xf numFmtId="171" fontId="159" fillId="14" borderId="10" applyNumberFormat="0" applyAlignment="0" applyProtection="0"/>
    <xf numFmtId="0" fontId="81" fillId="0" borderId="47"/>
    <xf numFmtId="0" fontId="81" fillId="0" borderId="47"/>
    <xf numFmtId="0" fontId="81" fillId="0" borderId="47"/>
    <xf numFmtId="0" fontId="81" fillId="0" borderId="47"/>
    <xf numFmtId="0" fontId="81" fillId="0" borderId="47"/>
    <xf numFmtId="0" fontId="81" fillId="0" borderId="47"/>
    <xf numFmtId="0" fontId="81" fillId="0" borderId="47"/>
    <xf numFmtId="0" fontId="81" fillId="0" borderId="47"/>
    <xf numFmtId="0" fontId="160" fillId="0" borderId="0" applyFill="0" applyBorder="0" applyProtection="0">
      <alignment horizontal="center"/>
      <protection locked="0"/>
    </xf>
    <xf numFmtId="0" fontId="161" fillId="15" borderId="13" applyNumberFormat="0" applyAlignment="0" applyProtection="0"/>
    <xf numFmtId="171" fontId="161" fillId="15" borderId="13" applyNumberFormat="0" applyAlignment="0" applyProtection="0"/>
    <xf numFmtId="0" fontId="161" fillId="15" borderId="13" applyNumberFormat="0" applyAlignment="0" applyProtection="0"/>
    <xf numFmtId="171" fontId="161" fillId="15" borderId="13" applyNumberFormat="0" applyAlignment="0" applyProtection="0"/>
    <xf numFmtId="0" fontId="161" fillId="15" borderId="13" applyNumberFormat="0" applyAlignment="0" applyProtection="0"/>
    <xf numFmtId="171" fontId="161" fillId="15" borderId="13" applyNumberFormat="0" applyAlignment="0" applyProtection="0"/>
    <xf numFmtId="0" fontId="161" fillId="15" borderId="13" applyNumberFormat="0" applyAlignment="0" applyProtection="0"/>
    <xf numFmtId="171" fontId="161" fillId="15" borderId="13" applyNumberFormat="0" applyAlignment="0" applyProtection="0"/>
    <xf numFmtId="0" fontId="161" fillId="15" borderId="13" applyNumberFormat="0" applyAlignment="0" applyProtection="0"/>
    <xf numFmtId="171" fontId="161" fillId="15" borderId="13" applyNumberFormat="0" applyAlignment="0" applyProtection="0"/>
    <xf numFmtId="0" fontId="161" fillId="15" borderId="13" applyNumberFormat="0" applyAlignment="0" applyProtection="0"/>
    <xf numFmtId="171" fontId="161" fillId="15" borderId="13" applyNumberFormat="0" applyAlignment="0" applyProtection="0"/>
    <xf numFmtId="171" fontId="2" fillId="15" borderId="13" applyNumberFormat="0" applyAlignment="0" applyProtection="0"/>
    <xf numFmtId="171" fontId="2" fillId="15" borderId="13" applyNumberFormat="0" applyAlignment="0" applyProtection="0"/>
    <xf numFmtId="0" fontId="161" fillId="15" borderId="13" applyNumberFormat="0" applyAlignment="0" applyProtection="0"/>
    <xf numFmtId="171" fontId="161" fillId="15" borderId="13" applyNumberFormat="0" applyAlignment="0" applyProtection="0"/>
    <xf numFmtId="171" fontId="161" fillId="15" borderId="13" applyNumberFormat="0" applyAlignment="0" applyProtection="0"/>
    <xf numFmtId="0" fontId="161" fillId="15" borderId="13" applyNumberFormat="0" applyAlignment="0" applyProtection="0"/>
    <xf numFmtId="171" fontId="161" fillId="15" borderId="13" applyNumberFormat="0" applyAlignment="0" applyProtection="0"/>
    <xf numFmtId="0" fontId="161" fillId="15" borderId="13" applyNumberFormat="0" applyAlignment="0" applyProtection="0"/>
    <xf numFmtId="171" fontId="161" fillId="15" borderId="13" applyNumberFormat="0" applyAlignment="0" applyProtection="0"/>
    <xf numFmtId="0" fontId="161" fillId="15" borderId="13" applyNumberFormat="0" applyAlignment="0" applyProtection="0"/>
    <xf numFmtId="171" fontId="161" fillId="15" borderId="13" applyNumberFormat="0" applyAlignment="0" applyProtection="0"/>
    <xf numFmtId="0" fontId="161" fillId="15" borderId="13" applyNumberFormat="0" applyAlignment="0" applyProtection="0"/>
    <xf numFmtId="171" fontId="161" fillId="15" borderId="13" applyNumberFormat="0" applyAlignment="0" applyProtection="0"/>
    <xf numFmtId="202" fontId="162" fillId="75" borderId="1">
      <alignment horizontal="right" vertical="center"/>
    </xf>
    <xf numFmtId="0" fontId="162" fillId="71" borderId="1">
      <alignment horizontal="center" vertical="center"/>
    </xf>
    <xf numFmtId="202" fontId="162" fillId="75" borderId="1">
      <alignment horizontal="right" vertical="center"/>
    </xf>
    <xf numFmtId="0" fontId="42" fillId="75" borderId="0"/>
    <xf numFmtId="0" fontId="163" fillId="75" borderId="1">
      <alignment horizontal="left" vertical="center"/>
    </xf>
    <xf numFmtId="0" fontId="162" fillId="76" borderId="1">
      <alignment horizontal="left" vertical="center"/>
    </xf>
    <xf numFmtId="0" fontId="83" fillId="0" borderId="0" applyBorder="0"/>
    <xf numFmtId="171" fontId="83" fillId="0" borderId="0" applyBorder="0"/>
    <xf numFmtId="0" fontId="83" fillId="0" borderId="0" applyBorder="0"/>
    <xf numFmtId="171" fontId="83" fillId="0" borderId="0" applyBorder="0"/>
    <xf numFmtId="0" fontId="83" fillId="0" borderId="0" applyBorder="0"/>
    <xf numFmtId="171" fontId="83" fillId="0" borderId="0" applyBorder="0"/>
    <xf numFmtId="0" fontId="83" fillId="0" borderId="0" applyBorder="0"/>
    <xf numFmtId="171" fontId="83" fillId="0" borderId="0" applyBorder="0"/>
    <xf numFmtId="0" fontId="83" fillId="0" borderId="0" applyBorder="0"/>
    <xf numFmtId="171" fontId="83" fillId="0" borderId="0" applyBorder="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1" fontId="87" fillId="0" borderId="0" applyFont="0" applyFill="0" applyBorder="0" applyAlignment="0" applyProtection="0"/>
    <xf numFmtId="41" fontId="42" fillId="0" borderId="0" applyFont="0" applyFill="0" applyBorder="0" applyAlignment="0" applyProtection="0"/>
    <xf numFmtId="40" fontId="42" fillId="0" borderId="0" applyBorder="0" applyProtection="0"/>
    <xf numFmtId="40" fontId="42" fillId="0" borderId="0" applyBorder="0" applyProtection="0"/>
    <xf numFmtId="40" fontId="42" fillId="0" borderId="0" applyBorder="0" applyProtection="0"/>
    <xf numFmtId="40" fontId="42" fillId="0" borderId="0" applyBorder="0" applyProtection="0"/>
    <xf numFmtId="40" fontId="42" fillId="0" borderId="0" applyBorder="0" applyProtection="0"/>
    <xf numFmtId="37" fontId="8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64" fillId="0" borderId="0">
      <alignment horizontal="left" vertical="center"/>
    </xf>
    <xf numFmtId="43" fontId="164" fillId="0" borderId="0">
      <alignment horizontal="left" vertical="center"/>
    </xf>
    <xf numFmtId="43" fontId="164" fillId="0" borderId="0">
      <alignment horizontal="left" vertical="center"/>
    </xf>
    <xf numFmtId="43" fontId="164" fillId="0" borderId="0">
      <alignment horizontal="left" vertical="center"/>
    </xf>
    <xf numFmtId="43" fontId="164" fillId="0" borderId="0">
      <alignment horizontal="left" vertical="center"/>
    </xf>
    <xf numFmtId="43" fontId="164" fillId="0" borderId="0">
      <alignment horizontal="left" vertical="center"/>
    </xf>
    <xf numFmtId="43" fontId="164" fillId="0" borderId="0">
      <alignment horizontal="left" vertical="center"/>
    </xf>
    <xf numFmtId="43" fontId="164" fillId="0" borderId="0">
      <alignment horizontal="left" vertical="center"/>
    </xf>
    <xf numFmtId="43" fontId="164" fillId="0" borderId="0">
      <alignment horizontal="left" vertical="center"/>
    </xf>
    <xf numFmtId="43" fontId="164" fillId="0" borderId="0">
      <alignment horizontal="left" vertical="center"/>
    </xf>
    <xf numFmtId="43" fontId="164" fillId="0" borderId="0">
      <alignment horizontal="left" vertical="center"/>
    </xf>
    <xf numFmtId="43" fontId="165" fillId="0" borderId="0" applyFont="0" applyFill="0" applyBorder="0" applyAlignment="0" applyProtection="0"/>
    <xf numFmtId="43" fontId="164" fillId="0" borderId="0">
      <alignment horizontal="left" vertical="center"/>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64" fillId="0" borderId="0">
      <alignment horizontal="left" vertical="center"/>
    </xf>
    <xf numFmtId="43" fontId="164" fillId="0" borderId="0">
      <alignment horizontal="left" vertical="center"/>
    </xf>
    <xf numFmtId="43" fontId="1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2" fillId="0" borderId="0" applyFont="0" applyFill="0" applyBorder="0" applyAlignment="0" applyProtection="0">
      <alignment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9"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55"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6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67"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87" fillId="0" borderId="0" applyNumberFormat="0"/>
    <xf numFmtId="0" fontId="87" fillId="0" borderId="0" applyNumberFormat="0"/>
    <xf numFmtId="171" fontId="87" fillId="0" borderId="0" applyNumberFormat="0"/>
    <xf numFmtId="171" fontId="87" fillId="0" borderId="0" applyNumberFormat="0"/>
    <xf numFmtId="3" fontId="168" fillId="0" borderId="0" applyFont="0" applyFill="0" applyBorder="0" applyAlignment="0" applyProtection="0"/>
    <xf numFmtId="0" fontId="169" fillId="0" borderId="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170" fillId="0" borderId="0" applyFont="0" applyFill="0" applyBorder="0" applyAlignment="0" applyProtection="0"/>
    <xf numFmtId="3" fontId="170"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0" fontId="171" fillId="0" borderId="0" applyFill="0" applyBorder="0" applyAlignment="0" applyProtection="0">
      <protection locked="0"/>
    </xf>
    <xf numFmtId="0" fontId="172" fillId="0" borderId="0"/>
    <xf numFmtId="37" fontId="173" fillId="0" borderId="0"/>
    <xf numFmtId="0" fontId="174" fillId="0" borderId="0">
      <alignment horizontal="left" vertical="center" indent="1"/>
    </xf>
    <xf numFmtId="0" fontId="169" fillId="0" borderId="0"/>
    <xf numFmtId="0" fontId="169" fillId="0" borderId="0"/>
    <xf numFmtId="44" fontId="42" fillId="0" borderId="0" applyFont="0" applyFill="0" applyBorder="0" applyAlignment="0" applyProtection="0"/>
    <xf numFmtId="44" fontId="8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75"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42"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5" fillId="0" borderId="0" applyFont="0" applyFill="0" applyBorder="0" applyAlignment="0" applyProtection="0"/>
    <xf numFmtId="44" fontId="42" fillId="0" borderId="0" applyFont="0" applyFill="0" applyBorder="0" applyAlignment="0" applyProtection="0"/>
    <xf numFmtId="44" fontId="155"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66" fillId="0" borderId="0" applyFont="0" applyFill="0" applyBorder="0" applyAlignment="0" applyProtection="0"/>
    <xf numFmtId="44" fontId="166"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86" fillId="0" borderId="0" applyFont="0" applyFill="0" applyBorder="0" applyAlignment="0" applyProtection="0"/>
    <xf numFmtId="41" fontId="42" fillId="0" borderId="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170" fillId="0" borderId="0" applyFont="0" applyFill="0" applyBorder="0" applyAlignment="0" applyProtection="0"/>
    <xf numFmtId="41" fontId="42" fillId="0" borderId="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41" fontId="42" fillId="0" borderId="0"/>
    <xf numFmtId="203" fontId="168"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41" fontId="42" fillId="0" borderId="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41" fontId="42" fillId="0" borderId="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9" fontId="176" fillId="86" borderId="0">
      <alignment horizontal="center"/>
    </xf>
    <xf numFmtId="9" fontId="176" fillId="86" borderId="0">
      <alignment horizontal="right"/>
    </xf>
    <xf numFmtId="10" fontId="176" fillId="86" borderId="0">
      <alignment horizontal="center"/>
    </xf>
    <xf numFmtId="10" fontId="176" fillId="86" borderId="0">
      <alignment horizontal="right"/>
    </xf>
    <xf numFmtId="179" fontId="176" fillId="86" borderId="0">
      <alignment horizontal="center"/>
    </xf>
    <xf numFmtId="179" fontId="176" fillId="86" borderId="0">
      <alignment horizontal="left"/>
    </xf>
    <xf numFmtId="37" fontId="176" fillId="86" borderId="0">
      <alignment horizontal="right"/>
    </xf>
    <xf numFmtId="204" fontId="176" fillId="86" borderId="0">
      <alignment horizontal="right"/>
    </xf>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6" fontId="177" fillId="0" borderId="0">
      <protection locked="0"/>
    </xf>
    <xf numFmtId="0" fontId="168"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171" fontId="168"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206" fontId="178" fillId="0" borderId="0">
      <alignment horizontal="left"/>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207" fontId="42" fillId="0" borderId="0" applyFont="0" applyFill="0" applyBorder="0" applyAlignment="0" applyProtection="0">
      <alignment wrapText="1"/>
    </xf>
    <xf numFmtId="3" fontId="179" fillId="0" borderId="48">
      <protection locked="0"/>
    </xf>
    <xf numFmtId="40" fontId="180" fillId="87" borderId="0">
      <alignment horizontal="right"/>
    </xf>
    <xf numFmtId="40" fontId="180" fillId="87" borderId="0">
      <alignment horizontal="right"/>
    </xf>
    <xf numFmtId="208" fontId="42" fillId="0" borderId="0" applyFont="0" applyFill="0" applyBorder="0" applyAlignment="0" applyProtection="0"/>
    <xf numFmtId="188"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1" fontId="120" fillId="0" borderId="0" applyFont="0" applyFill="0" applyBorder="0" applyAlignment="0" applyProtection="0"/>
    <xf numFmtId="0" fontId="181" fillId="0" borderId="0" applyNumberFormat="0" applyFill="0" applyBorder="0" applyAlignment="0" applyProtection="0"/>
    <xf numFmtId="171" fontId="181" fillId="0" borderId="0" applyNumberFormat="0" applyFill="0" applyBorder="0" applyAlignment="0" applyProtection="0"/>
    <xf numFmtId="0" fontId="181" fillId="0" borderId="0" applyNumberFormat="0" applyFill="0" applyBorder="0" applyAlignment="0" applyProtection="0"/>
    <xf numFmtId="171" fontId="181" fillId="0" borderId="0" applyNumberFormat="0" applyFill="0" applyBorder="0" applyAlignment="0" applyProtection="0"/>
    <xf numFmtId="0" fontId="181" fillId="0" borderId="0" applyNumberFormat="0" applyFill="0" applyBorder="0" applyAlignment="0" applyProtection="0"/>
    <xf numFmtId="171" fontId="181" fillId="0" borderId="0" applyNumberFormat="0" applyFill="0" applyBorder="0" applyAlignment="0" applyProtection="0"/>
    <xf numFmtId="0" fontId="181" fillId="0" borderId="0" applyNumberFormat="0" applyFill="0" applyBorder="0" applyAlignment="0" applyProtection="0"/>
    <xf numFmtId="171" fontId="181" fillId="0" borderId="0" applyNumberFormat="0" applyFill="0" applyBorder="0" applyAlignment="0" applyProtection="0"/>
    <xf numFmtId="0" fontId="181" fillId="0" borderId="0" applyNumberFormat="0" applyFill="0" applyBorder="0" applyAlignment="0" applyProtection="0"/>
    <xf numFmtId="171" fontId="181" fillId="0" borderId="0" applyNumberFormat="0" applyFill="0" applyBorder="0" applyAlignment="0" applyProtection="0"/>
    <xf numFmtId="0" fontId="181" fillId="0" borderId="0" applyNumberFormat="0" applyFill="0" applyBorder="0" applyAlignment="0" applyProtection="0"/>
    <xf numFmtId="171" fontId="181"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0" fontId="181" fillId="0" borderId="0" applyNumberFormat="0" applyFill="0" applyBorder="0" applyAlignment="0" applyProtection="0"/>
    <xf numFmtId="171" fontId="181" fillId="0" borderId="0" applyNumberFormat="0" applyFill="0" applyBorder="0" applyAlignment="0" applyProtection="0"/>
    <xf numFmtId="171" fontId="181" fillId="0" borderId="0" applyNumberFormat="0" applyFill="0" applyBorder="0" applyAlignment="0" applyProtection="0"/>
    <xf numFmtId="0" fontId="181" fillId="0" borderId="0" applyNumberFormat="0" applyFill="0" applyBorder="0" applyAlignment="0" applyProtection="0"/>
    <xf numFmtId="171" fontId="181" fillId="0" borderId="0" applyNumberFormat="0" applyFill="0" applyBorder="0" applyAlignment="0" applyProtection="0"/>
    <xf numFmtId="0" fontId="181" fillId="0" borderId="0" applyNumberFormat="0" applyFill="0" applyBorder="0" applyAlignment="0" applyProtection="0"/>
    <xf numFmtId="171" fontId="181" fillId="0" borderId="0" applyNumberFormat="0" applyFill="0" applyBorder="0" applyAlignment="0" applyProtection="0"/>
    <xf numFmtId="0" fontId="181" fillId="0" borderId="0" applyNumberFormat="0" applyFill="0" applyBorder="0" applyAlignment="0" applyProtection="0"/>
    <xf numFmtId="171" fontId="181" fillId="0" borderId="0" applyNumberFormat="0" applyFill="0" applyBorder="0" applyAlignment="0" applyProtection="0"/>
    <xf numFmtId="0" fontId="181" fillId="0" borderId="0" applyNumberFormat="0" applyFill="0" applyBorder="0" applyAlignment="0" applyProtection="0"/>
    <xf numFmtId="171" fontId="181" fillId="0" borderId="0" applyNumberFormat="0" applyFill="0" applyBorder="0" applyAlignment="0" applyProtection="0"/>
    <xf numFmtId="209" fontId="182" fillId="0" borderId="0">
      <protection locked="0"/>
    </xf>
    <xf numFmtId="209" fontId="182" fillId="0" borderId="0">
      <protection locked="0"/>
    </xf>
    <xf numFmtId="209" fontId="182" fillId="0" borderId="0">
      <protection locked="0"/>
    </xf>
    <xf numFmtId="209" fontId="182" fillId="0" borderId="0">
      <protection locked="0"/>
    </xf>
    <xf numFmtId="209" fontId="182" fillId="0" borderId="0">
      <protection locked="0"/>
    </xf>
    <xf numFmtId="209" fontId="182" fillId="0" borderId="0">
      <protection locked="0"/>
    </xf>
    <xf numFmtId="209" fontId="182" fillId="0" borderId="0">
      <protection locked="0"/>
    </xf>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172" fontId="42" fillId="0" borderId="0">
      <protection locked="0"/>
    </xf>
    <xf numFmtId="2" fontId="168"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0" fontId="169" fillId="0" borderId="0"/>
    <xf numFmtId="0" fontId="183" fillId="10" borderId="0" applyNumberFormat="0" applyBorder="0" applyAlignment="0" applyProtection="0"/>
    <xf numFmtId="171" fontId="183" fillId="10" borderId="0" applyNumberFormat="0" applyBorder="0" applyAlignment="0" applyProtection="0"/>
    <xf numFmtId="0" fontId="183" fillId="10" borderId="0" applyNumberFormat="0" applyBorder="0" applyAlignment="0" applyProtection="0"/>
    <xf numFmtId="171" fontId="183" fillId="10" borderId="0" applyNumberFormat="0" applyBorder="0" applyAlignment="0" applyProtection="0"/>
    <xf numFmtId="0" fontId="183" fillId="10" borderId="0" applyNumberFormat="0" applyBorder="0" applyAlignment="0" applyProtection="0"/>
    <xf numFmtId="171" fontId="183" fillId="10" borderId="0" applyNumberFormat="0" applyBorder="0" applyAlignment="0" applyProtection="0"/>
    <xf numFmtId="0" fontId="183" fillId="10" borderId="0" applyNumberFormat="0" applyBorder="0" applyAlignment="0" applyProtection="0"/>
    <xf numFmtId="171" fontId="183" fillId="10" borderId="0" applyNumberFormat="0" applyBorder="0" applyAlignment="0" applyProtection="0"/>
    <xf numFmtId="0" fontId="183" fillId="10" borderId="0" applyNumberFormat="0" applyBorder="0" applyAlignment="0" applyProtection="0"/>
    <xf numFmtId="171" fontId="183" fillId="10" borderId="0" applyNumberFormat="0" applyBorder="0" applyAlignment="0" applyProtection="0"/>
    <xf numFmtId="0" fontId="183" fillId="10" borderId="0" applyNumberFormat="0" applyBorder="0" applyAlignment="0" applyProtection="0"/>
    <xf numFmtId="171" fontId="183"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0" fontId="183" fillId="10" borderId="0" applyNumberFormat="0" applyBorder="0" applyAlignment="0" applyProtection="0"/>
    <xf numFmtId="171" fontId="183" fillId="10" borderId="0" applyNumberFormat="0" applyBorder="0" applyAlignment="0" applyProtection="0"/>
    <xf numFmtId="171" fontId="183" fillId="10" borderId="0" applyNumberFormat="0" applyBorder="0" applyAlignment="0" applyProtection="0"/>
    <xf numFmtId="0" fontId="183" fillId="10" borderId="0" applyNumberFormat="0" applyBorder="0" applyAlignment="0" applyProtection="0"/>
    <xf numFmtId="171" fontId="183" fillId="10" borderId="0" applyNumberFormat="0" applyBorder="0" applyAlignment="0" applyProtection="0"/>
    <xf numFmtId="0" fontId="183" fillId="10" borderId="0" applyNumberFormat="0" applyBorder="0" applyAlignment="0" applyProtection="0"/>
    <xf numFmtId="171" fontId="183" fillId="10" borderId="0" applyNumberFormat="0" applyBorder="0" applyAlignment="0" applyProtection="0"/>
    <xf numFmtId="0" fontId="183" fillId="10" borderId="0" applyNumberFormat="0" applyBorder="0" applyAlignment="0" applyProtection="0"/>
    <xf numFmtId="171" fontId="183" fillId="10" borderId="0" applyNumberFormat="0" applyBorder="0" applyAlignment="0" applyProtection="0"/>
    <xf numFmtId="0" fontId="183" fillId="10" borderId="0" applyNumberFormat="0" applyBorder="0" applyAlignment="0" applyProtection="0"/>
    <xf numFmtId="171" fontId="183" fillId="10" borderId="0" applyNumberFormat="0" applyBorder="0" applyAlignment="0" applyProtection="0"/>
    <xf numFmtId="38" fontId="83" fillId="71" borderId="0" applyNumberFormat="0" applyBorder="0" applyAlignment="0" applyProtection="0"/>
    <xf numFmtId="38" fontId="83" fillId="71" borderId="0" applyNumberFormat="0" applyBorder="0" applyAlignment="0" applyProtection="0"/>
    <xf numFmtId="38" fontId="83" fillId="71" borderId="0" applyNumberFormat="0" applyBorder="0" applyAlignment="0" applyProtection="0"/>
    <xf numFmtId="38" fontId="83" fillId="71" borderId="0" applyNumberFormat="0" applyBorder="0" applyAlignment="0" applyProtection="0"/>
    <xf numFmtId="0" fontId="91" fillId="0" borderId="0" applyNumberFormat="0" applyFill="0" applyBorder="0" applyAlignment="0" applyProtection="0"/>
    <xf numFmtId="171" fontId="91" fillId="0" borderId="0" applyNumberFormat="0" applyFill="0" applyBorder="0" applyAlignment="0" applyProtection="0"/>
    <xf numFmtId="0" fontId="145" fillId="0" borderId="44" applyNumberFormat="0" applyAlignment="0" applyProtection="0">
      <alignment horizontal="left" vertical="center"/>
    </xf>
    <xf numFmtId="0" fontId="145" fillId="0" borderId="44" applyNumberFormat="0" applyAlignment="0" applyProtection="0">
      <alignment horizontal="left" vertical="center"/>
    </xf>
    <xf numFmtId="0" fontId="145" fillId="0" borderId="44" applyNumberFormat="0" applyAlignment="0" applyProtection="0">
      <alignment horizontal="left" vertical="center"/>
    </xf>
    <xf numFmtId="171" fontId="145" fillId="0" borderId="44" applyNumberFormat="0" applyAlignment="0" applyProtection="0">
      <alignment horizontal="left" vertical="center"/>
    </xf>
    <xf numFmtId="171" fontId="145" fillId="0" borderId="44" applyNumberFormat="0" applyAlignment="0" applyProtection="0">
      <alignment horizontal="left" vertical="center"/>
    </xf>
    <xf numFmtId="0" fontId="145" fillId="0" borderId="44" applyNumberFormat="0" applyAlignment="0" applyProtection="0">
      <alignment horizontal="left" vertical="center"/>
    </xf>
    <xf numFmtId="171" fontId="145" fillId="0" borderId="44" applyNumberFormat="0" applyAlignment="0" applyProtection="0">
      <alignment horizontal="left" vertical="center"/>
    </xf>
    <xf numFmtId="0" fontId="145" fillId="0" borderId="44" applyNumberFormat="0" applyAlignment="0" applyProtection="0">
      <alignment horizontal="left" vertical="center"/>
    </xf>
    <xf numFmtId="171" fontId="145" fillId="0" borderId="44" applyNumberFormat="0" applyAlignment="0" applyProtection="0">
      <alignment horizontal="left" vertical="center"/>
    </xf>
    <xf numFmtId="0" fontId="145" fillId="0" borderId="4">
      <alignment horizontal="left" vertical="center"/>
    </xf>
    <xf numFmtId="0" fontId="145" fillId="0" borderId="4">
      <alignment horizontal="left" vertical="center"/>
    </xf>
    <xf numFmtId="171" fontId="145" fillId="0" borderId="4">
      <alignment horizontal="left" vertical="center"/>
    </xf>
    <xf numFmtId="0" fontId="184" fillId="0" borderId="0">
      <alignment horizontal="centerContinuous"/>
    </xf>
    <xf numFmtId="0" fontId="185" fillId="0" borderId="7" applyNumberFormat="0" applyFill="0" applyAlignment="0" applyProtection="0"/>
    <xf numFmtId="171" fontId="185" fillId="0" borderId="7" applyNumberFormat="0" applyFill="0" applyAlignment="0" applyProtection="0"/>
    <xf numFmtId="0" fontId="185" fillId="0" borderId="7" applyNumberFormat="0" applyFill="0" applyAlignment="0" applyProtection="0"/>
    <xf numFmtId="171" fontId="185" fillId="0" borderId="7" applyNumberFormat="0" applyFill="0" applyAlignment="0" applyProtection="0"/>
    <xf numFmtId="0" fontId="185" fillId="0" borderId="7" applyNumberFormat="0" applyFill="0" applyAlignment="0" applyProtection="0"/>
    <xf numFmtId="171" fontId="185" fillId="0" borderId="7" applyNumberFormat="0" applyFill="0" applyAlignment="0" applyProtection="0"/>
    <xf numFmtId="0" fontId="185" fillId="0" borderId="7" applyNumberFormat="0" applyFill="0" applyAlignment="0" applyProtection="0"/>
    <xf numFmtId="171" fontId="185" fillId="0" borderId="7" applyNumberFormat="0" applyFill="0" applyAlignment="0" applyProtection="0"/>
    <xf numFmtId="0" fontId="185" fillId="0" borderId="7" applyNumberFormat="0" applyFill="0" applyAlignment="0" applyProtection="0"/>
    <xf numFmtId="171" fontId="185" fillId="0" borderId="7" applyNumberFormat="0" applyFill="0" applyAlignment="0" applyProtection="0"/>
    <xf numFmtId="0" fontId="185" fillId="0" borderId="7" applyNumberFormat="0" applyFill="0" applyAlignment="0" applyProtection="0"/>
    <xf numFmtId="171" fontId="185" fillId="0" borderId="7" applyNumberFormat="0" applyFill="0" applyAlignment="0" applyProtection="0"/>
    <xf numFmtId="171" fontId="21" fillId="0" borderId="7" applyNumberFormat="0" applyFill="0" applyAlignment="0" applyProtection="0"/>
    <xf numFmtId="171" fontId="186" fillId="0" borderId="0" applyNumberFormat="0" applyFill="0" applyBorder="0" applyAlignment="0" applyProtection="0"/>
    <xf numFmtId="0" fontId="187" fillId="0" borderId="0" applyNumberFormat="0" applyFont="0" applyFill="0" applyAlignment="0" applyProtection="0"/>
    <xf numFmtId="0" fontId="185" fillId="0" borderId="7" applyNumberFormat="0" applyFill="0" applyAlignment="0" applyProtection="0"/>
    <xf numFmtId="171" fontId="185" fillId="0" borderId="7" applyNumberFormat="0" applyFill="0" applyAlignment="0" applyProtection="0"/>
    <xf numFmtId="171" fontId="185" fillId="0" borderId="7" applyNumberFormat="0" applyFill="0" applyAlignment="0" applyProtection="0"/>
    <xf numFmtId="0" fontId="187" fillId="0" borderId="0" applyNumberFormat="0" applyFont="0" applyFill="0" applyAlignment="0" applyProtection="0"/>
    <xf numFmtId="0" fontId="187" fillId="0" borderId="0" applyNumberFormat="0" applyFont="0" applyFill="0" applyAlignment="0" applyProtection="0"/>
    <xf numFmtId="171" fontId="185" fillId="0" borderId="7" applyNumberFormat="0" applyFill="0" applyAlignment="0" applyProtection="0"/>
    <xf numFmtId="0" fontId="187" fillId="0" borderId="0" applyNumberFormat="0" applyFont="0" applyFill="0" applyAlignment="0" applyProtection="0"/>
    <xf numFmtId="171" fontId="185" fillId="0" borderId="7" applyNumberFormat="0" applyFill="0" applyAlignment="0" applyProtection="0"/>
    <xf numFmtId="0" fontId="185" fillId="0" borderId="7" applyNumberFormat="0" applyFill="0" applyAlignment="0" applyProtection="0"/>
    <xf numFmtId="0" fontId="187" fillId="0" borderId="0" applyNumberFormat="0" applyFont="0" applyFill="0" applyAlignment="0" applyProtection="0"/>
    <xf numFmtId="171" fontId="185" fillId="0" borderId="7" applyNumberFormat="0" applyFill="0" applyAlignment="0" applyProtection="0"/>
    <xf numFmtId="0" fontId="185" fillId="0" borderId="7" applyNumberFormat="0" applyFill="0" applyAlignment="0" applyProtection="0"/>
    <xf numFmtId="171" fontId="185" fillId="0" borderId="7" applyNumberFormat="0" applyFill="0" applyAlignment="0" applyProtection="0"/>
    <xf numFmtId="0" fontId="185" fillId="0" borderId="7" applyNumberFormat="0" applyFill="0" applyAlignment="0" applyProtection="0"/>
    <xf numFmtId="171" fontId="185" fillId="0" borderId="7" applyNumberFormat="0" applyFill="0" applyAlignment="0" applyProtection="0"/>
    <xf numFmtId="0" fontId="188" fillId="0" borderId="8" applyNumberFormat="0" applyFill="0" applyAlignment="0" applyProtection="0"/>
    <xf numFmtId="0" fontId="145" fillId="0" borderId="0" applyNumberFormat="0" applyFont="0" applyFill="0" applyAlignment="0" applyProtection="0"/>
    <xf numFmtId="171" fontId="188" fillId="0" borderId="8" applyNumberFormat="0" applyFill="0" applyAlignment="0" applyProtection="0"/>
    <xf numFmtId="0" fontId="188" fillId="0" borderId="8" applyNumberFormat="0" applyFill="0" applyAlignment="0" applyProtection="0"/>
    <xf numFmtId="0" fontId="145" fillId="0" borderId="0" applyNumberFormat="0" applyFont="0" applyFill="0" applyAlignment="0" applyProtection="0"/>
    <xf numFmtId="171" fontId="188" fillId="0" borderId="8" applyNumberFormat="0" applyFill="0" applyAlignment="0" applyProtection="0"/>
    <xf numFmtId="0" fontId="188" fillId="0" borderId="8" applyNumberFormat="0" applyFill="0" applyAlignment="0" applyProtection="0"/>
    <xf numFmtId="0" fontId="145" fillId="0" borderId="0" applyNumberFormat="0" applyFont="0" applyFill="0" applyAlignment="0" applyProtection="0"/>
    <xf numFmtId="0" fontId="145" fillId="0" borderId="0" applyNumberFormat="0" applyFont="0" applyFill="0" applyAlignment="0" applyProtection="0"/>
    <xf numFmtId="0" fontId="145" fillId="0" borderId="0" applyNumberFormat="0" applyFont="0" applyFill="0" applyAlignment="0" applyProtection="0"/>
    <xf numFmtId="171" fontId="188" fillId="0" borderId="8" applyNumberFormat="0" applyFill="0" applyAlignment="0" applyProtection="0"/>
    <xf numFmtId="0" fontId="188" fillId="0" borderId="8" applyNumberFormat="0" applyFill="0" applyAlignment="0" applyProtection="0"/>
    <xf numFmtId="0" fontId="145" fillId="0" borderId="0" applyNumberFormat="0" applyFont="0" applyFill="0" applyAlignment="0" applyProtection="0"/>
    <xf numFmtId="171" fontId="188" fillId="0" borderId="8" applyNumberFormat="0" applyFill="0" applyAlignment="0" applyProtection="0"/>
    <xf numFmtId="0" fontId="188" fillId="0" borderId="8" applyNumberFormat="0" applyFill="0" applyAlignment="0" applyProtection="0"/>
    <xf numFmtId="0" fontId="145" fillId="0" borderId="0" applyNumberFormat="0" applyFont="0" applyFill="0" applyAlignment="0" applyProtection="0"/>
    <xf numFmtId="171" fontId="188" fillId="0" borderId="8" applyNumberFormat="0" applyFill="0" applyAlignment="0" applyProtection="0"/>
    <xf numFmtId="0" fontId="188" fillId="0" borderId="8" applyNumberFormat="0" applyFill="0" applyAlignment="0" applyProtection="0"/>
    <xf numFmtId="0" fontId="145" fillId="0" borderId="0" applyNumberFormat="0" applyFont="0" applyFill="0" applyAlignment="0" applyProtection="0"/>
    <xf numFmtId="171" fontId="188" fillId="0" borderId="8" applyNumberFormat="0" applyFill="0" applyAlignment="0" applyProtection="0"/>
    <xf numFmtId="171" fontId="22" fillId="0" borderId="8" applyNumberFormat="0" applyFill="0" applyAlignment="0" applyProtection="0"/>
    <xf numFmtId="0" fontId="189" fillId="0" borderId="0" applyNumberFormat="0" applyFill="0" applyBorder="0" applyAlignment="0" applyProtection="0"/>
    <xf numFmtId="171" fontId="189" fillId="0" borderId="0" applyNumberFormat="0" applyFill="0" applyBorder="0" applyAlignment="0" applyProtection="0"/>
    <xf numFmtId="0" fontId="145" fillId="0" borderId="0" applyNumberFormat="0" applyFont="0" applyFill="0" applyAlignment="0" applyProtection="0"/>
    <xf numFmtId="0" fontId="188" fillId="0" borderId="8" applyNumberFormat="0" applyFill="0" applyAlignment="0" applyProtection="0"/>
    <xf numFmtId="171" fontId="188" fillId="0" borderId="8" applyNumberFormat="0" applyFill="0" applyAlignment="0" applyProtection="0"/>
    <xf numFmtId="171" fontId="188" fillId="0" borderId="8" applyNumberFormat="0" applyFill="0" applyAlignment="0" applyProtection="0"/>
    <xf numFmtId="0" fontId="145" fillId="0" borderId="0" applyNumberFormat="0" applyFont="0" applyFill="0" applyAlignment="0" applyProtection="0"/>
    <xf numFmtId="0" fontId="145" fillId="0" borderId="0" applyNumberFormat="0" applyFont="0" applyFill="0" applyAlignment="0" applyProtection="0"/>
    <xf numFmtId="171" fontId="188" fillId="0" borderId="8" applyNumberFormat="0" applyFill="0" applyAlignment="0" applyProtection="0"/>
    <xf numFmtId="0" fontId="145" fillId="0" borderId="0" applyNumberFormat="0" applyFont="0" applyFill="0" applyAlignment="0" applyProtection="0"/>
    <xf numFmtId="171" fontId="188" fillId="0" borderId="8" applyNumberFormat="0" applyFill="0" applyAlignment="0" applyProtection="0"/>
    <xf numFmtId="0" fontId="188" fillId="0" borderId="8" applyNumberFormat="0" applyFill="0" applyAlignment="0" applyProtection="0"/>
    <xf numFmtId="0" fontId="145" fillId="0" borderId="0" applyNumberFormat="0" applyFont="0" applyFill="0" applyAlignment="0" applyProtection="0"/>
    <xf numFmtId="171" fontId="188" fillId="0" borderId="8" applyNumberFormat="0" applyFill="0" applyAlignment="0" applyProtection="0"/>
    <xf numFmtId="0" fontId="188" fillId="0" borderId="8" applyNumberFormat="0" applyFill="0" applyAlignment="0" applyProtection="0"/>
    <xf numFmtId="0" fontId="145" fillId="0" borderId="0" applyNumberFormat="0" applyFont="0" applyFill="0" applyAlignment="0" applyProtection="0"/>
    <xf numFmtId="171" fontId="188" fillId="0" borderId="8" applyNumberFormat="0" applyFill="0" applyAlignment="0" applyProtection="0"/>
    <xf numFmtId="0" fontId="188" fillId="0" borderId="8" applyNumberFormat="0" applyFill="0" applyAlignment="0" applyProtection="0"/>
    <xf numFmtId="0" fontId="145" fillId="0" borderId="0" applyNumberFormat="0" applyFont="0" applyFill="0" applyAlignment="0" applyProtection="0"/>
    <xf numFmtId="171" fontId="188" fillId="0" borderId="8" applyNumberFormat="0" applyFill="0" applyAlignment="0" applyProtection="0"/>
    <xf numFmtId="0" fontId="190" fillId="0" borderId="9" applyNumberFormat="0" applyFill="0" applyAlignment="0" applyProtection="0"/>
    <xf numFmtId="171" fontId="190" fillId="0" borderId="9" applyNumberFormat="0" applyFill="0" applyAlignment="0" applyProtection="0"/>
    <xf numFmtId="0" fontId="190" fillId="0" borderId="9" applyNumberFormat="0" applyFill="0" applyAlignment="0" applyProtection="0"/>
    <xf numFmtId="171" fontId="190" fillId="0" borderId="9" applyNumberFormat="0" applyFill="0" applyAlignment="0" applyProtection="0"/>
    <xf numFmtId="0" fontId="190" fillId="0" borderId="9" applyNumberFormat="0" applyFill="0" applyAlignment="0" applyProtection="0"/>
    <xf numFmtId="171" fontId="190" fillId="0" borderId="9" applyNumberFormat="0" applyFill="0" applyAlignment="0" applyProtection="0"/>
    <xf numFmtId="0" fontId="190" fillId="0" borderId="9" applyNumberFormat="0" applyFill="0" applyAlignment="0" applyProtection="0"/>
    <xf numFmtId="171" fontId="190" fillId="0" borderId="9" applyNumberFormat="0" applyFill="0" applyAlignment="0" applyProtection="0"/>
    <xf numFmtId="0" fontId="190" fillId="0" borderId="9" applyNumberFormat="0" applyFill="0" applyAlignment="0" applyProtection="0"/>
    <xf numFmtId="171" fontId="190" fillId="0" borderId="9" applyNumberFormat="0" applyFill="0" applyAlignment="0" applyProtection="0"/>
    <xf numFmtId="0" fontId="190" fillId="0" borderId="9" applyNumberFormat="0" applyFill="0" applyAlignment="0" applyProtection="0"/>
    <xf numFmtId="171" fontId="190" fillId="0" borderId="9" applyNumberFormat="0" applyFill="0" applyAlignment="0" applyProtection="0"/>
    <xf numFmtId="171" fontId="23" fillId="0" borderId="9" applyNumberFormat="0" applyFill="0" applyAlignment="0" applyProtection="0"/>
    <xf numFmtId="0" fontId="69" fillId="0" borderId="24" applyNumberFormat="0" applyFill="0" applyAlignment="0" applyProtection="0"/>
    <xf numFmtId="0" fontId="190" fillId="0" borderId="9" applyNumberFormat="0" applyFill="0" applyAlignment="0" applyProtection="0"/>
    <xf numFmtId="171" fontId="190" fillId="0" borderId="9" applyNumberFormat="0" applyFill="0" applyAlignment="0" applyProtection="0"/>
    <xf numFmtId="171" fontId="190" fillId="0" borderId="9" applyNumberFormat="0" applyFill="0" applyAlignment="0" applyProtection="0"/>
    <xf numFmtId="171" fontId="190" fillId="0" borderId="9" applyNumberFormat="0" applyFill="0" applyAlignment="0" applyProtection="0"/>
    <xf numFmtId="0" fontId="190" fillId="0" borderId="9" applyNumberFormat="0" applyFill="0" applyAlignment="0" applyProtection="0"/>
    <xf numFmtId="171" fontId="190" fillId="0" borderId="9" applyNumberFormat="0" applyFill="0" applyAlignment="0" applyProtection="0"/>
    <xf numFmtId="0" fontId="190" fillId="0" borderId="9" applyNumberFormat="0" applyFill="0" applyAlignment="0" applyProtection="0"/>
    <xf numFmtId="171" fontId="190" fillId="0" borderId="9" applyNumberFormat="0" applyFill="0" applyAlignment="0" applyProtection="0"/>
    <xf numFmtId="0" fontId="190" fillId="0" borderId="9" applyNumberFormat="0" applyFill="0" applyAlignment="0" applyProtection="0"/>
    <xf numFmtId="171" fontId="190" fillId="0" borderId="9" applyNumberFormat="0" applyFill="0" applyAlignment="0" applyProtection="0"/>
    <xf numFmtId="0" fontId="190" fillId="0" borderId="0" applyNumberFormat="0" applyFill="0" applyBorder="0" applyAlignment="0" applyProtection="0"/>
    <xf numFmtId="171" fontId="190" fillId="0" borderId="0" applyNumberFormat="0" applyFill="0" applyBorder="0" applyAlignment="0" applyProtection="0"/>
    <xf numFmtId="0" fontId="190" fillId="0" borderId="0" applyNumberFormat="0" applyFill="0" applyBorder="0" applyAlignment="0" applyProtection="0"/>
    <xf numFmtId="171" fontId="190" fillId="0" borderId="0" applyNumberFormat="0" applyFill="0" applyBorder="0" applyAlignment="0" applyProtection="0"/>
    <xf numFmtId="0" fontId="190" fillId="0" borderId="0" applyNumberFormat="0" applyFill="0" applyBorder="0" applyAlignment="0" applyProtection="0"/>
    <xf numFmtId="171" fontId="190" fillId="0" borderId="0" applyNumberFormat="0" applyFill="0" applyBorder="0" applyAlignment="0" applyProtection="0"/>
    <xf numFmtId="0" fontId="190" fillId="0" borderId="0" applyNumberFormat="0" applyFill="0" applyBorder="0" applyAlignment="0" applyProtection="0"/>
    <xf numFmtId="171" fontId="190" fillId="0" borderId="0" applyNumberFormat="0" applyFill="0" applyBorder="0" applyAlignment="0" applyProtection="0"/>
    <xf numFmtId="0" fontId="190" fillId="0" borderId="0" applyNumberFormat="0" applyFill="0" applyBorder="0" applyAlignment="0" applyProtection="0"/>
    <xf numFmtId="171" fontId="190" fillId="0" borderId="0" applyNumberFormat="0" applyFill="0" applyBorder="0" applyAlignment="0" applyProtection="0"/>
    <xf numFmtId="0" fontId="190" fillId="0" borderId="0" applyNumberFormat="0" applyFill="0" applyBorder="0" applyAlignment="0" applyProtection="0"/>
    <xf numFmtId="171" fontId="190" fillId="0" borderId="0" applyNumberFormat="0" applyFill="0" applyBorder="0" applyAlignment="0" applyProtection="0"/>
    <xf numFmtId="171" fontId="23" fillId="0" borderId="0" applyNumberFormat="0" applyFill="0" applyBorder="0" applyAlignment="0" applyProtection="0"/>
    <xf numFmtId="0" fontId="69" fillId="0" borderId="0" applyNumberFormat="0" applyFill="0" applyBorder="0" applyAlignment="0" applyProtection="0"/>
    <xf numFmtId="0" fontId="190" fillId="0" borderId="0" applyNumberFormat="0" applyFill="0" applyBorder="0" applyAlignment="0" applyProtection="0"/>
    <xf numFmtId="171" fontId="190" fillId="0" borderId="0" applyNumberFormat="0" applyFill="0" applyBorder="0" applyAlignment="0" applyProtection="0"/>
    <xf numFmtId="171" fontId="190" fillId="0" borderId="0" applyNumberFormat="0" applyFill="0" applyBorder="0" applyAlignment="0" applyProtection="0"/>
    <xf numFmtId="171" fontId="190" fillId="0" borderId="0" applyNumberFormat="0" applyFill="0" applyBorder="0" applyAlignment="0" applyProtection="0"/>
    <xf numFmtId="0" fontId="190" fillId="0" borderId="0" applyNumberFormat="0" applyFill="0" applyBorder="0" applyAlignment="0" applyProtection="0"/>
    <xf numFmtId="171" fontId="190" fillId="0" borderId="0" applyNumberFormat="0" applyFill="0" applyBorder="0" applyAlignment="0" applyProtection="0"/>
    <xf numFmtId="0" fontId="190" fillId="0" borderId="0" applyNumberFormat="0" applyFill="0" applyBorder="0" applyAlignment="0" applyProtection="0"/>
    <xf numFmtId="171" fontId="190" fillId="0" borderId="0" applyNumberFormat="0" applyFill="0" applyBorder="0" applyAlignment="0" applyProtection="0"/>
    <xf numFmtId="0" fontId="190" fillId="0" borderId="0" applyNumberFormat="0" applyFill="0" applyBorder="0" applyAlignment="0" applyProtection="0"/>
    <xf numFmtId="171" fontId="190" fillId="0" borderId="0" applyNumberFormat="0" applyFill="0" applyBorder="0" applyAlignment="0" applyProtection="0"/>
    <xf numFmtId="171" fontId="184" fillId="0" borderId="0">
      <alignment horizontal="centerContinuous"/>
    </xf>
    <xf numFmtId="37" fontId="145" fillId="0" borderId="0">
      <alignment horizontal="center"/>
    </xf>
    <xf numFmtId="0" fontId="160" fillId="0" borderId="0" applyFill="0" applyAlignment="0" applyProtection="0">
      <protection locked="0"/>
    </xf>
    <xf numFmtId="0" fontId="160" fillId="0" borderId="6" applyFill="0" applyAlignment="0" applyProtection="0">
      <protection locked="0"/>
    </xf>
    <xf numFmtId="173" fontId="42" fillId="0" borderId="0">
      <protection locked="0"/>
    </xf>
    <xf numFmtId="173" fontId="42" fillId="0" borderId="0">
      <protection locked="0"/>
    </xf>
    <xf numFmtId="0" fontId="191" fillId="0" borderId="0"/>
    <xf numFmtId="0" fontId="191" fillId="0" borderId="0"/>
    <xf numFmtId="171" fontId="191" fillId="0" borderId="0"/>
    <xf numFmtId="0" fontId="92" fillId="0" borderId="35" applyNumberFormat="0" applyFill="0" applyAlignment="0" applyProtection="0"/>
    <xf numFmtId="171" fontId="92" fillId="0" borderId="35" applyNumberFormat="0" applyFill="0" applyAlignment="0" applyProtection="0"/>
    <xf numFmtId="0" fontId="81" fillId="73" borderId="16"/>
    <xf numFmtId="0" fontId="81" fillId="73" borderId="16"/>
    <xf numFmtId="0" fontId="81" fillId="73" borderId="16"/>
    <xf numFmtId="0" fontId="81" fillId="73" borderId="16"/>
    <xf numFmtId="0" fontId="81" fillId="73" borderId="16"/>
    <xf numFmtId="0" fontId="81" fillId="73" borderId="16"/>
    <xf numFmtId="0" fontId="81" fillId="73" borderId="16"/>
    <xf numFmtId="0" fontId="81" fillId="73" borderId="16"/>
    <xf numFmtId="0" fontId="81" fillId="74" borderId="47"/>
    <xf numFmtId="0" fontId="81" fillId="74" borderId="47"/>
    <xf numFmtId="0" fontId="81" fillId="74" borderId="47"/>
    <xf numFmtId="0" fontId="81" fillId="74" borderId="47"/>
    <xf numFmtId="0" fontId="81" fillId="74" borderId="47"/>
    <xf numFmtId="0" fontId="81" fillId="74" borderId="47"/>
    <xf numFmtId="0" fontId="81" fillId="74" borderId="47"/>
    <xf numFmtId="0" fontId="81" fillId="74" borderId="47"/>
    <xf numFmtId="0" fontId="192" fillId="0" borderId="0" applyNumberFormat="0" applyFill="0" applyBorder="0" applyAlignment="0" applyProtection="0">
      <alignment vertical="top"/>
      <protection locked="0"/>
    </xf>
    <xf numFmtId="0" fontId="81" fillId="72" borderId="47"/>
    <xf numFmtId="0" fontId="81" fillId="72" borderId="47"/>
    <xf numFmtId="0" fontId="81" fillId="72" borderId="47"/>
    <xf numFmtId="0" fontId="81" fillId="72" borderId="47"/>
    <xf numFmtId="0" fontId="81" fillId="72" borderId="47"/>
    <xf numFmtId="0" fontId="81" fillId="72" borderId="47"/>
    <xf numFmtId="0" fontId="81" fillId="72" borderId="47"/>
    <xf numFmtId="0" fontId="81" fillId="72" borderId="47"/>
    <xf numFmtId="0" fontId="93" fillId="75" borderId="0"/>
    <xf numFmtId="171" fontId="93" fillId="75" borderId="0"/>
    <xf numFmtId="10" fontId="83" fillId="76" borderId="1" applyNumberFormat="0" applyBorder="0" applyAlignment="0" applyProtection="0"/>
    <xf numFmtId="10" fontId="83" fillId="76" borderId="1" applyNumberFormat="0" applyBorder="0" applyAlignment="0" applyProtection="0"/>
    <xf numFmtId="10" fontId="83" fillId="76" borderId="1" applyNumberFormat="0" applyBorder="0" applyAlignment="0" applyProtection="0"/>
    <xf numFmtId="10" fontId="83" fillId="76" borderId="1" applyNumberFormat="0" applyBorder="0" applyAlignment="0" applyProtection="0"/>
    <xf numFmtId="0" fontId="193" fillId="13" borderId="10" applyNumberFormat="0" applyAlignment="0" applyProtection="0"/>
    <xf numFmtId="37" fontId="194" fillId="0" borderId="36" applyNumberFormat="0" applyAlignment="0">
      <protection locked="0"/>
    </xf>
    <xf numFmtId="171" fontId="193" fillId="13" borderId="10" applyNumberFormat="0" applyAlignment="0" applyProtection="0"/>
    <xf numFmtId="0" fontId="193" fillId="13" borderId="10" applyNumberFormat="0" applyAlignment="0" applyProtection="0"/>
    <xf numFmtId="37" fontId="194" fillId="0" borderId="36" applyNumberFormat="0" applyAlignment="0">
      <protection locked="0"/>
    </xf>
    <xf numFmtId="171" fontId="193" fillId="13" borderId="10" applyNumberFormat="0" applyAlignment="0" applyProtection="0"/>
    <xf numFmtId="0" fontId="193" fillId="13" borderId="10" applyNumberFormat="0" applyAlignment="0" applyProtection="0"/>
    <xf numFmtId="37" fontId="194" fillId="0" borderId="36" applyNumberFormat="0" applyAlignment="0">
      <protection locked="0"/>
    </xf>
    <xf numFmtId="171" fontId="193" fillId="13" borderId="10" applyNumberFormat="0" applyAlignment="0" applyProtection="0"/>
    <xf numFmtId="0" fontId="193" fillId="13" borderId="10" applyNumberFormat="0" applyAlignment="0" applyProtection="0"/>
    <xf numFmtId="37" fontId="194" fillId="0" borderId="36" applyNumberFormat="0" applyAlignment="0">
      <protection locked="0"/>
    </xf>
    <xf numFmtId="171" fontId="193" fillId="13" borderId="10" applyNumberFormat="0" applyAlignment="0" applyProtection="0"/>
    <xf numFmtId="0" fontId="193" fillId="13" borderId="10" applyNumberFormat="0" applyAlignment="0" applyProtection="0"/>
    <xf numFmtId="171" fontId="193" fillId="13" borderId="10" applyNumberFormat="0" applyAlignment="0" applyProtection="0"/>
    <xf numFmtId="0" fontId="193" fillId="13" borderId="10" applyNumberFormat="0" applyAlignment="0" applyProtection="0"/>
    <xf numFmtId="171" fontId="193" fillId="13" borderId="10" applyNumberFormat="0" applyAlignment="0" applyProtection="0"/>
    <xf numFmtId="0" fontId="195" fillId="65" borderId="20" applyNumberFormat="0" applyAlignment="0" applyProtection="0"/>
    <xf numFmtId="171" fontId="195" fillId="65" borderId="20" applyNumberFormat="0" applyAlignment="0" applyProtection="0"/>
    <xf numFmtId="171" fontId="27" fillId="13" borderId="10" applyNumberFormat="0" applyAlignment="0" applyProtection="0"/>
    <xf numFmtId="171" fontId="27" fillId="13" borderId="10" applyNumberFormat="0" applyAlignment="0" applyProtection="0"/>
    <xf numFmtId="37" fontId="194" fillId="0" borderId="36" applyNumberFormat="0" applyAlignment="0">
      <protection locked="0"/>
    </xf>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37" fontId="194" fillId="0" borderId="36" applyNumberFormat="0" applyAlignment="0">
      <protection locked="0"/>
    </xf>
    <xf numFmtId="0" fontId="70" fillId="50" borderId="20" applyNumberFormat="0" applyAlignment="0" applyProtection="0"/>
    <xf numFmtId="171" fontId="193" fillId="13" borderId="1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37" fontId="194" fillId="0" borderId="36" applyNumberFormat="0" applyAlignment="0">
      <protection locked="0"/>
    </xf>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37" fontId="194" fillId="0" borderId="36" applyNumberFormat="0" applyAlignment="0">
      <protection locked="0"/>
    </xf>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37" fontId="194" fillId="0" borderId="36" applyNumberFormat="0" applyAlignment="0">
      <protection locked="0"/>
    </xf>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0" fontId="70" fillId="50" borderId="20" applyNumberFormat="0" applyAlignment="0" applyProtection="0"/>
    <xf numFmtId="37" fontId="194" fillId="0" borderId="36" applyNumberFormat="0" applyAlignment="0">
      <protection locked="0"/>
    </xf>
    <xf numFmtId="171" fontId="193" fillId="13" borderId="10" applyNumberFormat="0" applyAlignment="0" applyProtection="0"/>
    <xf numFmtId="37" fontId="194" fillId="0" borderId="36" applyNumberFormat="0" applyAlignment="0">
      <protection locked="0"/>
    </xf>
    <xf numFmtId="37" fontId="194" fillId="0" borderId="36" applyNumberFormat="0" applyAlignment="0">
      <protection locked="0"/>
    </xf>
    <xf numFmtId="37" fontId="194" fillId="0" borderId="36" applyNumberFormat="0" applyAlignment="0">
      <protection locked="0"/>
    </xf>
    <xf numFmtId="37" fontId="194" fillId="0" borderId="36" applyNumberFormat="0" applyAlignment="0">
      <protection locked="0"/>
    </xf>
    <xf numFmtId="0" fontId="70" fillId="50" borderId="20" applyNumberFormat="0" applyAlignment="0" applyProtection="0"/>
    <xf numFmtId="171" fontId="193" fillId="13" borderId="10" applyNumberFormat="0" applyAlignment="0" applyProtection="0"/>
    <xf numFmtId="37" fontId="194" fillId="0" borderId="36" applyNumberFormat="0" applyAlignment="0">
      <protection locked="0"/>
    </xf>
    <xf numFmtId="37" fontId="194" fillId="0" borderId="36" applyNumberFormat="0" applyAlignment="0">
      <protection locked="0"/>
    </xf>
    <xf numFmtId="37" fontId="194" fillId="0" borderId="36" applyNumberFormat="0" applyAlignment="0">
      <protection locked="0"/>
    </xf>
    <xf numFmtId="37" fontId="194" fillId="0" borderId="36" applyNumberFormat="0" applyAlignment="0">
      <protection locked="0"/>
    </xf>
    <xf numFmtId="37" fontId="194" fillId="0" borderId="36" applyNumberFormat="0" applyAlignment="0">
      <protection locked="0"/>
    </xf>
    <xf numFmtId="37" fontId="194" fillId="0" borderId="36" applyNumberFormat="0" applyAlignment="0">
      <protection locked="0"/>
    </xf>
    <xf numFmtId="37" fontId="194" fillId="0" borderId="36" applyNumberFormat="0" applyAlignment="0">
      <protection locked="0"/>
    </xf>
    <xf numFmtId="37" fontId="194" fillId="0" borderId="36" applyNumberFormat="0" applyAlignment="0">
      <protection locked="0"/>
    </xf>
    <xf numFmtId="171" fontId="193" fillId="13" borderId="10" applyNumberFormat="0" applyAlignment="0" applyProtection="0"/>
    <xf numFmtId="0" fontId="193" fillId="13" borderId="10" applyNumberFormat="0" applyAlignment="0" applyProtection="0"/>
    <xf numFmtId="37" fontId="194" fillId="0" borderId="36" applyNumberFormat="0" applyAlignment="0">
      <protection locked="0"/>
    </xf>
    <xf numFmtId="37" fontId="194" fillId="0" borderId="36" applyNumberFormat="0" applyAlignment="0">
      <protection locked="0"/>
    </xf>
    <xf numFmtId="37" fontId="194" fillId="0" borderId="36" applyNumberFormat="0" applyAlignment="0">
      <protection locked="0"/>
    </xf>
    <xf numFmtId="37" fontId="194" fillId="0" borderId="36" applyNumberFormat="0" applyAlignment="0">
      <protection locked="0"/>
    </xf>
    <xf numFmtId="37" fontId="194" fillId="0" borderId="36" applyNumberFormat="0" applyAlignment="0">
      <protection locked="0"/>
    </xf>
    <xf numFmtId="37" fontId="194" fillId="0" borderId="36" applyNumberFormat="0" applyAlignment="0">
      <protection locked="0"/>
    </xf>
    <xf numFmtId="171" fontId="193" fillId="13" borderId="10" applyNumberFormat="0" applyAlignment="0" applyProtection="0"/>
    <xf numFmtId="0" fontId="193" fillId="13" borderId="10" applyNumberFormat="0" applyAlignment="0" applyProtection="0"/>
    <xf numFmtId="37" fontId="194" fillId="0" borderId="36" applyNumberFormat="0" applyAlignment="0">
      <protection locked="0"/>
    </xf>
    <xf numFmtId="37" fontId="194" fillId="0" borderId="36" applyNumberFormat="0" applyAlignment="0">
      <protection locked="0"/>
    </xf>
    <xf numFmtId="171" fontId="193" fillId="13" borderId="10" applyNumberFormat="0" applyAlignment="0" applyProtection="0"/>
    <xf numFmtId="0" fontId="193" fillId="13" borderId="10" applyNumberFormat="0" applyAlignment="0" applyProtection="0"/>
    <xf numFmtId="37" fontId="194" fillId="0" borderId="36" applyNumberFormat="0" applyAlignment="0">
      <protection locked="0"/>
    </xf>
    <xf numFmtId="171" fontId="193" fillId="13" borderId="10" applyNumberFormat="0" applyAlignment="0" applyProtection="0"/>
    <xf numFmtId="0" fontId="193" fillId="13" borderId="10" applyNumberFormat="0" applyAlignment="0" applyProtection="0"/>
    <xf numFmtId="37" fontId="194" fillId="0" borderId="36" applyNumberFormat="0" applyAlignment="0">
      <protection locked="0"/>
    </xf>
    <xf numFmtId="37" fontId="194" fillId="0" borderId="36" applyNumberFormat="0" applyAlignment="0">
      <protection locked="0"/>
    </xf>
    <xf numFmtId="171" fontId="193" fillId="13" borderId="10" applyNumberFormat="0" applyAlignment="0" applyProtection="0"/>
    <xf numFmtId="37" fontId="196" fillId="71" borderId="0" applyNumberFormat="0" applyFont="0" applyBorder="0" applyAlignment="0">
      <protection locked="0"/>
    </xf>
    <xf numFmtId="210" fontId="197" fillId="88" borderId="42" applyNumberFormat="0" applyBorder="0" applyAlignment="0" applyProtection="0"/>
    <xf numFmtId="210" fontId="197" fillId="88" borderId="42" applyNumberFormat="0" applyBorder="0" applyAlignment="0" applyProtection="0"/>
    <xf numFmtId="210" fontId="198" fillId="88" borderId="42" applyNumberFormat="0" applyBorder="0" applyAlignment="0" applyProtection="0"/>
    <xf numFmtId="0" fontId="199" fillId="89" borderId="0" applyNumberFormat="0"/>
    <xf numFmtId="0" fontId="199" fillId="89" borderId="0" applyNumberFormat="0"/>
    <xf numFmtId="171" fontId="199" fillId="89" borderId="0" applyNumberFormat="0"/>
    <xf numFmtId="0" fontId="200" fillId="0" borderId="12" applyNumberFormat="0" applyFill="0" applyAlignment="0" applyProtection="0"/>
    <xf numFmtId="171" fontId="200" fillId="0" borderId="12" applyNumberFormat="0" applyFill="0" applyAlignment="0" applyProtection="0"/>
    <xf numFmtId="0" fontId="200" fillId="0" borderId="12" applyNumberFormat="0" applyFill="0" applyAlignment="0" applyProtection="0"/>
    <xf numFmtId="171" fontId="200" fillId="0" borderId="12" applyNumberFormat="0" applyFill="0" applyAlignment="0" applyProtection="0"/>
    <xf numFmtId="0" fontId="200" fillId="0" borderId="12" applyNumberFormat="0" applyFill="0" applyAlignment="0" applyProtection="0"/>
    <xf numFmtId="171" fontId="200" fillId="0" borderId="12" applyNumberFormat="0" applyFill="0" applyAlignment="0" applyProtection="0"/>
    <xf numFmtId="0" fontId="200" fillId="0" borderId="12" applyNumberFormat="0" applyFill="0" applyAlignment="0" applyProtection="0"/>
    <xf numFmtId="171" fontId="200" fillId="0" borderId="12" applyNumberFormat="0" applyFill="0" applyAlignment="0" applyProtection="0"/>
    <xf numFmtId="0" fontId="200" fillId="0" borderId="12" applyNumberFormat="0" applyFill="0" applyAlignment="0" applyProtection="0"/>
    <xf numFmtId="171" fontId="200" fillId="0" borderId="12" applyNumberFormat="0" applyFill="0" applyAlignment="0" applyProtection="0"/>
    <xf numFmtId="0" fontId="200" fillId="0" borderId="12" applyNumberFormat="0" applyFill="0" applyAlignment="0" applyProtection="0"/>
    <xf numFmtId="171" fontId="200" fillId="0" borderId="12" applyNumberFormat="0" applyFill="0" applyAlignment="0" applyProtection="0"/>
    <xf numFmtId="171" fontId="30" fillId="0" borderId="12" applyNumberFormat="0" applyFill="0" applyAlignment="0" applyProtection="0"/>
    <xf numFmtId="171" fontId="30" fillId="0" borderId="12" applyNumberFormat="0" applyFill="0" applyAlignment="0" applyProtection="0"/>
    <xf numFmtId="0" fontId="200" fillId="0" borderId="12" applyNumberFormat="0" applyFill="0" applyAlignment="0" applyProtection="0"/>
    <xf numFmtId="171" fontId="200" fillId="0" borderId="12" applyNumberFormat="0" applyFill="0" applyAlignment="0" applyProtection="0"/>
    <xf numFmtId="171" fontId="200" fillId="0" borderId="12" applyNumberFormat="0" applyFill="0" applyAlignment="0" applyProtection="0"/>
    <xf numFmtId="0" fontId="200" fillId="0" borderId="12" applyNumberFormat="0" applyFill="0" applyAlignment="0" applyProtection="0"/>
    <xf numFmtId="171" fontId="200" fillId="0" borderId="12" applyNumberFormat="0" applyFill="0" applyAlignment="0" applyProtection="0"/>
    <xf numFmtId="0" fontId="200" fillId="0" borderId="12" applyNumberFormat="0" applyFill="0" applyAlignment="0" applyProtection="0"/>
    <xf numFmtId="171" fontId="200" fillId="0" borderId="12" applyNumberFormat="0" applyFill="0" applyAlignment="0" applyProtection="0"/>
    <xf numFmtId="0" fontId="200" fillId="0" borderId="12" applyNumberFormat="0" applyFill="0" applyAlignment="0" applyProtection="0"/>
    <xf numFmtId="171" fontId="200" fillId="0" borderId="12" applyNumberFormat="0" applyFill="0" applyAlignment="0" applyProtection="0"/>
    <xf numFmtId="0" fontId="200" fillId="0" borderId="12" applyNumberFormat="0" applyFill="0" applyAlignment="0" applyProtection="0"/>
    <xf numFmtId="171" fontId="200" fillId="0" borderId="12" applyNumberFormat="0" applyFill="0" applyAlignment="0" applyProtection="0"/>
    <xf numFmtId="3" fontId="111" fillId="77" borderId="46"/>
    <xf numFmtId="0" fontId="99" fillId="0" borderId="49"/>
    <xf numFmtId="0" fontId="201" fillId="12" borderId="0" applyNumberFormat="0" applyBorder="0" applyAlignment="0" applyProtection="0"/>
    <xf numFmtId="171" fontId="201" fillId="12" borderId="0" applyNumberFormat="0" applyBorder="0" applyAlignment="0" applyProtection="0"/>
    <xf numFmtId="0" fontId="201" fillId="12" borderId="0" applyNumberFormat="0" applyBorder="0" applyAlignment="0" applyProtection="0"/>
    <xf numFmtId="171" fontId="201" fillId="12" borderId="0" applyNumberFormat="0" applyBorder="0" applyAlignment="0" applyProtection="0"/>
    <xf numFmtId="0" fontId="201" fillId="12" borderId="0" applyNumberFormat="0" applyBorder="0" applyAlignment="0" applyProtection="0"/>
    <xf numFmtId="171" fontId="201" fillId="12" borderId="0" applyNumberFormat="0" applyBorder="0" applyAlignment="0" applyProtection="0"/>
    <xf numFmtId="0" fontId="201" fillId="12" borderId="0" applyNumberFormat="0" applyBorder="0" applyAlignment="0" applyProtection="0"/>
    <xf numFmtId="171" fontId="201" fillId="12" borderId="0" applyNumberFormat="0" applyBorder="0" applyAlignment="0" applyProtection="0"/>
    <xf numFmtId="0" fontId="201" fillId="12" borderId="0" applyNumberFormat="0" applyBorder="0" applyAlignment="0" applyProtection="0"/>
    <xf numFmtId="171" fontId="201" fillId="12" borderId="0" applyNumberFormat="0" applyBorder="0" applyAlignment="0" applyProtection="0"/>
    <xf numFmtId="0" fontId="201" fillId="12" borderId="0" applyNumberFormat="0" applyBorder="0" applyAlignment="0" applyProtection="0"/>
    <xf numFmtId="171" fontId="201" fillId="12" borderId="0" applyNumberFormat="0" applyBorder="0" applyAlignment="0" applyProtection="0"/>
    <xf numFmtId="171" fontId="26" fillId="12" borderId="0" applyNumberFormat="0" applyBorder="0" applyAlignment="0" applyProtection="0"/>
    <xf numFmtId="171" fontId="26" fillId="12" borderId="0" applyNumberFormat="0" applyBorder="0" applyAlignment="0" applyProtection="0"/>
    <xf numFmtId="0" fontId="201" fillId="12" borderId="0" applyNumberFormat="0" applyBorder="0" applyAlignment="0" applyProtection="0"/>
    <xf numFmtId="171" fontId="201" fillId="12" borderId="0" applyNumberFormat="0" applyBorder="0" applyAlignment="0" applyProtection="0"/>
    <xf numFmtId="171" fontId="201" fillId="12" borderId="0" applyNumberFormat="0" applyBorder="0" applyAlignment="0" applyProtection="0"/>
    <xf numFmtId="0" fontId="201" fillId="12" borderId="0" applyNumberFormat="0" applyBorder="0" applyAlignment="0" applyProtection="0"/>
    <xf numFmtId="171" fontId="201" fillId="12" borderId="0" applyNumberFormat="0" applyBorder="0" applyAlignment="0" applyProtection="0"/>
    <xf numFmtId="0" fontId="201" fillId="12" borderId="0" applyNumberFormat="0" applyBorder="0" applyAlignment="0" applyProtection="0"/>
    <xf numFmtId="171" fontId="201" fillId="12" borderId="0" applyNumberFormat="0" applyBorder="0" applyAlignment="0" applyProtection="0"/>
    <xf numFmtId="0" fontId="201" fillId="12" borderId="0" applyNumberFormat="0" applyBorder="0" applyAlignment="0" applyProtection="0"/>
    <xf numFmtId="171" fontId="201" fillId="12" borderId="0" applyNumberFormat="0" applyBorder="0" applyAlignment="0" applyProtection="0"/>
    <xf numFmtId="0" fontId="201" fillId="12" borderId="0" applyNumberFormat="0" applyBorder="0" applyAlignment="0" applyProtection="0"/>
    <xf numFmtId="171" fontId="201" fillId="12" borderId="0" applyNumberFormat="0" applyBorder="0" applyAlignment="0" applyProtection="0"/>
    <xf numFmtId="175" fontId="103" fillId="0" borderId="0"/>
    <xf numFmtId="211" fontId="42" fillId="0" borderId="0"/>
    <xf numFmtId="212" fontId="42" fillId="0" borderId="0"/>
    <xf numFmtId="213" fontId="202" fillId="0" borderId="6"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151" fillId="0" borderId="0"/>
    <xf numFmtId="171" fontId="151" fillId="0" borderId="0"/>
    <xf numFmtId="0" fontId="155" fillId="0" borderId="0"/>
    <xf numFmtId="171" fontId="155" fillId="0" borderId="0"/>
    <xf numFmtId="0" fontId="155" fillId="0" borderId="0"/>
    <xf numFmtId="171"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55" fillId="0" borderId="0"/>
    <xf numFmtId="171"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2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5" fillId="0" borderId="0"/>
    <xf numFmtId="171" fontId="155" fillId="0" borderId="0"/>
    <xf numFmtId="0" fontId="42" fillId="0" borderId="0"/>
    <xf numFmtId="171" fontId="42" fillId="0" borderId="0"/>
    <xf numFmtId="171" fontId="42" fillId="0" borderId="0"/>
    <xf numFmtId="0" fontId="1" fillId="0" borderId="0"/>
    <xf numFmtId="0" fontId="42" fillId="0" borderId="0"/>
    <xf numFmtId="0" fontId="1" fillId="0" borderId="0"/>
    <xf numFmtId="0" fontId="42" fillId="0" borderId="0"/>
    <xf numFmtId="0" fontId="1" fillId="0" borderId="0"/>
    <xf numFmtId="171" fontId="1" fillId="0" borderId="0"/>
    <xf numFmtId="171" fontId="1" fillId="0" borderId="0"/>
    <xf numFmtId="0" fontId="42" fillId="0" borderId="0"/>
    <xf numFmtId="0" fontId="42" fillId="0" borderId="0"/>
    <xf numFmtId="0" fontId="155" fillId="0" borderId="0"/>
    <xf numFmtId="0" fontId="1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0" applyFill="0" applyBorder="0" applyAlignment="0" applyProtection="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4" fontId="42" fillId="0" borderId="0"/>
    <xf numFmtId="171"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171" fontId="1" fillId="0" borderId="0"/>
    <xf numFmtId="171"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4" fontId="42"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59" fillId="0" borderId="0"/>
    <xf numFmtId="0" fontId="1" fillId="0" borderId="0"/>
    <xf numFmtId="171"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1"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0" fontId="1" fillId="0" borderId="0"/>
    <xf numFmtId="171" fontId="1" fillId="0" borderId="0"/>
    <xf numFmtId="0" fontId="1" fillId="0" borderId="0"/>
    <xf numFmtId="171" fontId="1" fillId="0" borderId="0"/>
    <xf numFmtId="0" fontId="1" fillId="0" borderId="0"/>
    <xf numFmtId="171"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42"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1" fontId="166" fillId="0" borderId="0"/>
    <xf numFmtId="0" fontId="151" fillId="0" borderId="0"/>
    <xf numFmtId="0" fontId="42" fillId="0" borderId="0"/>
    <xf numFmtId="171" fontId="151" fillId="0" borderId="0"/>
    <xf numFmtId="0" fontId="204" fillId="0" borderId="0"/>
    <xf numFmtId="0" fontId="175" fillId="0" borderId="0"/>
    <xf numFmtId="171" fontId="175" fillId="0" borderId="0"/>
    <xf numFmtId="0" fontId="155" fillId="0" borderId="0"/>
    <xf numFmtId="171" fontId="155" fillId="0" borderId="0"/>
    <xf numFmtId="0" fontId="42" fillId="0" borderId="0"/>
    <xf numFmtId="0" fontId="175" fillId="0" borderId="0"/>
    <xf numFmtId="171" fontId="175" fillId="0" borderId="0"/>
    <xf numFmtId="171" fontId="166" fillId="0" borderId="0"/>
    <xf numFmtId="0" fontId="151" fillId="0" borderId="0"/>
    <xf numFmtId="171" fontId="151" fillId="0" borderId="0"/>
    <xf numFmtId="0" fontId="151" fillId="0" borderId="0"/>
    <xf numFmtId="171" fontId="151" fillId="0" borderId="0"/>
    <xf numFmtId="0" fontId="151" fillId="0" borderId="0"/>
    <xf numFmtId="0" fontId="42" fillId="0" borderId="0"/>
    <xf numFmtId="171" fontId="151" fillId="0" borderId="0"/>
    <xf numFmtId="0" fontId="42" fillId="0" borderId="0"/>
    <xf numFmtId="171" fontId="151" fillId="0" borderId="0"/>
    <xf numFmtId="0" fontId="42" fillId="0" borderId="0"/>
    <xf numFmtId="171" fontId="151" fillId="0" borderId="0"/>
    <xf numFmtId="0" fontId="42" fillId="0" borderId="0"/>
    <xf numFmtId="171" fontId="151" fillId="0" borderId="0"/>
    <xf numFmtId="0" fontId="42" fillId="0" borderId="0"/>
    <xf numFmtId="171" fontId="151" fillId="0" borderId="0"/>
    <xf numFmtId="0" fontId="42" fillId="0" borderId="0"/>
    <xf numFmtId="171" fontId="118" fillId="0" borderId="0"/>
    <xf numFmtId="0" fontId="42" fillId="0" borderId="0"/>
    <xf numFmtId="171" fontId="155" fillId="0" borderId="0"/>
    <xf numFmtId="0" fontId="118" fillId="0" borderId="0"/>
    <xf numFmtId="37" fontId="42" fillId="0" borderId="0"/>
    <xf numFmtId="171" fontId="42" fillId="0" borderId="0"/>
    <xf numFmtId="171" fontId="151" fillId="0" borderId="0"/>
    <xf numFmtId="0" fontId="15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42" fillId="0" borderId="0"/>
    <xf numFmtId="0" fontId="1" fillId="0" borderId="0"/>
    <xf numFmtId="171" fontId="1" fillId="0" borderId="0"/>
    <xf numFmtId="0" fontId="1" fillId="0" borderId="0"/>
    <xf numFmtId="171" fontId="1" fillId="0" borderId="0"/>
    <xf numFmtId="0" fontId="1" fillId="0" borderId="0"/>
    <xf numFmtId="171" fontId="1" fillId="0" borderId="0"/>
    <xf numFmtId="0" fontId="1" fillId="0" borderId="0"/>
    <xf numFmtId="171" fontId="1" fillId="0" borderId="0"/>
    <xf numFmtId="0" fontId="1" fillId="0" borderId="0"/>
    <xf numFmtId="0" fontId="42" fillId="0" borderId="0"/>
    <xf numFmtId="0" fontId="1" fillId="0" borderId="0"/>
    <xf numFmtId="171" fontId="1" fillId="0" borderId="0"/>
    <xf numFmtId="0" fontId="1" fillId="0" borderId="0"/>
    <xf numFmtId="171" fontId="1" fillId="0" borderId="0"/>
    <xf numFmtId="0" fontId="1" fillId="0" borderId="0"/>
    <xf numFmtId="0" fontId="42" fillId="0" borderId="0"/>
    <xf numFmtId="0" fontId="1" fillId="0" borderId="0"/>
    <xf numFmtId="171" fontId="1" fillId="0" borderId="0"/>
    <xf numFmtId="0" fontId="42" fillId="0" borderId="0"/>
    <xf numFmtId="0" fontId="1" fillId="0" borderId="0"/>
    <xf numFmtId="171" fontId="1" fillId="0" borderId="0"/>
    <xf numFmtId="0" fontId="42"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51" fillId="0" borderId="0"/>
    <xf numFmtId="0" fontId="1" fillId="0" borderId="0"/>
    <xf numFmtId="0" fontId="59" fillId="0" borderId="0"/>
    <xf numFmtId="0" fontId="42"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171" fontId="42" fillId="0" borderId="0"/>
    <xf numFmtId="171"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1" fontId="151"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1" fontId="15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171" fontId="118" fillId="0" borderId="0"/>
    <xf numFmtId="0" fontId="204" fillId="0" borderId="0"/>
    <xf numFmtId="0" fontId="42" fillId="0" borderId="0"/>
    <xf numFmtId="171" fontId="151" fillId="0" borderId="0"/>
    <xf numFmtId="0" fontId="42" fillId="0" borderId="0"/>
    <xf numFmtId="171" fontId="151" fillId="0" borderId="0"/>
    <xf numFmtId="0" fontId="42" fillId="0" borderId="0"/>
    <xf numFmtId="171" fontId="151" fillId="0" borderId="0"/>
    <xf numFmtId="0" fontId="166" fillId="0" borderId="0"/>
    <xf numFmtId="171" fontId="166" fillId="0" borderId="0"/>
    <xf numFmtId="0" fontId="1" fillId="0" borderId="0"/>
    <xf numFmtId="0" fontId="151" fillId="0" borderId="0"/>
    <xf numFmtId="171" fontId="151" fillId="0" borderId="0"/>
    <xf numFmtId="0" fontId="166" fillId="0" borderId="0"/>
    <xf numFmtId="171" fontId="166" fillId="0" borderId="0"/>
    <xf numFmtId="0" fontId="1" fillId="0" borderId="0"/>
    <xf numFmtId="0" fontId="151" fillId="0" borderId="0"/>
    <xf numFmtId="171" fontId="151" fillId="0" borderId="0"/>
    <xf numFmtId="0" fontId="1" fillId="0" borderId="0"/>
    <xf numFmtId="171" fontId="1" fillId="0" borderId="0"/>
    <xf numFmtId="0" fontId="1" fillId="0" borderId="0"/>
    <xf numFmtId="0" fontId="1" fillId="0" borderId="0"/>
    <xf numFmtId="0" fontId="151" fillId="0" borderId="0"/>
    <xf numFmtId="171" fontId="151" fillId="0" borderId="0"/>
    <xf numFmtId="0" fontId="1" fillId="0" borderId="0"/>
    <xf numFmtId="171" fontId="1" fillId="0" borderId="0"/>
    <xf numFmtId="0" fontId="1" fillId="0" borderId="0"/>
    <xf numFmtId="0" fontId="1" fillId="0" borderId="0"/>
    <xf numFmtId="0" fontId="151" fillId="0" borderId="0"/>
    <xf numFmtId="171" fontId="151" fillId="0" borderId="0"/>
    <xf numFmtId="0" fontId="1" fillId="0" borderId="0"/>
    <xf numFmtId="171" fontId="151" fillId="0" borderId="0"/>
    <xf numFmtId="171" fontId="151" fillId="0" borderId="0"/>
    <xf numFmtId="0" fontId="1" fillId="0" borderId="0"/>
    <xf numFmtId="171" fontId="1" fillId="0" borderId="0"/>
    <xf numFmtId="0" fontId="1" fillId="0" borderId="0"/>
    <xf numFmtId="0" fontId="151" fillId="0" borderId="0"/>
    <xf numFmtId="171" fontId="151" fillId="0" borderId="0"/>
    <xf numFmtId="0" fontId="42" fillId="0" borderId="0"/>
    <xf numFmtId="0" fontId="151" fillId="0" borderId="0"/>
    <xf numFmtId="171" fontId="151" fillId="0" borderId="0"/>
    <xf numFmtId="0" fontId="204" fillId="0" borderId="0"/>
    <xf numFmtId="0" fontId="1" fillId="0" borderId="0"/>
    <xf numFmtId="0" fontId="1" fillId="0" borderId="0"/>
    <xf numFmtId="0" fontId="1" fillId="0" borderId="0"/>
    <xf numFmtId="171" fontId="1" fillId="0" borderId="0"/>
    <xf numFmtId="0" fontId="1" fillId="0" borderId="0"/>
    <xf numFmtId="171" fontId="1" fillId="0" borderId="0"/>
    <xf numFmtId="0" fontId="1" fillId="0" borderId="0"/>
    <xf numFmtId="171" fontId="1" fillId="0" borderId="0"/>
    <xf numFmtId="0" fontId="1" fillId="0" borderId="0"/>
    <xf numFmtId="171" fontId="1" fillId="0" borderId="0"/>
    <xf numFmtId="0" fontId="1" fillId="0" borderId="0"/>
    <xf numFmtId="171" fontId="1" fillId="0" borderId="0"/>
    <xf numFmtId="0" fontId="1" fillId="0" borderId="0"/>
    <xf numFmtId="171" fontId="1" fillId="0" borderId="0"/>
    <xf numFmtId="0" fontId="1" fillId="0" borderId="0"/>
    <xf numFmtId="171" fontId="1" fillId="0" borderId="0"/>
    <xf numFmtId="0" fontId="1" fillId="0" borderId="0"/>
    <xf numFmtId="0" fontId="42" fillId="0" borderId="0"/>
    <xf numFmtId="0" fontId="1" fillId="0" borderId="0"/>
    <xf numFmtId="171" fontId="1" fillId="0" borderId="0"/>
    <xf numFmtId="171" fontId="1" fillId="0" borderId="0"/>
    <xf numFmtId="0" fontId="1" fillId="0" borderId="0"/>
    <xf numFmtId="171" fontId="1" fillId="0" borderId="0"/>
    <xf numFmtId="0" fontId="1" fillId="0" borderId="0"/>
    <xf numFmtId="171"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42" fillId="0" borderId="0"/>
    <xf numFmtId="171" fontId="42" fillId="0" borderId="0"/>
    <xf numFmtId="0" fontId="1" fillId="0" borderId="0"/>
    <xf numFmtId="171" fontId="1" fillId="0" borderId="0"/>
    <xf numFmtId="0" fontId="1" fillId="0" borderId="0"/>
    <xf numFmtId="0" fontId="42" fillId="0" borderId="0"/>
    <xf numFmtId="171" fontId="42" fillId="0" borderId="0"/>
    <xf numFmtId="0" fontId="42" fillId="0" borderId="0"/>
    <xf numFmtId="0" fontId="1" fillId="0" borderId="0"/>
    <xf numFmtId="171"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 fillId="0" borderId="0"/>
    <xf numFmtId="171" fontId="151" fillId="0" borderId="0"/>
    <xf numFmtId="0" fontId="59" fillId="0" borderId="0"/>
    <xf numFmtId="0" fontId="5" fillId="0" borderId="0"/>
    <xf numFmtId="171" fontId="151" fillId="0" borderId="0"/>
    <xf numFmtId="0" fontId="1" fillId="0" borderId="0"/>
    <xf numFmtId="171" fontId="15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51" fillId="0" borderId="0"/>
    <xf numFmtId="171" fontId="151" fillId="0" borderId="0"/>
    <xf numFmtId="0" fontId="204"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1" fontId="151" fillId="0" borderId="0"/>
    <xf numFmtId="0" fontId="151" fillId="0" borderId="0"/>
    <xf numFmtId="171" fontId="151" fillId="0" borderId="0"/>
    <xf numFmtId="0" fontId="204"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6" fillId="0" borderId="0"/>
    <xf numFmtId="0" fontId="42" fillId="0" borderId="0"/>
    <xf numFmtId="171" fontId="151" fillId="0" borderId="0"/>
    <xf numFmtId="0"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151" fillId="0" borderId="0"/>
    <xf numFmtId="0" fontId="1" fillId="0" borderId="0"/>
    <xf numFmtId="171" fontId="151" fillId="0" borderId="0"/>
    <xf numFmtId="0" fontId="42" fillId="0" borderId="0"/>
    <xf numFmtId="171" fontId="166" fillId="0" borderId="0"/>
    <xf numFmtId="0" fontId="42" fillId="0" borderId="0"/>
    <xf numFmtId="171" fontId="42" fillId="0" borderId="0"/>
    <xf numFmtId="0" fontId="42" fillId="0" borderId="0"/>
    <xf numFmtId="171" fontId="151" fillId="0" borderId="0"/>
    <xf numFmtId="0" fontId="42" fillId="0" borderId="0"/>
    <xf numFmtId="0" fontId="151" fillId="0" borderId="0"/>
    <xf numFmtId="0" fontId="42" fillId="0" borderId="0"/>
    <xf numFmtId="171" fontId="151" fillId="0" borderId="0"/>
    <xf numFmtId="0" fontId="204" fillId="0" borderId="0"/>
    <xf numFmtId="0" fontId="151" fillId="0" borderId="0"/>
    <xf numFmtId="0" fontId="42" fillId="0" borderId="0"/>
    <xf numFmtId="171" fontId="151" fillId="0" borderId="0"/>
    <xf numFmtId="0" fontId="151" fillId="0" borderId="0"/>
    <xf numFmtId="0" fontId="42" fillId="0" borderId="0"/>
    <xf numFmtId="171" fontId="151" fillId="0" borderId="0"/>
    <xf numFmtId="0" fontId="151" fillId="0" borderId="0"/>
    <xf numFmtId="0" fontId="42" fillId="0" borderId="0"/>
    <xf numFmtId="171" fontId="151" fillId="0" borderId="0"/>
    <xf numFmtId="0" fontId="151" fillId="0" borderId="0"/>
    <xf numFmtId="0" fontId="42" fillId="0" borderId="0"/>
    <xf numFmtId="171" fontId="151" fillId="0" borderId="0"/>
    <xf numFmtId="0" fontId="151" fillId="0" borderId="0"/>
    <xf numFmtId="0" fontId="42" fillId="0" borderId="0"/>
    <xf numFmtId="171" fontId="151" fillId="0" borderId="0"/>
    <xf numFmtId="0" fontId="151" fillId="0" borderId="0"/>
    <xf numFmtId="0" fontId="42" fillId="0" borderId="0"/>
    <xf numFmtId="171" fontId="151" fillId="0" borderId="0"/>
    <xf numFmtId="0" fontId="151" fillId="0" borderId="0"/>
    <xf numFmtId="0" fontId="42" fillId="0" borderId="0"/>
    <xf numFmtId="171" fontId="151" fillId="0" borderId="0"/>
    <xf numFmtId="0" fontId="151" fillId="0" borderId="0"/>
    <xf numFmtId="0" fontId="42" fillId="0" borderId="0"/>
    <xf numFmtId="171" fontId="151" fillId="0" borderId="0"/>
    <xf numFmtId="0" fontId="151" fillId="0" borderId="0"/>
    <xf numFmtId="0" fontId="42" fillId="0" borderId="0"/>
    <xf numFmtId="171" fontId="151" fillId="0" borderId="0"/>
    <xf numFmtId="0" fontId="151" fillId="0" borderId="0"/>
    <xf numFmtId="0" fontId="42" fillId="0" borderId="0"/>
    <xf numFmtId="171" fontId="151" fillId="0" borderId="0"/>
    <xf numFmtId="0" fontId="42" fillId="0" borderId="0"/>
    <xf numFmtId="171" fontId="166" fillId="0" borderId="0"/>
    <xf numFmtId="0" fontId="42" fillId="0" borderId="0"/>
    <xf numFmtId="171" fontId="166" fillId="0" borderId="0"/>
    <xf numFmtId="0" fontId="151" fillId="0" borderId="0"/>
    <xf numFmtId="0" fontId="42" fillId="0" borderId="0"/>
    <xf numFmtId="0" fontId="87" fillId="0" borderId="0"/>
    <xf numFmtId="171" fontId="151" fillId="0" borderId="0"/>
    <xf numFmtId="0" fontId="204" fillId="0" borderId="0"/>
    <xf numFmtId="0" fontId="205" fillId="0" borderId="0"/>
    <xf numFmtId="0" fontId="42" fillId="0" borderId="0"/>
    <xf numFmtId="171" fontId="205"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171" fontId="166" fillId="0" borderId="0"/>
    <xf numFmtId="171" fontId="166" fillId="0" borderId="0"/>
    <xf numFmtId="0" fontId="151" fillId="0" borderId="0"/>
    <xf numFmtId="0" fontId="42" fillId="0" borderId="0"/>
    <xf numFmtId="37" fontId="87" fillId="0" borderId="0"/>
    <xf numFmtId="171" fontId="151" fillId="0" borderId="0"/>
    <xf numFmtId="0" fontId="204"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206" fillId="0" borderId="0"/>
    <xf numFmtId="0" fontId="42" fillId="0" borderId="0"/>
    <xf numFmtId="171" fontId="206" fillId="0" borderId="0"/>
    <xf numFmtId="0" fontId="206" fillId="0" borderId="0"/>
    <xf numFmtId="0" fontId="42" fillId="0" borderId="0"/>
    <xf numFmtId="171" fontId="206" fillId="0" borderId="0"/>
    <xf numFmtId="0" fontId="206" fillId="0" borderId="0"/>
    <xf numFmtId="179" fontId="42" fillId="0" borderId="0"/>
    <xf numFmtId="171" fontId="206" fillId="0" borderId="0"/>
    <xf numFmtId="0" fontId="206" fillId="0" borderId="0"/>
    <xf numFmtId="0" fontId="34" fillId="0" borderId="0"/>
    <xf numFmtId="171" fontId="206" fillId="0" borderId="0"/>
    <xf numFmtId="0" fontId="206" fillId="0" borderId="0"/>
    <xf numFmtId="179" fontId="42" fillId="0" borderId="0"/>
    <xf numFmtId="171" fontId="206" fillId="0" borderId="0"/>
    <xf numFmtId="0" fontId="206" fillId="0" borderId="0"/>
    <xf numFmtId="171" fontId="2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42"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171" fontId="1" fillId="0" borderId="0"/>
    <xf numFmtId="0" fontId="1" fillId="0" borderId="0"/>
    <xf numFmtId="171" fontId="42" fillId="0" borderId="0"/>
    <xf numFmtId="0" fontId="4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171" fontId="1" fillId="0" borderId="0"/>
    <xf numFmtId="0" fontId="1" fillId="0" borderId="0"/>
    <xf numFmtId="171" fontId="42" fillId="0" borderId="0"/>
    <xf numFmtId="0" fontId="4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171"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3" fillId="0" borderId="0"/>
    <xf numFmtId="171"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7"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7" fillId="0" borderId="0"/>
    <xf numFmtId="171" fontId="42"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9" fontId="207" fillId="0" borderId="0"/>
    <xf numFmtId="171" fontId="42"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0"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171" fontId="1" fillId="0" borderId="0"/>
    <xf numFmtId="0" fontId="1" fillId="0" borderId="0"/>
    <xf numFmtId="0" fontId="42" fillId="0" borderId="0">
      <alignment wrapText="1"/>
    </xf>
    <xf numFmtId="0" fontId="42" fillId="0" borderId="0"/>
    <xf numFmtId="171" fontId="42" fillId="0" borderId="0"/>
    <xf numFmtId="0" fontId="1" fillId="0" borderId="0"/>
    <xf numFmtId="171" fontId="42" fillId="0" borderId="0"/>
    <xf numFmtId="171"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42" fillId="0" borderId="0"/>
    <xf numFmtId="0" fontId="1" fillId="0" borderId="0"/>
    <xf numFmtId="0" fontId="1" fillId="0" borderId="0"/>
    <xf numFmtId="0" fontId="42" fillId="0" borderId="0"/>
    <xf numFmtId="0" fontId="151" fillId="0" borderId="0"/>
    <xf numFmtId="0" fontId="42" fillId="0" borderId="0" applyNumberFormat="0" applyFill="0" applyBorder="0" applyAlignment="0" applyProtection="0"/>
    <xf numFmtId="0" fontId="1"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42"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171"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applyNumberFormat="0" applyFill="0" applyBorder="0" applyAlignment="0" applyProtection="0"/>
    <xf numFmtId="5" fontId="204" fillId="0" borderId="0"/>
    <xf numFmtId="0" fontId="203" fillId="0" borderId="0"/>
    <xf numFmtId="171" fontId="42"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42" fillId="0" borderId="0"/>
    <xf numFmtId="0" fontId="1" fillId="0" borderId="0"/>
    <xf numFmtId="171" fontId="1" fillId="0" borderId="0"/>
    <xf numFmtId="171" fontId="1" fillId="0" borderId="0"/>
    <xf numFmtId="0" fontId="1" fillId="0" borderId="0"/>
    <xf numFmtId="0" fontId="1" fillId="0" borderId="0"/>
    <xf numFmtId="171" fontId="1" fillId="0" borderId="0"/>
    <xf numFmtId="0" fontId="1"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42" fillId="0" borderId="0"/>
    <xf numFmtId="0" fontId="1" fillId="0" borderId="0"/>
    <xf numFmtId="171"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0" fontId="42" fillId="0" borderId="0"/>
    <xf numFmtId="0" fontId="1" fillId="0" borderId="0"/>
    <xf numFmtId="171" fontId="1" fillId="0" borderId="0"/>
    <xf numFmtId="0" fontId="1" fillId="0" borderId="0"/>
    <xf numFmtId="171" fontId="1" fillId="0" borderId="0"/>
    <xf numFmtId="0" fontId="1" fillId="0" borderId="0"/>
    <xf numFmtId="171" fontId="1" fillId="0" borderId="0"/>
    <xf numFmtId="0" fontId="1" fillId="0" borderId="0"/>
    <xf numFmtId="171" fontId="1" fillId="0" borderId="0"/>
    <xf numFmtId="0" fontId="1" fillId="0" borderId="0"/>
    <xf numFmtId="171" fontId="42"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171" fontId="1" fillId="0" borderId="0"/>
    <xf numFmtId="0" fontId="1" fillId="0" borderId="0"/>
    <xf numFmtId="0" fontId="1" fillId="0" borderId="0"/>
    <xf numFmtId="171" fontId="1" fillId="0" borderId="0"/>
    <xf numFmtId="0" fontId="1" fillId="0" borderId="0"/>
    <xf numFmtId="171"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171"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6" fillId="0" borderId="0"/>
    <xf numFmtId="0" fontId="1" fillId="0" borderId="0"/>
    <xf numFmtId="171" fontId="42" fillId="0" borderId="0"/>
    <xf numFmtId="0" fontId="34" fillId="0" borderId="0"/>
    <xf numFmtId="171" fontId="42" fillId="0" borderId="0"/>
    <xf numFmtId="171" fontId="42" fillId="0" borderId="0"/>
    <xf numFmtId="171" fontId="42" fillId="0" borderId="0"/>
    <xf numFmtId="171" fontId="42" fillId="0" borderId="0"/>
    <xf numFmtId="171" fontId="42" fillId="0" borderId="0"/>
    <xf numFmtId="171" fontId="151"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1" fontId="42" fillId="0" borderId="0"/>
    <xf numFmtId="0" fontId="42" fillId="0" borderId="0"/>
    <xf numFmtId="171" fontId="42" fillId="0" borderId="0"/>
    <xf numFmtId="0" fontId="151" fillId="0" borderId="0"/>
    <xf numFmtId="171" fontId="151"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1" fillId="0" borderId="0"/>
    <xf numFmtId="171" fontId="1" fillId="0" borderId="0"/>
    <xf numFmtId="0" fontId="1" fillId="0" borderId="0"/>
    <xf numFmtId="0" fontId="1" fillId="0" borderId="0"/>
    <xf numFmtId="0" fontId="206" fillId="0" borderId="0"/>
    <xf numFmtId="171" fontId="206"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42" fillId="0" borderId="0"/>
    <xf numFmtId="171" fontId="42" fillId="0" borderId="0"/>
    <xf numFmtId="171" fontId="1" fillId="0" borderId="0"/>
    <xf numFmtId="0" fontId="1" fillId="0" borderId="0"/>
    <xf numFmtId="0" fontId="85" fillId="0" borderId="0"/>
    <xf numFmtId="171" fontId="85" fillId="0" borderId="0"/>
    <xf numFmtId="0" fontId="42" fillId="0" borderId="0"/>
    <xf numFmtId="0" fontId="42" fillId="0" borderId="0"/>
    <xf numFmtId="171" fontId="42" fillId="0" borderId="0"/>
    <xf numFmtId="0" fontId="42" fillId="0" borderId="0"/>
    <xf numFmtId="171" fontId="42" fillId="0" borderId="0"/>
    <xf numFmtId="171" fontId="42" fillId="0" borderId="0"/>
    <xf numFmtId="0" fontId="1" fillId="0" borderId="0"/>
    <xf numFmtId="171" fontId="1" fillId="0" borderId="0"/>
    <xf numFmtId="0" fontId="1" fillId="0" borderId="0"/>
    <xf numFmtId="0" fontId="42" fillId="0" borderId="0"/>
    <xf numFmtId="0" fontId="1" fillId="0" borderId="0"/>
    <xf numFmtId="171" fontId="1" fillId="0" borderId="0"/>
    <xf numFmtId="0" fontId="1" fillId="0" borderId="0"/>
    <xf numFmtId="171" fontId="42" fillId="0" borderId="0"/>
    <xf numFmtId="0" fontId="42" fillId="0" borderId="0"/>
    <xf numFmtId="0" fontId="1" fillId="0" borderId="0"/>
    <xf numFmtId="171" fontId="1" fillId="0" borderId="0"/>
    <xf numFmtId="0" fontId="1" fillId="0" borderId="0"/>
    <xf numFmtId="171" fontId="42" fillId="0" borderId="0"/>
    <xf numFmtId="0" fontId="42" fillId="0" borderId="0"/>
    <xf numFmtId="0" fontId="1" fillId="0" borderId="0"/>
    <xf numFmtId="171" fontId="1" fillId="0" borderId="0"/>
    <xf numFmtId="0" fontId="1" fillId="0" borderId="0"/>
    <xf numFmtId="171" fontId="42" fillId="0" borderId="0"/>
    <xf numFmtId="0" fontId="42" fillId="0" borderId="0"/>
    <xf numFmtId="0" fontId="1" fillId="0" borderId="0"/>
    <xf numFmtId="171" fontId="42" fillId="0" borderId="0"/>
    <xf numFmtId="0" fontId="42"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151" fillId="16" borderId="14" applyNumberFormat="0" applyFont="0" applyAlignment="0" applyProtection="0"/>
    <xf numFmtId="0" fontId="151" fillId="16" borderId="14" applyNumberFormat="0" applyFont="0" applyAlignment="0" applyProtection="0"/>
    <xf numFmtId="0" fontId="151" fillId="16" borderId="14" applyNumberFormat="0" applyFont="0" applyAlignment="0" applyProtection="0"/>
    <xf numFmtId="0" fontId="42" fillId="66" borderId="26" applyNumberFormat="0" applyFont="0" applyAlignment="0" applyProtection="0"/>
    <xf numFmtId="0" fontId="42" fillId="66" borderId="26" applyNumberFormat="0" applyFont="0" applyAlignment="0" applyProtection="0"/>
    <xf numFmtId="0" fontId="1" fillId="16" borderId="14" applyNumberFormat="0" applyFont="0" applyAlignment="0" applyProtection="0"/>
    <xf numFmtId="0" fontId="42" fillId="66" borderId="26"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42" fillId="66" borderId="26" applyNumberFormat="0" applyFont="0" applyAlignment="0" applyProtection="0"/>
    <xf numFmtId="0" fontId="1" fillId="16" borderId="14" applyNumberFormat="0" applyFont="0" applyAlignment="0" applyProtection="0"/>
    <xf numFmtId="0" fontId="42" fillId="66" borderId="26" applyNumberFormat="0" applyFont="0" applyAlignment="0" applyProtection="0"/>
    <xf numFmtId="0" fontId="1" fillId="16" borderId="14" applyNumberFormat="0" applyFont="0" applyAlignment="0" applyProtection="0"/>
    <xf numFmtId="0" fontId="42" fillId="66" borderId="26" applyNumberFormat="0" applyFont="0" applyAlignment="0" applyProtection="0"/>
    <xf numFmtId="0" fontId="1" fillId="16" borderId="14" applyNumberFormat="0" applyFont="0" applyAlignment="0" applyProtection="0"/>
    <xf numFmtId="0" fontId="42" fillId="66" borderId="26" applyNumberFormat="0" applyFont="0" applyAlignment="0" applyProtection="0"/>
    <xf numFmtId="0" fontId="1" fillId="16" borderId="14" applyNumberFormat="0" applyFont="0" applyAlignment="0" applyProtection="0"/>
    <xf numFmtId="0" fontId="42" fillId="66" borderId="26" applyNumberFormat="0" applyFont="0" applyAlignment="0" applyProtection="0"/>
    <xf numFmtId="0" fontId="42" fillId="66" borderId="26" applyNumberFormat="0" applyFont="0" applyAlignment="0" applyProtection="0"/>
    <xf numFmtId="0" fontId="1" fillId="16" borderId="14" applyNumberFormat="0" applyFont="0" applyAlignment="0" applyProtection="0"/>
    <xf numFmtId="0" fontId="42" fillId="66" borderId="26" applyNumberFormat="0" applyFont="0" applyAlignment="0" applyProtection="0"/>
    <xf numFmtId="0" fontId="42" fillId="66" borderId="26"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208" fillId="14" borderId="11" applyNumberFormat="0" applyAlignment="0" applyProtection="0"/>
    <xf numFmtId="171" fontId="208" fillId="14" borderId="11" applyNumberFormat="0" applyAlignment="0" applyProtection="0"/>
    <xf numFmtId="0" fontId="208" fillId="14" borderId="11" applyNumberFormat="0" applyAlignment="0" applyProtection="0"/>
    <xf numFmtId="171" fontId="208" fillId="14" borderId="11" applyNumberFormat="0" applyAlignment="0" applyProtection="0"/>
    <xf numFmtId="0" fontId="208" fillId="14" borderId="11" applyNumberFormat="0" applyAlignment="0" applyProtection="0"/>
    <xf numFmtId="171" fontId="208" fillId="14" borderId="11" applyNumberFormat="0" applyAlignment="0" applyProtection="0"/>
    <xf numFmtId="0" fontId="208" fillId="14" borderId="11" applyNumberFormat="0" applyAlignment="0" applyProtection="0"/>
    <xf numFmtId="171" fontId="208" fillId="14" borderId="11" applyNumberFormat="0" applyAlignment="0" applyProtection="0"/>
    <xf numFmtId="0" fontId="208" fillId="14" borderId="11" applyNumberFormat="0" applyAlignment="0" applyProtection="0"/>
    <xf numFmtId="171" fontId="208" fillId="14" borderId="11" applyNumberFormat="0" applyAlignment="0" applyProtection="0"/>
    <xf numFmtId="0" fontId="208" fillId="14" borderId="11" applyNumberFormat="0" applyAlignment="0" applyProtection="0"/>
    <xf numFmtId="171" fontId="208" fillId="14" borderId="11" applyNumberFormat="0" applyAlignment="0" applyProtection="0"/>
    <xf numFmtId="171" fontId="28" fillId="14" borderId="11"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208" fillId="14" borderId="11" applyNumberFormat="0" applyAlignment="0" applyProtection="0"/>
    <xf numFmtId="171" fontId="208" fillId="14" borderId="11" applyNumberFormat="0" applyAlignment="0" applyProtection="0"/>
    <xf numFmtId="0" fontId="208" fillId="14" borderId="11" applyNumberFormat="0" applyAlignment="0" applyProtection="0"/>
    <xf numFmtId="171" fontId="208" fillId="14" borderId="11" applyNumberFormat="0" applyAlignment="0" applyProtection="0"/>
    <xf numFmtId="0" fontId="208" fillId="14" borderId="11" applyNumberFormat="0" applyAlignment="0" applyProtection="0"/>
    <xf numFmtId="171" fontId="208" fillId="14" borderId="11" applyNumberFormat="0" applyAlignment="0" applyProtection="0"/>
    <xf numFmtId="0" fontId="208" fillId="14" borderId="11" applyNumberFormat="0" applyAlignment="0" applyProtection="0"/>
    <xf numFmtId="171" fontId="208" fillId="14" borderId="11" applyNumberFormat="0" applyAlignment="0" applyProtection="0"/>
    <xf numFmtId="40" fontId="86" fillId="90" borderId="0">
      <alignment horizontal="right"/>
    </xf>
    <xf numFmtId="0" fontId="209" fillId="91" borderId="0">
      <alignment horizontal="center"/>
    </xf>
    <xf numFmtId="0" fontId="210" fillId="92" borderId="0"/>
    <xf numFmtId="0" fontId="211" fillId="90" borderId="0" applyBorder="0">
      <alignment horizontal="centerContinuous"/>
    </xf>
    <xf numFmtId="0" fontId="212" fillId="92" borderId="0" applyBorder="0">
      <alignment horizontal="centerContinuous"/>
    </xf>
    <xf numFmtId="0" fontId="169" fillId="0" borderId="0"/>
    <xf numFmtId="214"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215" fontId="21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3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5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0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214" fillId="0" borderId="0"/>
    <xf numFmtId="0" fontId="214" fillId="0" borderId="0"/>
    <xf numFmtId="171" fontId="214" fillId="0" borderId="0"/>
    <xf numFmtId="4" fontId="196" fillId="0" borderId="0"/>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171"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215" fillId="0" borderId="0" applyNumberFormat="0" applyFill="0" applyBorder="0" applyAlignment="0" applyProtection="0">
      <alignment horizontal="left"/>
    </xf>
    <xf numFmtId="0" fontId="59" fillId="0" borderId="0" applyNumberFormat="0" applyFont="0" applyFill="0" applyBorder="0" applyAlignment="0" applyProtection="0">
      <alignment horizontal="left"/>
    </xf>
    <xf numFmtId="171" fontId="215" fillId="0" borderId="0" applyNumberForma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171" fontId="215" fillId="0" borderId="0" applyNumberFormat="0" applyFill="0" applyBorder="0" applyAlignment="0" applyProtection="0">
      <alignment horizontal="left"/>
    </xf>
    <xf numFmtId="0" fontId="59" fillId="0" borderId="0" applyNumberFormat="0" applyFont="0" applyFill="0" applyBorder="0" applyAlignment="0" applyProtection="0">
      <alignment horizontal="left"/>
    </xf>
    <xf numFmtId="0" fontId="215" fillId="0" borderId="0" applyNumberForma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215" fillId="0" borderId="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215" fillId="0" borderId="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215" fillId="0" borderId="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215" fillId="0" borderId="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216" fontId="216" fillId="0" borderId="0"/>
    <xf numFmtId="217" fontId="216" fillId="0" borderId="45"/>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171"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217" fillId="0" borderId="18">
      <alignment horizontal="center"/>
    </xf>
    <xf numFmtId="0" fontId="82" fillId="0" borderId="18">
      <alignment horizontal="center"/>
    </xf>
    <xf numFmtId="171" fontId="217"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171" fontId="217" fillId="0" borderId="18">
      <alignment horizontal="center"/>
    </xf>
    <xf numFmtId="0" fontId="82" fillId="0" borderId="18">
      <alignment horizontal="center"/>
    </xf>
    <xf numFmtId="0" fontId="217"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0" fontId="82" fillId="0" borderId="18">
      <alignment horizontal="center"/>
    </xf>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215" fillId="0" borderId="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215" fillId="0" borderId="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171"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215" fillId="81" borderId="0" applyNumberFormat="0" applyBorder="0" applyAlignment="0" applyProtection="0"/>
    <xf numFmtId="0" fontId="59" fillId="81" borderId="0" applyNumberFormat="0" applyFont="0" applyBorder="0" applyAlignment="0" applyProtection="0"/>
    <xf numFmtId="171" fontId="215" fillId="81" borderId="0" applyNumberForma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171" fontId="215" fillId="81" borderId="0" applyNumberFormat="0" applyBorder="0" applyAlignment="0" applyProtection="0"/>
    <xf numFmtId="0" fontId="59" fillId="81" borderId="0" applyNumberFormat="0" applyFont="0" applyBorder="0" applyAlignment="0" applyProtection="0"/>
    <xf numFmtId="0" fontId="215" fillId="81" borderId="0" applyNumberForma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0" fontId="59" fillId="81" borderId="0" applyNumberFormat="0" applyFont="0" applyBorder="0" applyAlignment="0" applyProtection="0"/>
    <xf numFmtId="39" fontId="218" fillId="0" borderId="0"/>
    <xf numFmtId="0" fontId="219" fillId="0" borderId="0"/>
    <xf numFmtId="0" fontId="219" fillId="83" borderId="16"/>
    <xf numFmtId="218" fontId="220" fillId="0" borderId="0" applyProtection="0">
      <alignment horizontal="center"/>
    </xf>
    <xf numFmtId="38" fontId="42" fillId="87" borderId="0" applyNumberFormat="0" applyFont="0" applyBorder="0" applyAlignment="0" applyProtection="0"/>
    <xf numFmtId="38" fontId="42" fillId="87" borderId="0" applyNumberFormat="0" applyFont="0" applyBorder="0" applyAlignment="0" applyProtection="0"/>
    <xf numFmtId="0" fontId="221" fillId="93" borderId="0" applyNumberFormat="0" applyFont="0" applyBorder="0" applyAlignment="0" applyProtection="0">
      <alignment horizontal="center"/>
    </xf>
    <xf numFmtId="0" fontId="221" fillId="93" borderId="0" applyNumberFormat="0" applyFont="0" applyBorder="0" applyAlignment="0" applyProtection="0">
      <alignment horizontal="center"/>
    </xf>
    <xf numFmtId="171" fontId="221" fillId="93" borderId="0" applyNumberFormat="0" applyFont="0" applyBorder="0" applyAlignment="0" applyProtection="0">
      <alignment horizontal="center"/>
    </xf>
    <xf numFmtId="0" fontId="222" fillId="0" borderId="0"/>
    <xf numFmtId="0" fontId="222" fillId="0" borderId="0"/>
    <xf numFmtId="171" fontId="222" fillId="0" borderId="0"/>
    <xf numFmtId="0" fontId="42" fillId="94"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98" fontId="42" fillId="0" borderId="0">
      <alignment horizontal="left" wrapText="1"/>
    </xf>
    <xf numFmtId="0" fontId="42" fillId="0" borderId="0"/>
    <xf numFmtId="171" fontId="42" fillId="0" borderId="0" applyNumberForma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applyNumberForma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applyNumberForma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applyNumberFormat="0" applyFill="0" applyBorder="0" applyAlignment="0" applyProtection="0"/>
    <xf numFmtId="9" fontId="42"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44" fillId="0" borderId="0" applyNumberFormat="0" applyFill="0" applyBorder="0" applyAlignment="0" applyProtection="0"/>
    <xf numFmtId="0" fontId="144" fillId="95" borderId="50" applyNumberFormat="0" applyProtection="0">
      <alignment horizontal="center" wrapText="1"/>
    </xf>
    <xf numFmtId="0" fontId="144" fillId="95" borderId="50" applyNumberFormat="0" applyProtection="0">
      <alignment horizontal="center" wrapText="1"/>
    </xf>
    <xf numFmtId="0" fontId="144" fillId="95" borderId="50" applyNumberFormat="0" applyProtection="0">
      <alignment horizontal="center" wrapText="1"/>
    </xf>
    <xf numFmtId="0" fontId="144" fillId="95" borderId="50" applyNumberFormat="0" applyProtection="0">
      <alignment horizontal="center" wrapText="1"/>
    </xf>
    <xf numFmtId="0" fontId="144" fillId="95" borderId="50" applyNumberFormat="0" applyProtection="0">
      <alignment horizontal="center" wrapText="1"/>
    </xf>
    <xf numFmtId="0" fontId="144" fillId="95" borderId="50" applyNumberFormat="0" applyProtection="0">
      <alignment horizontal="center" wrapText="1"/>
    </xf>
    <xf numFmtId="0" fontId="144" fillId="95" borderId="50" applyNumberFormat="0" applyProtection="0">
      <alignment horizontal="center" wrapText="1"/>
    </xf>
    <xf numFmtId="0" fontId="144" fillId="95" borderId="50" applyNumberFormat="0" applyProtection="0">
      <alignment horizontal="center" wrapText="1"/>
    </xf>
    <xf numFmtId="0" fontId="144" fillId="95" borderId="50" applyNumberFormat="0" applyProtection="0">
      <alignment horizontal="center" wrapText="1"/>
    </xf>
    <xf numFmtId="0" fontId="144" fillId="95" borderId="50" applyNumberFormat="0" applyProtection="0">
      <alignment horizontal="center" wrapText="1"/>
    </xf>
    <xf numFmtId="0" fontId="144" fillId="95" borderId="50" applyNumberFormat="0" applyProtection="0">
      <alignment horizontal="center" wrapText="1"/>
    </xf>
    <xf numFmtId="0" fontId="144" fillId="95" borderId="50" applyNumberFormat="0" applyProtection="0">
      <alignment horizontal="center" wrapText="1"/>
    </xf>
    <xf numFmtId="0" fontId="144" fillId="95" borderId="50" applyNumberFormat="0" applyProtection="0">
      <alignment horizontal="center" wrapText="1"/>
    </xf>
    <xf numFmtId="0" fontId="144" fillId="95" borderId="50" applyNumberFormat="0" applyProtection="0">
      <alignment horizontal="center" wrapText="1"/>
    </xf>
    <xf numFmtId="0" fontId="144" fillId="0" borderId="0" applyNumberFormat="0" applyFill="0" applyBorder="0" applyAlignment="0" applyProtection="0"/>
    <xf numFmtId="0" fontId="144" fillId="95" borderId="51" applyNumberFormat="0" applyAlignment="0" applyProtection="0">
      <alignment wrapText="1"/>
    </xf>
    <xf numFmtId="0" fontId="144" fillId="95" borderId="51" applyNumberFormat="0" applyAlignment="0" applyProtection="0">
      <alignment wrapText="1"/>
    </xf>
    <xf numFmtId="0" fontId="144" fillId="95" borderId="51" applyNumberFormat="0" applyAlignment="0" applyProtection="0">
      <alignment wrapText="1"/>
    </xf>
    <xf numFmtId="0" fontId="144" fillId="95" borderId="51" applyNumberFormat="0" applyAlignment="0" applyProtection="0">
      <alignment wrapText="1"/>
    </xf>
    <xf numFmtId="0" fontId="144" fillId="95" borderId="51" applyNumberFormat="0" applyAlignment="0" applyProtection="0">
      <alignment wrapText="1"/>
    </xf>
    <xf numFmtId="0" fontId="144" fillId="95" borderId="51" applyNumberFormat="0" applyAlignment="0" applyProtection="0">
      <alignment wrapText="1"/>
    </xf>
    <xf numFmtId="0" fontId="144" fillId="95" borderId="51" applyNumberFormat="0" applyAlignment="0" applyProtection="0">
      <alignment wrapText="1"/>
    </xf>
    <xf numFmtId="0" fontId="144" fillId="95" borderId="51" applyNumberFormat="0" applyAlignment="0" applyProtection="0">
      <alignment wrapText="1"/>
    </xf>
    <xf numFmtId="0" fontId="144" fillId="95" borderId="51" applyNumberFormat="0" applyAlignment="0" applyProtection="0">
      <alignment wrapText="1"/>
    </xf>
    <xf numFmtId="0" fontId="144" fillId="95" borderId="51" applyNumberFormat="0" applyAlignment="0" applyProtection="0">
      <alignment wrapText="1"/>
    </xf>
    <xf numFmtId="0" fontId="144" fillId="95" borderId="51" applyNumberFormat="0" applyAlignment="0" applyProtection="0">
      <alignment wrapText="1"/>
    </xf>
    <xf numFmtId="0" fontId="144" fillId="95" borderId="51" applyNumberFormat="0" applyAlignment="0" applyProtection="0">
      <alignment wrapText="1"/>
    </xf>
    <xf numFmtId="0" fontId="144" fillId="95" borderId="51" applyNumberFormat="0" applyAlignment="0" applyProtection="0">
      <alignment wrapText="1"/>
    </xf>
    <xf numFmtId="0" fontId="144" fillId="95" borderId="51" applyNumberFormat="0" applyAlignment="0" applyProtection="0">
      <alignment wrapText="1"/>
    </xf>
    <xf numFmtId="0" fontId="144" fillId="0" borderId="0" applyNumberFormat="0" applyFill="0" applyBorder="0" applyAlignment="0" applyProtection="0"/>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0" fontId="42" fillId="88" borderId="0" applyNumberFormat="0" applyBorder="0">
      <alignment horizontal="center" wrapText="1"/>
    </xf>
    <xf numFmtId="2" fontId="42" fillId="0" borderId="0" applyFont="0" applyFill="0" applyBorder="0" applyProtection="0">
      <alignment horizontal="right"/>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0" fontId="42" fillId="96" borderId="52" applyNumberFormat="0">
      <alignment wrapText="1"/>
    </xf>
    <xf numFmtId="2" fontId="42" fillId="0" borderId="0" applyFont="0" applyFill="0" applyBorder="0" applyProtection="0">
      <alignment horizontal="right"/>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42" fillId="96" borderId="0" applyNumberFormat="0" applyBorder="0">
      <alignment wrapText="1"/>
    </xf>
    <xf numFmtId="0" fontId="144" fillId="0" borderId="0" applyNumberFormat="0" applyFill="0" applyBorder="0" applyProtection="0">
      <alignment horizontal="right"/>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144" fillId="0" borderId="0" applyNumberFormat="0" applyFill="0" applyBorder="0" applyProtection="0">
      <alignment horizontal="right"/>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19"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0"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221" fontId="42" fillId="0" borderId="0" applyFill="0" applyBorder="0" applyAlignment="0" applyProtection="0">
      <alignmen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pplyProtection="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0" fontId="42" fillId="0" borderId="0" applyNumberFormat="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17" fontId="42" fillId="0" borderId="0" applyFill="0" applyBorder="0">
      <alignment horizontal="righ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8" fontId="42" fillId="0" borderId="0" applyFill="0" applyBorder="0" applyAlignment="0" applyProtection="0">
      <alignment wrapText="1"/>
    </xf>
    <xf numFmtId="0" fontId="145" fillId="0" borderId="0" applyNumberFormat="0" applyFill="0" applyBorder="0">
      <alignment horizontal="left" wrapText="1"/>
    </xf>
    <xf numFmtId="0" fontId="145" fillId="0" borderId="0" applyNumberFormat="0" applyFill="0" applyBorder="0">
      <alignment horizontal="left" wrapText="1"/>
    </xf>
    <xf numFmtId="0" fontId="145" fillId="0" borderId="0" applyNumberFormat="0" applyFill="0" applyBorder="0">
      <alignment horizontal="left" wrapText="1"/>
    </xf>
    <xf numFmtId="0" fontId="145" fillId="0" borderId="0" applyNumberFormat="0" applyFill="0" applyBorder="0">
      <alignment horizontal="left" wrapText="1"/>
    </xf>
    <xf numFmtId="0" fontId="145" fillId="0" borderId="0" applyNumberFormat="0" applyFill="0" applyBorder="0">
      <alignment horizontal="left" wrapText="1"/>
    </xf>
    <xf numFmtId="0" fontId="145" fillId="0" borderId="0" applyNumberFormat="0" applyFill="0" applyBorder="0">
      <alignment horizontal="left" wrapText="1"/>
    </xf>
    <xf numFmtId="0" fontId="145" fillId="0" borderId="0" applyNumberFormat="0" applyFill="0" applyBorder="0">
      <alignment horizontal="left" wrapText="1"/>
    </xf>
    <xf numFmtId="0" fontId="145" fillId="0" borderId="0" applyNumberFormat="0" applyFill="0" applyBorder="0">
      <alignment horizontal="left" wrapText="1"/>
    </xf>
    <xf numFmtId="0" fontId="145" fillId="0" borderId="0" applyNumberFormat="0" applyFill="0" applyBorder="0">
      <alignment horizontal="left" wrapText="1"/>
    </xf>
    <xf numFmtId="0" fontId="145" fillId="0" borderId="0" applyNumberFormat="0" applyFill="0" applyBorder="0">
      <alignment horizontal="left" wrapText="1"/>
    </xf>
    <xf numFmtId="0" fontId="145" fillId="0" borderId="0" applyNumberFormat="0" applyFill="0" applyBorder="0">
      <alignment horizontal="left" wrapText="1"/>
    </xf>
    <xf numFmtId="0" fontId="145" fillId="0" borderId="0" applyNumberFormat="0" applyFill="0" applyBorder="0">
      <alignment horizontal="left" wrapText="1"/>
    </xf>
    <xf numFmtId="0" fontId="145" fillId="0" borderId="0" applyNumberFormat="0" applyFill="0" applyBorder="0">
      <alignment horizontal="left" wrapText="1"/>
    </xf>
    <xf numFmtId="0" fontId="145" fillId="0" borderId="0" applyNumberFormat="0" applyFill="0" applyBorder="0">
      <alignment horizontal="left" wrapText="1"/>
    </xf>
    <xf numFmtId="0" fontId="145" fillId="0" borderId="0" applyNumberFormat="0" applyFill="0" applyBorder="0">
      <alignment horizontal="left"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144" fillId="0" borderId="0" applyNumberFormat="0" applyFill="0" applyBorder="0">
      <alignment horizontal="center" wrapText="1"/>
    </xf>
    <xf numFmtId="0" fontId="86" fillId="0" borderId="0" applyNumberFormat="0" applyBorder="0" applyAlignment="0"/>
    <xf numFmtId="0" fontId="86" fillId="0" borderId="0" applyNumberFormat="0" applyBorder="0" applyAlignment="0"/>
    <xf numFmtId="171" fontId="86" fillId="0" borderId="0" applyNumberFormat="0" applyBorder="0" applyAlignment="0"/>
    <xf numFmtId="171" fontId="86" fillId="0" borderId="0" applyNumberFormat="0" applyBorder="0" applyAlignment="0"/>
    <xf numFmtId="0" fontId="89" fillId="0" borderId="0" applyNumberFormat="0" applyBorder="0" applyAlignment="0"/>
    <xf numFmtId="171" fontId="89" fillId="0" borderId="0" applyNumberFormat="0" applyBorder="0" applyAlignment="0"/>
    <xf numFmtId="0" fontId="147" fillId="0" borderId="0" applyNumberFormat="0" applyBorder="0" applyAlignment="0"/>
    <xf numFmtId="0" fontId="147" fillId="0" borderId="0" applyNumberFormat="0" applyBorder="0" applyAlignment="0"/>
    <xf numFmtId="171" fontId="147" fillId="0" borderId="0" applyNumberFormat="0" applyBorder="0" applyAlignment="0"/>
    <xf numFmtId="171" fontId="147" fillId="0" borderId="0" applyNumberFormat="0" applyBorder="0" applyAlignment="0"/>
    <xf numFmtId="0" fontId="146" fillId="0" borderId="0" applyNumberFormat="0" applyBorder="0" applyAlignment="0"/>
    <xf numFmtId="0" fontId="146" fillId="0" borderId="0" applyNumberFormat="0" applyBorder="0" applyAlignment="0"/>
    <xf numFmtId="171" fontId="146" fillId="0" borderId="0" applyNumberFormat="0" applyBorder="0" applyAlignment="0"/>
    <xf numFmtId="171" fontId="146" fillId="0" borderId="0" applyNumberFormat="0" applyBorder="0" applyAlignment="0"/>
    <xf numFmtId="0" fontId="223" fillId="0" borderId="0" applyNumberFormat="0" applyBorder="0" applyAlignment="0"/>
    <xf numFmtId="0" fontId="223" fillId="0" borderId="0" applyNumberFormat="0" applyBorder="0" applyAlignment="0"/>
    <xf numFmtId="171" fontId="223" fillId="0" borderId="0" applyNumberFormat="0" applyBorder="0" applyAlignment="0"/>
    <xf numFmtId="171" fontId="223" fillId="0" borderId="0" applyNumberFormat="0" applyBorder="0" applyAlignment="0"/>
    <xf numFmtId="0" fontId="86" fillId="0" borderId="0" applyNumberFormat="0" applyBorder="0" applyAlignment="0"/>
    <xf numFmtId="0" fontId="86" fillId="0" borderId="0" applyNumberFormat="0" applyBorder="0" applyAlignment="0"/>
    <xf numFmtId="171" fontId="86" fillId="0" borderId="0" applyNumberFormat="0" applyBorder="0" applyAlignment="0"/>
    <xf numFmtId="171" fontId="86" fillId="0" borderId="0" applyNumberFormat="0" applyBorder="0" applyAlignment="0"/>
    <xf numFmtId="0" fontId="224" fillId="63" borderId="0" applyNumberFormat="0" applyBorder="0" applyAlignment="0"/>
    <xf numFmtId="0" fontId="224" fillId="63" borderId="0" applyNumberFormat="0" applyBorder="0" applyAlignment="0"/>
    <xf numFmtId="171" fontId="224" fillId="63" borderId="0" applyNumberFormat="0" applyBorder="0" applyAlignment="0"/>
    <xf numFmtId="171" fontId="224" fillId="63" borderId="0" applyNumberFormat="0" applyBorder="0" applyAlignment="0"/>
    <xf numFmtId="0" fontId="225" fillId="0" borderId="0" applyNumberFormat="0" applyBorder="0" applyAlignment="0"/>
    <xf numFmtId="171" fontId="225" fillId="0" borderId="0" applyNumberFormat="0" applyBorder="0" applyAlignment="0"/>
    <xf numFmtId="0" fontId="226" fillId="0" borderId="0" applyNumberFormat="0" applyBorder="0" applyAlignment="0"/>
    <xf numFmtId="171" fontId="226" fillId="0" borderId="0" applyNumberFormat="0" applyBorder="0" applyAlignment="0"/>
    <xf numFmtId="0" fontId="147" fillId="63" borderId="0" applyNumberFormat="0" applyBorder="0" applyAlignment="0"/>
    <xf numFmtId="171" fontId="147" fillId="63" borderId="0" applyNumberFormat="0" applyBorder="0" applyAlignment="0"/>
    <xf numFmtId="0" fontId="227" fillId="0" borderId="0"/>
    <xf numFmtId="0" fontId="227" fillId="0" borderId="0"/>
    <xf numFmtId="171" fontId="227" fillId="0" borderId="0"/>
    <xf numFmtId="0" fontId="178" fillId="0" borderId="0">
      <alignment horizontal="left"/>
    </xf>
    <xf numFmtId="171" fontId="178" fillId="0" borderId="0">
      <alignment horizontal="left"/>
    </xf>
    <xf numFmtId="37" fontId="228" fillId="0" borderId="38">
      <protection locked="0"/>
    </xf>
    <xf numFmtId="0" fontId="89" fillId="0" borderId="0" applyFill="0" applyBorder="0" applyProtection="0">
      <alignment horizontal="left" vertical="top"/>
    </xf>
    <xf numFmtId="171" fontId="89" fillId="0" borderId="0" applyFill="0" applyBorder="0" applyProtection="0">
      <alignment horizontal="left" vertical="top"/>
    </xf>
    <xf numFmtId="171" fontId="229" fillId="0" borderId="0" applyNumberFormat="0" applyFill="0" applyBorder="0" applyAlignment="0" applyProtection="0"/>
    <xf numFmtId="0" fontId="230" fillId="0" borderId="15" applyNumberFormat="0" applyFill="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171" fontId="230" fillId="0" borderId="15" applyNumberFormat="0" applyFill="0" applyAlignment="0" applyProtection="0"/>
    <xf numFmtId="0" fontId="230" fillId="0" borderId="15" applyNumberFormat="0" applyFill="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171" fontId="230" fillId="0" borderId="15" applyNumberFormat="0" applyFill="0" applyAlignment="0" applyProtection="0"/>
    <xf numFmtId="0" fontId="230" fillId="0" borderId="15" applyNumberFormat="0" applyFill="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171" fontId="230" fillId="0" borderId="15" applyNumberFormat="0" applyFill="0" applyAlignment="0" applyProtection="0"/>
    <xf numFmtId="0" fontId="230" fillId="0" borderId="15" applyNumberFormat="0" applyFill="0" applyAlignment="0" applyProtection="0"/>
    <xf numFmtId="0" fontId="42" fillId="0" borderId="53" applyNumberFormat="0" applyFont="0" applyBorder="0" applyAlignment="0" applyProtection="0"/>
    <xf numFmtId="171" fontId="230" fillId="0" borderId="15" applyNumberFormat="0" applyFill="0" applyAlignment="0" applyProtection="0"/>
    <xf numFmtId="0" fontId="230" fillId="0" borderId="15" applyNumberFormat="0" applyFill="0" applyAlignment="0" applyProtection="0"/>
    <xf numFmtId="0" fontId="42" fillId="0" borderId="53" applyNumberFormat="0" applyFont="0" applyBorder="0" applyAlignment="0" applyProtection="0"/>
    <xf numFmtId="171" fontId="230" fillId="0" borderId="15" applyNumberFormat="0" applyFill="0" applyAlignment="0" applyProtection="0"/>
    <xf numFmtId="0" fontId="230" fillId="0" borderId="15" applyNumberFormat="0" applyFill="0" applyAlignment="0" applyProtection="0"/>
    <xf numFmtId="0" fontId="42" fillId="0" borderId="53" applyNumberFormat="0" applyFont="0" applyBorder="0" applyAlignment="0" applyProtection="0"/>
    <xf numFmtId="171" fontId="230" fillId="0" borderId="15" applyNumberFormat="0" applyFill="0" applyAlignment="0" applyProtection="0"/>
    <xf numFmtId="171" fontId="3" fillId="0" borderId="15"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42" fillId="0" borderId="53" applyNumberFormat="0" applyFont="0" applyBorder="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171" fontId="230" fillId="0" borderId="15"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171" fontId="168" fillId="0" borderId="54" applyNumberFormat="0" applyFon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168" fillId="0" borderId="54" applyNumberFormat="0" applyFont="0" applyFill="0" applyAlignment="0" applyProtection="0"/>
    <xf numFmtId="0" fontId="168" fillId="0" borderId="54" applyNumberFormat="0" applyFon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42" fillId="0" borderId="53" applyNumberFormat="0" applyFont="0" applyBorder="0" applyAlignment="0" applyProtection="0"/>
    <xf numFmtId="0" fontId="230" fillId="0" borderId="15"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171" fontId="230" fillId="0" borderId="15"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230" fillId="0" borderId="15" applyNumberFormat="0" applyFill="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171" fontId="230" fillId="0" borderId="15" applyNumberFormat="0" applyFill="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171" fontId="230" fillId="0" borderId="15" applyNumberFormat="0" applyFill="0" applyAlignment="0" applyProtection="0"/>
    <xf numFmtId="0" fontId="230" fillId="0" borderId="15" applyNumberFormat="0" applyFill="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171" fontId="230" fillId="0" borderId="15" applyNumberFormat="0" applyFill="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171" fontId="230" fillId="0" borderId="15" applyNumberFormat="0" applyFill="0" applyAlignment="0" applyProtection="0"/>
    <xf numFmtId="0" fontId="230" fillId="0" borderId="15" applyNumberFormat="0" applyFill="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171" fontId="230" fillId="0" borderId="15" applyNumberFormat="0" applyFill="0" applyAlignment="0" applyProtection="0"/>
    <xf numFmtId="0" fontId="230" fillId="0" borderId="15" applyNumberFormat="0" applyFill="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171" fontId="230" fillId="0" borderId="15" applyNumberFormat="0" applyFill="0" applyAlignment="0" applyProtection="0"/>
    <xf numFmtId="0" fontId="230" fillId="0" borderId="15" applyNumberFormat="0" applyFill="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171" fontId="230" fillId="0" borderId="15" applyNumberFormat="0" applyFill="0" applyAlignment="0" applyProtection="0"/>
    <xf numFmtId="0" fontId="230" fillId="0" borderId="15" applyNumberFormat="0" applyFill="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0" fontId="42" fillId="0" borderId="53" applyNumberFormat="0" applyFont="0" applyBorder="0" applyAlignment="0" applyProtection="0"/>
    <xf numFmtId="171" fontId="230" fillId="0" borderId="15" applyNumberFormat="0" applyFill="0" applyAlignment="0" applyProtection="0"/>
    <xf numFmtId="37" fontId="231" fillId="0" borderId="0" applyNumberFormat="0" applyFill="0" applyBorder="0" applyAlignment="0" applyProtection="0"/>
    <xf numFmtId="176" fontId="232" fillId="0" borderId="0">
      <alignment horizontal="left"/>
      <protection locked="0"/>
    </xf>
    <xf numFmtId="222" fontId="42" fillId="0" borderId="0"/>
    <xf numFmtId="38" fontId="83" fillId="3" borderId="0" applyNumberFormat="0" applyBorder="0" applyAlignment="0" applyProtection="0"/>
    <xf numFmtId="0" fontId="233" fillId="0" borderId="0" applyNumberFormat="0" applyFont="0" applyFill="0"/>
    <xf numFmtId="0" fontId="233" fillId="0" borderId="0" applyNumberFormat="0" applyFont="0" applyFill="0"/>
    <xf numFmtId="171" fontId="233" fillId="0" borderId="0" applyNumberFormat="0" applyFont="0" applyFill="0"/>
    <xf numFmtId="37" fontId="83" fillId="3" borderId="0" applyNumberFormat="0" applyBorder="0" applyAlignment="0" applyProtection="0"/>
    <xf numFmtId="37" fontId="83" fillId="3" borderId="0" applyNumberFormat="0" applyBorder="0" applyAlignment="0" applyProtection="0"/>
    <xf numFmtId="37" fontId="83" fillId="3" borderId="0" applyNumberFormat="0" applyBorder="0" applyAlignment="0" applyProtection="0"/>
    <xf numFmtId="37" fontId="83" fillId="3" borderId="0" applyNumberFormat="0" applyBorder="0" applyAlignment="0" applyProtection="0"/>
    <xf numFmtId="37" fontId="83" fillId="0" borderId="0"/>
    <xf numFmtId="37" fontId="83" fillId="3" borderId="0" applyNumberFormat="0" applyBorder="0" applyAlignment="0" applyProtection="0"/>
    <xf numFmtId="14" fontId="221" fillId="0" borderId="0" applyNumberFormat="0" applyFont="0" applyBorder="0" applyAlignment="0" applyProtection="0">
      <alignment horizontal="center"/>
    </xf>
    <xf numFmtId="0" fontId="81" fillId="83" borderId="47"/>
    <xf numFmtId="0" fontId="81" fillId="83" borderId="47"/>
    <xf numFmtId="0" fontId="81" fillId="83" borderId="47"/>
    <xf numFmtId="0" fontId="81" fillId="83" borderId="47"/>
    <xf numFmtId="0" fontId="81" fillId="83" borderId="47"/>
    <xf numFmtId="0" fontId="81" fillId="83" borderId="47"/>
    <xf numFmtId="0" fontId="81" fillId="83" borderId="47"/>
    <xf numFmtId="0" fontId="81" fillId="83" borderId="47"/>
    <xf numFmtId="0" fontId="42" fillId="0" borderId="0" applyFont="0" applyFill="0" applyBorder="0" applyAlignment="0" applyProtection="0"/>
    <xf numFmtId="0" fontId="42" fillId="0" borderId="0" applyFont="0" applyFill="0" applyBorder="0" applyAlignment="0" applyProtection="0"/>
    <xf numFmtId="0" fontId="234" fillId="0" borderId="0" applyNumberFormat="0" applyFill="0" applyBorder="0" applyAlignment="0" applyProtection="0"/>
    <xf numFmtId="171" fontId="234" fillId="0" borderId="0" applyNumberFormat="0" applyFill="0" applyBorder="0" applyAlignment="0" applyProtection="0"/>
    <xf numFmtId="0" fontId="234" fillId="0" borderId="0" applyNumberFormat="0" applyFill="0" applyBorder="0" applyAlignment="0" applyProtection="0"/>
    <xf numFmtId="171" fontId="234" fillId="0" borderId="0" applyNumberFormat="0" applyFill="0" applyBorder="0" applyAlignment="0" applyProtection="0"/>
    <xf numFmtId="0" fontId="234" fillId="0" borderId="0" applyNumberFormat="0" applyFill="0" applyBorder="0" applyAlignment="0" applyProtection="0"/>
    <xf numFmtId="171" fontId="234" fillId="0" borderId="0" applyNumberFormat="0" applyFill="0" applyBorder="0" applyAlignment="0" applyProtection="0"/>
    <xf numFmtId="0" fontId="234" fillId="0" borderId="0" applyNumberFormat="0" applyFill="0" applyBorder="0" applyAlignment="0" applyProtection="0"/>
    <xf numFmtId="171" fontId="234" fillId="0" borderId="0" applyNumberFormat="0" applyFill="0" applyBorder="0" applyAlignment="0" applyProtection="0"/>
    <xf numFmtId="0" fontId="234" fillId="0" borderId="0" applyNumberFormat="0" applyFill="0" applyBorder="0" applyAlignment="0" applyProtection="0"/>
    <xf numFmtId="171" fontId="234" fillId="0" borderId="0" applyNumberFormat="0" applyFill="0" applyBorder="0" applyAlignment="0" applyProtection="0"/>
    <xf numFmtId="0" fontId="234" fillId="0" borderId="0" applyNumberFormat="0" applyFill="0" applyBorder="0" applyAlignment="0" applyProtection="0"/>
    <xf numFmtId="171" fontId="234" fillId="0" borderId="0" applyNumberFormat="0" applyFill="0" applyBorder="0" applyAlignment="0" applyProtection="0"/>
    <xf numFmtId="171" fontId="31" fillId="0" borderId="0" applyNumberFormat="0" applyFill="0" applyBorder="0" applyAlignment="0" applyProtection="0"/>
    <xf numFmtId="171" fontId="31" fillId="0" borderId="0" applyNumberFormat="0" applyFill="0" applyBorder="0" applyAlignment="0" applyProtection="0"/>
    <xf numFmtId="0" fontId="234" fillId="0" borderId="0" applyNumberFormat="0" applyFill="0" applyBorder="0" applyAlignment="0" applyProtection="0"/>
    <xf numFmtId="171" fontId="234" fillId="0" borderId="0" applyNumberFormat="0" applyFill="0" applyBorder="0" applyAlignment="0" applyProtection="0"/>
    <xf numFmtId="171" fontId="234" fillId="0" borderId="0" applyNumberFormat="0" applyFill="0" applyBorder="0" applyAlignment="0" applyProtection="0"/>
    <xf numFmtId="0" fontId="234" fillId="0" borderId="0" applyNumberFormat="0" applyFill="0" applyBorder="0" applyAlignment="0" applyProtection="0"/>
    <xf numFmtId="171" fontId="234" fillId="0" borderId="0" applyNumberFormat="0" applyFill="0" applyBorder="0" applyAlignment="0" applyProtection="0"/>
    <xf numFmtId="0" fontId="234" fillId="0" borderId="0" applyNumberFormat="0" applyFill="0" applyBorder="0" applyAlignment="0" applyProtection="0"/>
    <xf numFmtId="171" fontId="234" fillId="0" borderId="0" applyNumberFormat="0" applyFill="0" applyBorder="0" applyAlignment="0" applyProtection="0"/>
    <xf numFmtId="0" fontId="234" fillId="0" borderId="0" applyNumberFormat="0" applyFill="0" applyBorder="0" applyAlignment="0" applyProtection="0"/>
    <xf numFmtId="171" fontId="234" fillId="0" borderId="0" applyNumberFormat="0" applyFill="0" applyBorder="0" applyAlignment="0" applyProtection="0"/>
    <xf numFmtId="0" fontId="234" fillId="0" borderId="0" applyNumberFormat="0" applyFill="0" applyBorder="0" applyAlignment="0" applyProtection="0"/>
    <xf numFmtId="171" fontId="234" fillId="0" borderId="0" applyNumberFormat="0" applyFill="0" applyBorder="0" applyAlignment="0" applyProtection="0"/>
    <xf numFmtId="201" fontId="235" fillId="0" borderId="0" applyBorder="0" applyProtection="0">
      <alignment horizontal="right" vertical="center"/>
    </xf>
    <xf numFmtId="0" fontId="236" fillId="0" borderId="0"/>
    <xf numFmtId="0" fontId="42" fillId="0" borderId="0"/>
    <xf numFmtId="0" fontId="42" fillId="0" borderId="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7" borderId="0" applyNumberFormat="0" applyBorder="0" applyAlignment="0" applyProtection="0"/>
    <xf numFmtId="0" fontId="151" fillId="27" borderId="0" applyNumberFormat="0" applyBorder="0" applyAlignment="0" applyProtection="0"/>
    <xf numFmtId="0" fontId="151" fillId="27" borderId="0" applyNumberFormat="0" applyBorder="0" applyAlignment="0" applyProtection="0"/>
    <xf numFmtId="0" fontId="151" fillId="27" borderId="0" applyNumberFormat="0" applyBorder="0" applyAlignment="0" applyProtection="0"/>
    <xf numFmtId="0" fontId="151" fillId="27" borderId="0" applyNumberFormat="0" applyBorder="0" applyAlignment="0" applyProtection="0"/>
    <xf numFmtId="0" fontId="151" fillId="27" borderId="0" applyNumberFormat="0" applyBorder="0" applyAlignment="0" applyProtection="0"/>
    <xf numFmtId="0" fontId="151" fillId="27" borderId="0" applyNumberFormat="0" applyBorder="0" applyAlignment="0" applyProtection="0"/>
    <xf numFmtId="0" fontId="151" fillId="27" borderId="0" applyNumberFormat="0" applyBorder="0" applyAlignment="0" applyProtection="0"/>
    <xf numFmtId="0" fontId="151" fillId="27" borderId="0" applyNumberFormat="0" applyBorder="0" applyAlignment="0" applyProtection="0"/>
    <xf numFmtId="0" fontId="151" fillId="27" borderId="0" applyNumberFormat="0" applyBorder="0" applyAlignment="0" applyProtection="0"/>
    <xf numFmtId="0" fontId="151" fillId="27" borderId="0" applyNumberFormat="0" applyBorder="0" applyAlignment="0" applyProtection="0"/>
    <xf numFmtId="0" fontId="151" fillId="27"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4" fillId="20" borderId="0" applyNumberFormat="0" applyBorder="0" applyAlignment="0" applyProtection="0"/>
    <xf numFmtId="0" fontId="153" fillId="20" borderId="0" applyNumberFormat="0" applyBorder="0" applyAlignment="0" applyProtection="0"/>
    <xf numFmtId="0" fontId="4" fillId="20" borderId="0" applyNumberFormat="0" applyBorder="0" applyAlignment="0" applyProtection="0"/>
    <xf numFmtId="0" fontId="153" fillId="20" borderId="0" applyNumberFormat="0" applyBorder="0" applyAlignment="0" applyProtection="0"/>
    <xf numFmtId="0" fontId="4" fillId="24" borderId="0" applyNumberFormat="0" applyBorder="0" applyAlignment="0" applyProtection="0"/>
    <xf numFmtId="0" fontId="153" fillId="24" borderId="0" applyNumberFormat="0" applyBorder="0" applyAlignment="0" applyProtection="0"/>
    <xf numFmtId="0" fontId="4" fillId="24" borderId="0" applyNumberFormat="0" applyBorder="0" applyAlignment="0" applyProtection="0"/>
    <xf numFmtId="0" fontId="153" fillId="24" borderId="0" applyNumberFormat="0" applyBorder="0" applyAlignment="0" applyProtection="0"/>
    <xf numFmtId="0" fontId="4" fillId="28" borderId="0" applyNumberFormat="0" applyBorder="0" applyAlignment="0" applyProtection="0"/>
    <xf numFmtId="0" fontId="153" fillId="28" borderId="0" applyNumberFormat="0" applyBorder="0" applyAlignment="0" applyProtection="0"/>
    <xf numFmtId="0" fontId="4" fillId="28" borderId="0" applyNumberFormat="0" applyBorder="0" applyAlignment="0" applyProtection="0"/>
    <xf numFmtId="0" fontId="153" fillId="28" borderId="0" applyNumberFormat="0" applyBorder="0" applyAlignment="0" applyProtection="0"/>
    <xf numFmtId="0" fontId="4" fillId="32" borderId="0" applyNumberFormat="0" applyBorder="0" applyAlignment="0" applyProtection="0"/>
    <xf numFmtId="0" fontId="153" fillId="32" borderId="0" applyNumberFormat="0" applyBorder="0" applyAlignment="0" applyProtection="0"/>
    <xf numFmtId="0" fontId="4" fillId="32" borderId="0" applyNumberFormat="0" applyBorder="0" applyAlignment="0" applyProtection="0"/>
    <xf numFmtId="0" fontId="153" fillId="32" borderId="0" applyNumberFormat="0" applyBorder="0" applyAlignment="0" applyProtection="0"/>
    <xf numFmtId="0" fontId="4" fillId="36" borderId="0" applyNumberFormat="0" applyBorder="0" applyAlignment="0" applyProtection="0"/>
    <xf numFmtId="0" fontId="153" fillId="36" borderId="0" applyNumberFormat="0" applyBorder="0" applyAlignment="0" applyProtection="0"/>
    <xf numFmtId="0" fontId="4" fillId="36" borderId="0" applyNumberFormat="0" applyBorder="0" applyAlignment="0" applyProtection="0"/>
    <xf numFmtId="0" fontId="153" fillId="36" borderId="0" applyNumberFormat="0" applyBorder="0" applyAlignment="0" applyProtection="0"/>
    <xf numFmtId="0" fontId="4" fillId="40" borderId="0" applyNumberFormat="0" applyBorder="0" applyAlignment="0" applyProtection="0"/>
    <xf numFmtId="0" fontId="153" fillId="40" borderId="0" applyNumberFormat="0" applyBorder="0" applyAlignment="0" applyProtection="0"/>
    <xf numFmtId="0" fontId="4" fillId="40" borderId="0" applyNumberFormat="0" applyBorder="0" applyAlignment="0" applyProtection="0"/>
    <xf numFmtId="0" fontId="153" fillId="40" borderId="0" applyNumberFormat="0" applyBorder="0" applyAlignment="0" applyProtection="0"/>
    <xf numFmtId="0" fontId="4" fillId="17" borderId="0" applyNumberFormat="0" applyBorder="0" applyAlignment="0" applyProtection="0"/>
    <xf numFmtId="0" fontId="153"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153" fillId="21" borderId="0" applyNumberFormat="0" applyBorder="0" applyAlignment="0" applyProtection="0"/>
    <xf numFmtId="0" fontId="4" fillId="21" borderId="0" applyNumberFormat="0" applyBorder="0" applyAlignment="0" applyProtection="0"/>
    <xf numFmtId="0" fontId="153" fillId="21" borderId="0" applyNumberFormat="0" applyBorder="0" applyAlignment="0" applyProtection="0"/>
    <xf numFmtId="0" fontId="4" fillId="25" borderId="0" applyNumberFormat="0" applyBorder="0" applyAlignment="0" applyProtection="0"/>
    <xf numFmtId="0" fontId="153" fillId="25" borderId="0" applyNumberFormat="0" applyBorder="0" applyAlignment="0" applyProtection="0"/>
    <xf numFmtId="0" fontId="4" fillId="25" borderId="0" applyNumberFormat="0" applyBorder="0" applyAlignment="0" applyProtection="0"/>
    <xf numFmtId="0" fontId="153" fillId="25" borderId="0" applyNumberFormat="0" applyBorder="0" applyAlignment="0" applyProtection="0"/>
    <xf numFmtId="0" fontId="4" fillId="29" borderId="0" applyNumberFormat="0" applyBorder="0" applyAlignment="0" applyProtection="0"/>
    <xf numFmtId="0" fontId="153" fillId="29" borderId="0" applyNumberFormat="0" applyBorder="0" applyAlignment="0" applyProtection="0"/>
    <xf numFmtId="0" fontId="4" fillId="29" borderId="0" applyNumberFormat="0" applyBorder="0" applyAlignment="0" applyProtection="0"/>
    <xf numFmtId="0" fontId="153" fillId="29" borderId="0" applyNumberFormat="0" applyBorder="0" applyAlignment="0" applyProtection="0"/>
    <xf numFmtId="0" fontId="4" fillId="33" borderId="0" applyNumberFormat="0" applyBorder="0" applyAlignment="0" applyProtection="0"/>
    <xf numFmtId="0" fontId="153" fillId="33" borderId="0" applyNumberFormat="0" applyBorder="0" applyAlignment="0" applyProtection="0"/>
    <xf numFmtId="0" fontId="4" fillId="33" borderId="0" applyNumberFormat="0" applyBorder="0" applyAlignment="0" applyProtection="0"/>
    <xf numFmtId="0" fontId="153" fillId="33" borderId="0" applyNumberFormat="0" applyBorder="0" applyAlignment="0" applyProtection="0"/>
    <xf numFmtId="0" fontId="4" fillId="37" borderId="0" applyNumberFormat="0" applyBorder="0" applyAlignment="0" applyProtection="0"/>
    <xf numFmtId="0" fontId="153" fillId="37" borderId="0" applyNumberFormat="0" applyBorder="0" applyAlignment="0" applyProtection="0"/>
    <xf numFmtId="0" fontId="4" fillId="37" borderId="0" applyNumberFormat="0" applyBorder="0" applyAlignment="0" applyProtection="0"/>
    <xf numFmtId="0" fontId="153" fillId="37" borderId="0" applyNumberFormat="0" applyBorder="0" applyAlignment="0" applyProtection="0"/>
    <xf numFmtId="0" fontId="25" fillId="11" borderId="0" applyNumberFormat="0" applyBorder="0" applyAlignment="0" applyProtection="0"/>
    <xf numFmtId="0" fontId="156" fillId="11" borderId="0" applyNumberFormat="0" applyBorder="0" applyAlignment="0" applyProtection="0"/>
    <xf numFmtId="0" fontId="25" fillId="11" borderId="0" applyNumberFormat="0" applyBorder="0" applyAlignment="0" applyProtection="0"/>
    <xf numFmtId="0" fontId="156" fillId="11" borderId="0" applyNumberFormat="0" applyBorder="0" applyAlignment="0" applyProtection="0"/>
    <xf numFmtId="0" fontId="156" fillId="11" borderId="0" applyNumberFormat="0" applyBorder="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29" fillId="14" borderId="10"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171" fontId="159" fillId="14" borderId="10"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63" fillId="63" borderId="56" applyNumberFormat="0" applyAlignment="0" applyProtection="0"/>
    <xf numFmtId="0" fontId="29" fillId="14" borderId="10" applyNumberFormat="0" applyAlignment="0" applyProtection="0"/>
    <xf numFmtId="0" fontId="2" fillId="15" borderId="13" applyNumberFormat="0" applyAlignment="0" applyProtection="0"/>
    <xf numFmtId="0" fontId="161" fillId="15" borderId="13" applyNumberFormat="0" applyAlignment="0" applyProtection="0"/>
    <xf numFmtId="0" fontId="2" fillId="15" borderId="13" applyNumberFormat="0" applyAlignment="0" applyProtection="0"/>
    <xf numFmtId="0" fontId="161" fillId="15" borderId="1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05" fillId="0" borderId="0" applyFont="0" applyFill="0" applyBorder="0" applyAlignment="0" applyProtection="0"/>
    <xf numFmtId="43" fontId="20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2" fillId="0" borderId="0" applyFont="0" applyFill="0" applyBorder="0" applyAlignment="0" applyProtection="0"/>
    <xf numFmtId="44" fontId="83" fillId="0" borderId="0" applyFont="0" applyFill="0" applyBorder="0" applyAlignment="0" applyProtection="0"/>
    <xf numFmtId="44" fontId="86" fillId="0" borderId="0" applyFont="0" applyFill="0" applyBorder="0" applyAlignment="0" applyProtection="0"/>
    <xf numFmtId="44" fontId="59" fillId="0" borderId="0" applyFont="0" applyFill="0" applyBorder="0" applyAlignment="0" applyProtection="0"/>
    <xf numFmtId="44" fontId="42" fillId="0" borderId="0" applyFont="0" applyFill="0" applyBorder="0" applyAlignment="0" applyProtection="0"/>
    <xf numFmtId="44" fontId="155" fillId="0" borderId="0" applyFont="0" applyFill="0" applyBorder="0" applyAlignment="0" applyProtection="0"/>
    <xf numFmtId="44" fontId="34" fillId="0" borderId="0" applyFont="0" applyFill="0" applyBorder="0" applyAlignment="0" applyProtection="0"/>
    <xf numFmtId="44" fontId="118" fillId="0" borderId="0" applyFont="0" applyFill="0" applyBorder="0" applyAlignment="0" applyProtection="0"/>
    <xf numFmtId="44" fontId="155" fillId="0" borderId="0" applyFont="0" applyFill="0" applyBorder="0" applyAlignment="0" applyProtection="0"/>
    <xf numFmtId="44" fontId="42" fillId="0" borderId="0" applyFont="0" applyFill="0" applyBorder="0" applyAlignment="0" applyProtection="0"/>
    <xf numFmtId="44" fontId="118" fillId="0" borderId="0" applyFont="0" applyFill="0" applyBorder="0" applyAlignment="0" applyProtection="0"/>
    <xf numFmtId="44" fontId="1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6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xf numFmtId="0" fontId="181" fillId="0" borderId="0" applyNumberFormat="0" applyFill="0" applyBorder="0" applyAlignment="0" applyProtection="0"/>
    <xf numFmtId="0" fontId="32" fillId="0" borderId="0" applyNumberFormat="0" applyFill="0" applyBorder="0" applyAlignment="0" applyProtection="0"/>
    <xf numFmtId="0" fontId="181" fillId="0" borderId="0" applyNumberFormat="0" applyFill="0" applyBorder="0" applyAlignment="0" applyProtection="0"/>
    <xf numFmtId="0" fontId="24" fillId="10" borderId="0" applyNumberFormat="0" applyBorder="0" applyAlignment="0" applyProtection="0"/>
    <xf numFmtId="0" fontId="183" fillId="10" borderId="0" applyNumberFormat="0" applyBorder="0" applyAlignment="0" applyProtection="0"/>
    <xf numFmtId="0" fontId="24" fillId="10" borderId="0" applyNumberFormat="0" applyBorder="0" applyAlignment="0" applyProtection="0"/>
    <xf numFmtId="0" fontId="183" fillId="10" borderId="0" applyNumberFormat="0" applyBorder="0" applyAlignment="0" applyProtection="0"/>
    <xf numFmtId="0" fontId="21" fillId="0" borderId="7" applyNumberFormat="0" applyFill="0" applyAlignment="0" applyProtection="0"/>
    <xf numFmtId="0" fontId="185" fillId="0" borderId="7" applyNumberFormat="0" applyFill="0" applyAlignment="0" applyProtection="0"/>
    <xf numFmtId="0" fontId="21" fillId="0" borderId="7" applyNumberFormat="0" applyFill="0" applyAlignment="0" applyProtection="0"/>
    <xf numFmtId="0" fontId="185" fillId="0" borderId="7" applyNumberFormat="0" applyFill="0" applyAlignment="0" applyProtection="0"/>
    <xf numFmtId="0" fontId="185" fillId="0" borderId="7" applyNumberFormat="0" applyFill="0" applyAlignment="0" applyProtection="0"/>
    <xf numFmtId="0" fontId="44" fillId="0" borderId="8" applyNumberFormat="0" applyFill="0" applyAlignment="0" applyProtection="0"/>
    <xf numFmtId="0" fontId="44" fillId="0" borderId="8" applyNumberFormat="0" applyFill="0" applyAlignment="0" applyProtection="0"/>
    <xf numFmtId="0" fontId="188" fillId="0" borderId="8" applyNumberFormat="0" applyFill="0" applyAlignment="0" applyProtection="0"/>
    <xf numFmtId="0" fontId="22" fillId="0" borderId="8" applyNumberFormat="0" applyFill="0" applyAlignment="0" applyProtection="0"/>
    <xf numFmtId="0" fontId="188" fillId="0" borderId="8" applyNumberFormat="0" applyFill="0" applyAlignment="0" applyProtection="0"/>
    <xf numFmtId="0" fontId="188" fillId="0" borderId="8"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23" fillId="0" borderId="9" applyNumberFormat="0" applyFill="0" applyAlignment="0" applyProtection="0"/>
    <xf numFmtId="0" fontId="190" fillId="0" borderId="9"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3" fillId="0" borderId="0" applyNumberFormat="0" applyFill="0" applyBorder="0" applyAlignment="0" applyProtection="0"/>
    <xf numFmtId="0" fontId="190" fillId="0" borderId="0" applyNumberFormat="0" applyFill="0" applyBorder="0" applyAlignment="0" applyProtection="0"/>
    <xf numFmtId="0" fontId="49" fillId="13" borderId="10" applyNumberFormat="0" applyAlignment="0" applyProtection="0"/>
    <xf numFmtId="37" fontId="194" fillId="0" borderId="57" applyNumberFormat="0" applyAlignment="0">
      <protection locked="0"/>
    </xf>
    <xf numFmtId="0" fontId="70" fillId="50" borderId="56" applyNumberFormat="0" applyAlignment="0" applyProtection="0"/>
    <xf numFmtId="37" fontId="194" fillId="0" borderId="57" applyNumberFormat="0" applyAlignment="0">
      <protection locked="0"/>
    </xf>
    <xf numFmtId="171" fontId="193" fillId="13" borderId="10" applyNumberFormat="0" applyAlignment="0" applyProtection="0"/>
    <xf numFmtId="0" fontId="70" fillId="50" borderId="56" applyNumberFormat="0" applyAlignment="0" applyProtection="0"/>
    <xf numFmtId="0" fontId="70" fillId="50" borderId="56" applyNumberFormat="0" applyAlignment="0" applyProtection="0"/>
    <xf numFmtId="0" fontId="70" fillId="50" borderId="56" applyNumberFormat="0" applyAlignment="0" applyProtection="0"/>
    <xf numFmtId="0" fontId="70" fillId="50" borderId="56" applyNumberFormat="0" applyAlignment="0" applyProtection="0"/>
    <xf numFmtId="0" fontId="70" fillId="50" borderId="56" applyNumberFormat="0" applyAlignment="0" applyProtection="0"/>
    <xf numFmtId="0" fontId="70" fillId="50" borderId="56" applyNumberFormat="0" applyAlignment="0" applyProtection="0"/>
    <xf numFmtId="0" fontId="27" fillId="13" borderId="10" applyNumberFormat="0" applyAlignment="0" applyProtection="0"/>
    <xf numFmtId="0" fontId="70" fillId="50" borderId="56" applyNumberFormat="0" applyAlignment="0" applyProtection="0"/>
    <xf numFmtId="0" fontId="70" fillId="50" borderId="56" applyNumberFormat="0" applyAlignment="0" applyProtection="0"/>
    <xf numFmtId="0" fontId="70" fillId="50" borderId="56" applyNumberFormat="0" applyAlignment="0" applyProtection="0"/>
    <xf numFmtId="0" fontId="70" fillId="50" borderId="56" applyNumberFormat="0" applyAlignment="0" applyProtection="0"/>
    <xf numFmtId="0" fontId="70" fillId="50" borderId="56" applyNumberFormat="0" applyAlignment="0" applyProtection="0"/>
    <xf numFmtId="0" fontId="70" fillId="50" borderId="56" applyNumberFormat="0" applyAlignment="0" applyProtection="0"/>
    <xf numFmtId="0" fontId="70" fillId="50" borderId="56" applyNumberFormat="0" applyAlignment="0" applyProtection="0"/>
    <xf numFmtId="37" fontId="194" fillId="0" borderId="57" applyNumberFormat="0" applyAlignment="0">
      <protection locked="0"/>
    </xf>
    <xf numFmtId="37" fontId="194" fillId="0" borderId="57" applyNumberFormat="0" applyAlignment="0">
      <protection locked="0"/>
    </xf>
    <xf numFmtId="37" fontId="194" fillId="0" borderId="57" applyNumberFormat="0" applyAlignment="0">
      <protection locked="0"/>
    </xf>
    <xf numFmtId="37" fontId="194" fillId="0" borderId="57" applyNumberFormat="0" applyAlignment="0">
      <protection locked="0"/>
    </xf>
    <xf numFmtId="37" fontId="194" fillId="0" borderId="57" applyNumberFormat="0" applyAlignment="0">
      <protection locked="0"/>
    </xf>
    <xf numFmtId="37" fontId="194" fillId="0" borderId="57" applyNumberFormat="0" applyAlignment="0">
      <protection locked="0"/>
    </xf>
    <xf numFmtId="37" fontId="194" fillId="0" borderId="57" applyNumberFormat="0" applyAlignment="0">
      <protection locked="0"/>
    </xf>
    <xf numFmtId="0" fontId="49" fillId="13" borderId="10" applyNumberFormat="0" applyAlignment="0" applyProtection="0"/>
    <xf numFmtId="0" fontId="193" fillId="13" borderId="10" applyNumberFormat="0" applyAlignment="0" applyProtection="0"/>
    <xf numFmtId="0" fontId="27" fillId="13" borderId="10" applyNumberFormat="0" applyAlignment="0" applyProtection="0"/>
    <xf numFmtId="0" fontId="193" fillId="13" borderId="10" applyNumberFormat="0" applyAlignment="0" applyProtection="0"/>
    <xf numFmtId="0" fontId="30" fillId="0" borderId="12" applyNumberFormat="0" applyFill="0" applyAlignment="0" applyProtection="0"/>
    <xf numFmtId="0" fontId="200" fillId="0" borderId="12" applyNumberFormat="0" applyFill="0" applyAlignment="0" applyProtection="0"/>
    <xf numFmtId="0" fontId="30" fillId="0" borderId="12" applyNumberFormat="0" applyFill="0" applyAlignment="0" applyProtection="0"/>
    <xf numFmtId="0" fontId="200" fillId="0" borderId="12" applyNumberFormat="0" applyFill="0" applyAlignment="0" applyProtection="0"/>
    <xf numFmtId="0" fontId="26" fillId="12" borderId="0" applyNumberFormat="0" applyBorder="0" applyAlignment="0" applyProtection="0"/>
    <xf numFmtId="0" fontId="201" fillId="12" borderId="0" applyNumberFormat="0" applyBorder="0" applyAlignment="0" applyProtection="0"/>
    <xf numFmtId="0" fontId="26" fillId="12" borderId="0" applyNumberFormat="0" applyBorder="0" applyAlignment="0" applyProtection="0"/>
    <xf numFmtId="0" fontId="201" fillId="1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8" fillId="0" borderId="0"/>
    <xf numFmtId="0" fontId="42"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6" fillId="0" borderId="0"/>
    <xf numFmtId="0" fontId="151" fillId="0" borderId="0"/>
    <xf numFmtId="0" fontId="151" fillId="0" borderId="0"/>
    <xf numFmtId="0" fontId="166"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51" fillId="0" borderId="0"/>
    <xf numFmtId="0" fontId="151" fillId="0" borderId="0"/>
    <xf numFmtId="0" fontId="151" fillId="0" borderId="0"/>
    <xf numFmtId="0" fontId="1"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 fillId="0" borderId="0"/>
    <xf numFmtId="0" fontId="166" fillId="0" borderId="0"/>
    <xf numFmtId="0" fontId="166" fillId="0" borderId="0"/>
    <xf numFmtId="0" fontId="151" fillId="0" borderId="0"/>
    <xf numFmtId="0" fontId="166" fillId="0" borderId="0"/>
    <xf numFmtId="0" fontId="151" fillId="0" borderId="0"/>
    <xf numFmtId="0" fontId="1" fillId="0" borderId="0"/>
    <xf numFmtId="0" fontId="1" fillId="0" borderId="0"/>
    <xf numFmtId="0" fontId="42" fillId="0" borderId="0"/>
    <xf numFmtId="0" fontId="42" fillId="0" borderId="0"/>
    <xf numFmtId="171" fontId="1" fillId="0" borderId="0"/>
    <xf numFmtId="0" fontId="59" fillId="0" borderId="0"/>
    <xf numFmtId="0" fontId="59" fillId="0" borderId="0"/>
    <xf numFmtId="0" fontId="59" fillId="0" borderId="0"/>
    <xf numFmtId="0" fontId="59" fillId="0" borderId="0"/>
    <xf numFmtId="0" fontId="59" fillId="0" borderId="0"/>
    <xf numFmtId="0" fontId="42" fillId="0" borderId="0" applyNumberFormat="0" applyFill="0" applyBorder="0" applyAlignment="0" applyProtection="0"/>
    <xf numFmtId="0" fontId="155"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38" fillId="0" borderId="0"/>
    <xf numFmtId="0" fontId="6" fillId="0" borderId="0"/>
    <xf numFmtId="0" fontId="6" fillId="0" borderId="0"/>
    <xf numFmtId="0" fontId="42" fillId="0" borderId="0"/>
    <xf numFmtId="0" fontId="6" fillId="0" borderId="0"/>
    <xf numFmtId="0" fontId="6"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alignment wrapText="1"/>
    </xf>
    <xf numFmtId="0" fontId="1" fillId="0" borderId="0"/>
    <xf numFmtId="0" fontId="42" fillId="0" borderId="0" applyNumberFormat="0" applyFill="0" applyBorder="0" applyAlignment="0" applyProtection="0"/>
    <xf numFmtId="171" fontId="42" fillId="0" borderId="0"/>
    <xf numFmtId="0" fontId="1"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6" fillId="0" borderId="0"/>
    <xf numFmtId="0" fontId="42" fillId="0" borderId="0"/>
    <xf numFmtId="0" fontId="42" fillId="0" borderId="0"/>
    <xf numFmtId="0" fontId="1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6" fillId="0" borderId="0"/>
    <xf numFmtId="171" fontId="42" fillId="0" borderId="0"/>
    <xf numFmtId="0" fontId="42" fillId="0" borderId="0"/>
    <xf numFmtId="0" fontId="42" fillId="0" borderId="0"/>
    <xf numFmtId="171" fontId="42" fillId="0" borderId="0"/>
    <xf numFmtId="0" fontId="1" fillId="0" borderId="0"/>
    <xf numFmtId="0" fontId="42" fillId="0" borderId="0"/>
    <xf numFmtId="0" fontId="42" fillId="0" borderId="0"/>
    <xf numFmtId="0" fontId="42" fillId="0" borderId="0"/>
    <xf numFmtId="0" fontId="59"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1" fillId="16" borderId="14" applyNumberFormat="0" applyFont="0" applyAlignment="0" applyProtection="0"/>
    <xf numFmtId="0" fontId="151" fillId="16" borderId="14" applyNumberFormat="0" applyFont="0" applyAlignment="0" applyProtection="0"/>
    <xf numFmtId="0" fontId="151" fillId="16" borderId="14" applyNumberFormat="0" applyFont="0" applyAlignment="0" applyProtection="0"/>
    <xf numFmtId="0" fontId="43" fillId="66" borderId="58" applyNumberFormat="0" applyFont="0" applyAlignment="0" applyProtection="0"/>
    <xf numFmtId="171" fontId="151" fillId="16" borderId="14" applyNumberFormat="0" applyFont="0" applyAlignment="0" applyProtection="0"/>
    <xf numFmtId="0" fontId="42" fillId="66" borderId="58" applyNumberFormat="0" applyFont="0" applyAlignment="0" applyProtection="0"/>
    <xf numFmtId="0" fontId="1" fillId="16" borderId="14" applyNumberFormat="0" applyFont="0" applyAlignment="0" applyProtection="0"/>
    <xf numFmtId="0" fontId="42" fillId="66" borderId="58" applyNumberFormat="0" applyFont="0" applyAlignment="0" applyProtection="0"/>
    <xf numFmtId="0" fontId="42" fillId="66" borderId="58" applyNumberFormat="0" applyFont="0" applyAlignment="0" applyProtection="0"/>
    <xf numFmtId="0" fontId="42" fillId="66" borderId="58" applyNumberFormat="0" applyFont="0" applyAlignment="0" applyProtection="0"/>
    <xf numFmtId="0" fontId="42" fillId="66" borderId="58" applyNumberFormat="0" applyFont="0" applyAlignment="0" applyProtection="0"/>
    <xf numFmtId="0" fontId="42" fillId="66" borderId="58" applyNumberFormat="0" applyFont="0" applyAlignment="0" applyProtection="0"/>
    <xf numFmtId="0" fontId="42" fillId="66" borderId="58" applyNumberFormat="0" applyFont="0" applyAlignment="0" applyProtection="0"/>
    <xf numFmtId="0" fontId="1" fillId="16" borderId="14" applyNumberFormat="0" applyFont="0" applyAlignment="0" applyProtection="0"/>
    <xf numFmtId="0" fontId="42" fillId="66" borderId="58" applyNumberFormat="0" applyFont="0" applyAlignment="0" applyProtection="0"/>
    <xf numFmtId="0" fontId="42" fillId="66" borderId="58" applyNumberFormat="0" applyFont="0" applyAlignment="0" applyProtection="0"/>
    <xf numFmtId="0" fontId="42" fillId="66" borderId="58" applyNumberFormat="0" applyFont="0" applyAlignment="0" applyProtection="0"/>
    <xf numFmtId="0" fontId="42" fillId="66" borderId="58" applyNumberFormat="0" applyFont="0" applyAlignment="0" applyProtection="0"/>
    <xf numFmtId="0" fontId="42" fillId="66" borderId="58" applyNumberFormat="0" applyFont="0" applyAlignment="0" applyProtection="0"/>
    <xf numFmtId="0" fontId="42" fillId="66" borderId="58" applyNumberFormat="0" applyFont="0" applyAlignment="0" applyProtection="0"/>
    <xf numFmtId="0" fontId="42" fillId="66" borderId="58"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 fillId="16" borderId="14" applyNumberFormat="0" applyFont="0" applyAlignment="0" applyProtection="0"/>
    <xf numFmtId="0" fontId="151" fillId="16" borderId="14" applyNumberFormat="0" applyFont="0" applyAlignment="0" applyProtection="0"/>
    <xf numFmtId="0" fontId="155" fillId="66" borderId="59" applyNumberFormat="0" applyFon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28" fillId="14" borderId="11"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171" fontId="208" fillId="14" borderId="11"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73" fillId="63" borderId="60" applyNumberFormat="0" applyAlignment="0" applyProtection="0"/>
    <xf numFmtId="0" fontId="28" fillId="14"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215" fillId="0" borderId="0" applyNumberFormat="0" applyFill="0" applyBorder="0" applyAlignment="0" applyProtection="0">
      <alignment horizontal="left"/>
    </xf>
    <xf numFmtId="4" fontId="215" fillId="0" borderId="0" applyFill="0" applyBorder="0" applyAlignment="0" applyProtection="0"/>
    <xf numFmtId="0" fontId="42" fillId="0" borderId="0">
      <protection locked="0"/>
    </xf>
    <xf numFmtId="171" fontId="20" fillId="0" borderId="0" applyNumberFormat="0" applyFill="0" applyBorder="0" applyAlignment="0" applyProtection="0"/>
    <xf numFmtId="0" fontId="58" fillId="0" borderId="61" applyNumberFormat="0" applyFill="0" applyAlignment="0" applyProtection="0"/>
    <xf numFmtId="0" fontId="58" fillId="0" borderId="61" applyNumberFormat="0" applyFill="0" applyAlignment="0" applyProtection="0"/>
    <xf numFmtId="0" fontId="58" fillId="0" borderId="61" applyNumberFormat="0" applyFill="0" applyAlignment="0" applyProtection="0"/>
    <xf numFmtId="0" fontId="58" fillId="0" borderId="61" applyNumberFormat="0" applyFill="0" applyAlignment="0" applyProtection="0"/>
    <xf numFmtId="0" fontId="58" fillId="0" borderId="61" applyNumberFormat="0" applyFill="0" applyAlignment="0" applyProtection="0"/>
    <xf numFmtId="0" fontId="58" fillId="0" borderId="61" applyNumberFormat="0" applyFill="0" applyAlignment="0" applyProtection="0"/>
    <xf numFmtId="0" fontId="58" fillId="0" borderId="61" applyNumberFormat="0" applyFill="0" applyAlignment="0" applyProtection="0"/>
    <xf numFmtId="0" fontId="58" fillId="0" borderId="61" applyNumberFormat="0" applyFill="0" applyAlignment="0" applyProtection="0"/>
    <xf numFmtId="0" fontId="58" fillId="0" borderId="61" applyNumberFormat="0" applyFill="0" applyAlignment="0" applyProtection="0"/>
    <xf numFmtId="0" fontId="58" fillId="0" borderId="61" applyNumberFormat="0" applyFill="0" applyAlignment="0" applyProtection="0"/>
    <xf numFmtId="173" fontId="42" fillId="0" borderId="43">
      <protection locked="0"/>
    </xf>
    <xf numFmtId="0" fontId="58" fillId="0" borderId="61" applyNumberFormat="0" applyFill="0" applyAlignment="0" applyProtection="0"/>
    <xf numFmtId="0" fontId="58" fillId="0" borderId="61" applyNumberFormat="0" applyFill="0" applyAlignment="0" applyProtection="0"/>
    <xf numFmtId="0" fontId="58" fillId="0" borderId="61" applyNumberFormat="0" applyFill="0" applyAlignment="0" applyProtection="0"/>
    <xf numFmtId="0" fontId="58" fillId="0" borderId="61" applyNumberFormat="0" applyFill="0" applyAlignment="0" applyProtection="0"/>
    <xf numFmtId="0" fontId="58" fillId="0" borderId="61" applyNumberFormat="0" applyFill="0" applyAlignment="0" applyProtection="0"/>
    <xf numFmtId="0" fontId="58" fillId="0" borderId="61" applyNumberFormat="0" applyFill="0" applyAlignment="0" applyProtection="0"/>
    <xf numFmtId="0" fontId="58" fillId="0" borderId="61" applyNumberFormat="0" applyFill="0" applyAlignment="0" applyProtection="0"/>
    <xf numFmtId="173" fontId="42" fillId="0" borderId="43">
      <protection locked="0"/>
    </xf>
    <xf numFmtId="173" fontId="42" fillId="0" borderId="43">
      <protection locked="0"/>
    </xf>
    <xf numFmtId="173" fontId="42" fillId="0" borderId="43">
      <protection locked="0"/>
    </xf>
    <xf numFmtId="0" fontId="230" fillId="0" borderId="15" applyNumberFormat="0" applyFill="0" applyAlignment="0" applyProtection="0"/>
    <xf numFmtId="0" fontId="168" fillId="0" borderId="54" applyNumberFormat="0" applyFont="0" applyFill="0" applyAlignment="0" applyProtection="0"/>
    <xf numFmtId="0" fontId="42" fillId="0" borderId="53" applyNumberFormat="0" applyFont="0" applyBorder="0" applyAlignment="0" applyProtection="0"/>
    <xf numFmtId="171" fontId="230" fillId="0" borderId="15" applyNumberFormat="0" applyFill="0" applyAlignment="0" applyProtection="0"/>
    <xf numFmtId="0" fontId="230" fillId="0" borderId="15" applyNumberFormat="0" applyFill="0" applyAlignment="0" applyProtection="0"/>
    <xf numFmtId="0" fontId="3" fillId="0" borderId="15" applyNumberFormat="0" applyFill="0" applyAlignment="0" applyProtection="0"/>
    <xf numFmtId="0" fontId="230" fillId="0" borderId="15" applyNumberFormat="0" applyFill="0" applyAlignment="0" applyProtection="0"/>
    <xf numFmtId="0" fontId="31" fillId="0" borderId="0" applyNumberFormat="0" applyFill="0" applyBorder="0" applyAlignment="0" applyProtection="0"/>
    <xf numFmtId="0" fontId="234" fillId="0" borderId="0" applyNumberFormat="0" applyFill="0" applyBorder="0" applyAlignment="0" applyProtection="0"/>
    <xf numFmtId="0" fontId="31" fillId="0" borderId="0" applyNumberFormat="0" applyFill="0" applyBorder="0" applyAlignment="0" applyProtection="0"/>
    <xf numFmtId="0" fontId="234" fillId="0" borderId="0" applyNumberFormat="0" applyFill="0" applyBorder="0" applyAlignment="0" applyProtection="0"/>
    <xf numFmtId="0" fontId="42" fillId="0" borderId="0" applyNumberFormat="0" applyFont="0" applyFill="0" applyBorder="0" applyProtection="0">
      <alignment horizontal="right" wrapText="1"/>
    </xf>
    <xf numFmtId="0" fontId="6" fillId="0" borderId="0"/>
    <xf numFmtId="0" fontId="6" fillId="0" borderId="0"/>
    <xf numFmtId="0" fontId="6" fillId="0" borderId="0"/>
    <xf numFmtId="0" fontId="6" fillId="0" borderId="0"/>
  </cellStyleXfs>
  <cellXfs count="455">
    <xf numFmtId="0" fontId="0" fillId="0" borderId="0" xfId="0"/>
    <xf numFmtId="0" fontId="3" fillId="0" borderId="0" xfId="0" applyFont="1"/>
    <xf numFmtId="0" fontId="7" fillId="0" borderId="0" xfId="0" applyFont="1"/>
    <xf numFmtId="0" fontId="1" fillId="0" borderId="0" xfId="0" applyFont="1" applyFill="1"/>
    <xf numFmtId="0" fontId="1" fillId="0" borderId="0" xfId="0" applyFont="1" applyFill="1" applyBorder="1"/>
    <xf numFmtId="0" fontId="10" fillId="0" borderId="0" xfId="0" applyFont="1"/>
    <xf numFmtId="0" fontId="1" fillId="0" borderId="0" xfId="0" applyFont="1" applyBorder="1"/>
    <xf numFmtId="0" fontId="1" fillId="0" borderId="0" xfId="0" applyFont="1" applyAlignment="1">
      <alignment vertical="center"/>
    </xf>
    <xf numFmtId="0" fontId="3" fillId="4" borderId="2" xfId="0" applyFont="1" applyFill="1" applyBorder="1" applyAlignment="1">
      <alignment horizontal="centerContinuous" vertical="center"/>
    </xf>
    <xf numFmtId="0" fontId="1" fillId="4" borderId="3" xfId="0" applyFont="1" applyFill="1" applyBorder="1" applyAlignment="1">
      <alignment horizontal="centerContinuous" vertical="center"/>
    </xf>
    <xf numFmtId="0" fontId="3" fillId="0" borderId="0" xfId="0" applyFont="1" applyAlignment="1">
      <alignment horizontal="center" vertical="center"/>
    </xf>
    <xf numFmtId="0" fontId="3" fillId="4" borderId="4" xfId="0" applyFont="1" applyFill="1" applyBorder="1" applyAlignment="1">
      <alignment horizontal="centerContinuous" vertical="center"/>
    </xf>
    <xf numFmtId="0" fontId="1" fillId="4" borderId="4" xfId="0" applyFont="1" applyFill="1" applyBorder="1" applyAlignment="1">
      <alignment horizontal="centerContinuous" vertical="center"/>
    </xf>
    <xf numFmtId="0" fontId="3" fillId="4" borderId="1" xfId="0" applyFont="1" applyFill="1" applyBorder="1" applyAlignment="1">
      <alignment horizontal="centerContinuous" vertical="center"/>
    </xf>
    <xf numFmtId="0" fontId="10" fillId="0" borderId="0" xfId="0" applyFont="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3" fillId="0" borderId="0" xfId="0" applyFont="1" applyFill="1" applyBorder="1" applyAlignment="1">
      <alignment horizontal="center"/>
    </xf>
    <xf numFmtId="0" fontId="3" fillId="4" borderId="2" xfId="0" applyFont="1" applyFill="1" applyBorder="1" applyAlignment="1">
      <alignment horizontal="centerContinuous" vertical="center" wrapText="1"/>
    </xf>
    <xf numFmtId="0" fontId="3" fillId="4" borderId="4" xfId="0" applyFont="1" applyFill="1" applyBorder="1" applyAlignment="1">
      <alignment horizontal="centerContinuous" vertical="center" wrapText="1"/>
    </xf>
    <xf numFmtId="0" fontId="3"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 fillId="0" borderId="0" xfId="0" applyFont="1" applyFill="1" applyBorder="1" applyAlignment="1">
      <alignment horizontal="right" wrapText="1"/>
    </xf>
    <xf numFmtId="0" fontId="11" fillId="0" borderId="0" xfId="0" applyFont="1" applyBorder="1"/>
    <xf numFmtId="0" fontId="4" fillId="0" borderId="0" xfId="0" applyFont="1" applyBorder="1"/>
    <xf numFmtId="0" fontId="3" fillId="0" borderId="0" xfId="0" applyFont="1" applyBorder="1"/>
    <xf numFmtId="43" fontId="1" fillId="0" borderId="0" xfId="1" applyFont="1"/>
    <xf numFmtId="0" fontId="3" fillId="0" borderId="0" xfId="0" applyFont="1" applyFill="1" applyBorder="1"/>
    <xf numFmtId="0" fontId="1" fillId="0" borderId="0" xfId="0" applyFont="1" applyBorder="1" applyAlignment="1">
      <alignment horizontal="left"/>
    </xf>
    <xf numFmtId="0" fontId="3" fillId="0" borderId="5" xfId="0" applyFont="1" applyBorder="1" applyAlignment="1">
      <alignment horizontal="left"/>
    </xf>
    <xf numFmtId="0" fontId="1" fillId="0" borderId="5" xfId="0" applyFont="1" applyBorder="1"/>
    <xf numFmtId="0" fontId="3" fillId="0" borderId="5" xfId="0" applyFont="1" applyBorder="1" applyAlignment="1">
      <alignment horizontal="center"/>
    </xf>
    <xf numFmtId="166" fontId="10" fillId="0" borderId="0" xfId="0" applyNumberFormat="1" applyFont="1"/>
    <xf numFmtId="166" fontId="1" fillId="0" borderId="0" xfId="0" applyNumberFormat="1" applyFont="1"/>
    <xf numFmtId="0" fontId="3" fillId="0" borderId="0" xfId="0" applyFont="1" applyBorder="1" applyAlignment="1">
      <alignment horizontal="left"/>
    </xf>
    <xf numFmtId="0" fontId="3" fillId="0" borderId="5" xfId="0" applyFont="1" applyBorder="1"/>
    <xf numFmtId="0" fontId="3" fillId="4" borderId="0" xfId="0" applyFont="1" applyFill="1" applyBorder="1"/>
    <xf numFmtId="37" fontId="14" fillId="4" borderId="0" xfId="0" applyNumberFormat="1" applyFont="1" applyFill="1" applyBorder="1"/>
    <xf numFmtId="37" fontId="3" fillId="0" borderId="0" xfId="0" applyNumberFormat="1" applyFont="1" applyBorder="1"/>
    <xf numFmtId="165" fontId="3" fillId="0" borderId="0" xfId="0" applyNumberFormat="1" applyFont="1" applyBorder="1"/>
    <xf numFmtId="166" fontId="3" fillId="0" borderId="0" xfId="2" applyNumberFormat="1" applyFont="1" applyBorder="1"/>
    <xf numFmtId="5" fontId="10" fillId="0" borderId="0" xfId="0" applyNumberFormat="1" applyFont="1"/>
    <xf numFmtId="165" fontId="1" fillId="0" borderId="0" xfId="0" applyNumberFormat="1" applyFont="1" applyBorder="1"/>
    <xf numFmtId="165" fontId="1" fillId="0" borderId="0" xfId="0" applyNumberFormat="1" applyFont="1" applyFill="1" applyBorder="1"/>
    <xf numFmtId="0" fontId="10" fillId="0" borderId="0" xfId="0" applyFont="1" applyBorder="1"/>
    <xf numFmtId="0" fontId="3" fillId="0" borderId="0" xfId="5" applyFont="1" applyFill="1" applyBorder="1" applyAlignment="1">
      <alignment horizontal="left"/>
    </xf>
    <xf numFmtId="0" fontId="1" fillId="0" borderId="0" xfId="5" applyFont="1" applyFill="1" applyBorder="1" applyAlignment="1">
      <alignment horizontal="left"/>
    </xf>
    <xf numFmtId="0" fontId="3" fillId="9" borderId="5" xfId="5" applyFont="1" applyFill="1" applyBorder="1"/>
    <xf numFmtId="166" fontId="3" fillId="9" borderId="5" xfId="2" applyNumberFormat="1" applyFont="1" applyFill="1" applyBorder="1"/>
    <xf numFmtId="0" fontId="1" fillId="0" borderId="0" xfId="6" applyFont="1"/>
    <xf numFmtId="0" fontId="3" fillId="9" borderId="5" xfId="6" applyFont="1" applyFill="1" applyBorder="1" applyAlignment="1"/>
    <xf numFmtId="0" fontId="17" fillId="0" borderId="0" xfId="6" applyFont="1" applyAlignment="1">
      <alignment horizontal="right" vertical="top"/>
    </xf>
    <xf numFmtId="0" fontId="3" fillId="0" borderId="0" xfId="7" applyFont="1"/>
    <xf numFmtId="0" fontId="0" fillId="0" borderId="0" xfId="0" applyFont="1" applyFill="1"/>
    <xf numFmtId="0" fontId="37" fillId="0" borderId="0" xfId="0" applyFont="1" applyBorder="1"/>
    <xf numFmtId="164" fontId="14" fillId="0" borderId="5" xfId="1" applyNumberFormat="1" applyFont="1" applyFill="1" applyBorder="1"/>
    <xf numFmtId="0" fontId="10" fillId="0" borderId="0" xfId="0" applyFont="1" applyFill="1"/>
    <xf numFmtId="0" fontId="0" fillId="0" borderId="0" xfId="5" applyFont="1" applyFill="1"/>
    <xf numFmtId="0" fontId="18" fillId="0" borderId="0" xfId="7" applyFont="1" applyBorder="1" applyAlignment="1">
      <alignment horizontal="right"/>
    </xf>
    <xf numFmtId="0" fontId="18" fillId="0" borderId="0" xfId="7" applyFont="1" applyBorder="1"/>
    <xf numFmtId="43" fontId="18" fillId="0" borderId="0" xfId="1" applyFont="1" applyBorder="1"/>
    <xf numFmtId="44" fontId="18" fillId="0" borderId="0" xfId="2" applyFont="1" applyBorder="1"/>
    <xf numFmtId="0" fontId="3" fillId="0" borderId="18" xfId="0" applyFont="1" applyBorder="1"/>
    <xf numFmtId="0" fontId="0" fillId="0" borderId="0" xfId="0" applyBorder="1"/>
    <xf numFmtId="166" fontId="3" fillId="0" borderId="0" xfId="2" applyNumberFormat="1" applyFont="1"/>
    <xf numFmtId="0" fontId="3" fillId="0" borderId="18" xfId="0" applyFont="1" applyBorder="1" applyAlignment="1">
      <alignment horizontal="center"/>
    </xf>
    <xf numFmtId="0" fontId="10" fillId="0" borderId="0" xfId="7" applyFont="1"/>
    <xf numFmtId="0" fontId="0" fillId="0" borderId="18" xfId="0" applyBorder="1"/>
    <xf numFmtId="166" fontId="0" fillId="0" borderId="0" xfId="2" applyNumberFormat="1" applyFont="1" applyFill="1"/>
    <xf numFmtId="166" fontId="10" fillId="0" borderId="0" xfId="2" applyNumberFormat="1" applyFont="1" applyFill="1"/>
    <xf numFmtId="0" fontId="3" fillId="0" borderId="0" xfId="0" applyFont="1" applyFill="1"/>
    <xf numFmtId="166" fontId="0" fillId="0" borderId="6" xfId="2" applyNumberFormat="1" applyFont="1" applyFill="1" applyBorder="1"/>
    <xf numFmtId="166" fontId="3" fillId="0" borderId="0" xfId="0" applyNumberFormat="1" applyFont="1"/>
    <xf numFmtId="0" fontId="9" fillId="0" borderId="0" xfId="7" applyFont="1"/>
    <xf numFmtId="0" fontId="9" fillId="0" borderId="0" xfId="7" applyFont="1" applyAlignment="1">
      <alignment horizontal="right"/>
    </xf>
    <xf numFmtId="0" fontId="9" fillId="0" borderId="0" xfId="7" applyFont="1" applyFill="1" applyAlignment="1">
      <alignment horizontal="right"/>
    </xf>
    <xf numFmtId="43" fontId="9" fillId="0" borderId="0" xfId="1" applyFont="1"/>
    <xf numFmtId="44" fontId="9" fillId="0" borderId="0" xfId="2" applyFont="1"/>
    <xf numFmtId="0" fontId="18" fillId="0" borderId="0" xfId="7" applyFont="1"/>
    <xf numFmtId="0" fontId="9" fillId="0" borderId="6" xfId="7" applyFont="1" applyBorder="1" applyAlignment="1">
      <alignment horizontal="center"/>
    </xf>
    <xf numFmtId="0" fontId="9" fillId="0" borderId="6" xfId="7" applyFont="1" applyBorder="1" applyAlignment="1"/>
    <xf numFmtId="43" fontId="9" fillId="0" borderId="6" xfId="1" applyFont="1" applyBorder="1" applyAlignment="1"/>
    <xf numFmtId="44" fontId="18" fillId="0" borderId="0" xfId="2" applyFont="1" applyBorder="1" applyAlignment="1"/>
    <xf numFmtId="0" fontId="18" fillId="0" borderId="0" xfId="7" applyFont="1" applyBorder="1" applyAlignment="1"/>
    <xf numFmtId="0" fontId="39" fillId="0" borderId="0" xfId="0" applyFont="1" applyFill="1" applyBorder="1"/>
    <xf numFmtId="165" fontId="39" fillId="0" borderId="0" xfId="0" applyNumberFormat="1" applyFont="1" applyFill="1" applyBorder="1"/>
    <xf numFmtId="0" fontId="40" fillId="0" borderId="0" xfId="0" applyFont="1" applyFill="1" applyBorder="1" applyAlignment="1">
      <alignment horizontal="center"/>
    </xf>
    <xf numFmtId="0" fontId="0" fillId="0" borderId="0" xfId="0" applyAlignment="1">
      <alignment wrapText="1"/>
    </xf>
    <xf numFmtId="0" fontId="3" fillId="41" borderId="17" xfId="7" applyFont="1" applyFill="1" applyBorder="1" applyAlignment="1">
      <alignment horizontal="center" wrapText="1"/>
    </xf>
    <xf numFmtId="0" fontId="1" fillId="0" borderId="0" xfId="0" applyFont="1" applyFill="1" applyBorder="1" applyAlignment="1">
      <alignment horizontal="left"/>
    </xf>
    <xf numFmtId="0" fontId="0" fillId="0" borderId="0" xfId="0" applyFont="1" applyFill="1" applyBorder="1" applyAlignment="1">
      <alignment horizontal="left"/>
    </xf>
    <xf numFmtId="0" fontId="35" fillId="0" borderId="0" xfId="0" applyFont="1" applyAlignment="1">
      <alignment horizontal="left"/>
    </xf>
    <xf numFmtId="0" fontId="77" fillId="0" borderId="0" xfId="0" applyFont="1" applyAlignment="1">
      <alignment horizontal="left"/>
    </xf>
    <xf numFmtId="0" fontId="18" fillId="0" borderId="0" xfId="0" applyFont="1" applyFill="1" applyBorder="1"/>
    <xf numFmtId="0" fontId="0" fillId="0" borderId="0" xfId="0" applyFont="1" applyBorder="1"/>
    <xf numFmtId="0" fontId="2" fillId="0" borderId="0" xfId="0" applyFont="1" applyBorder="1"/>
    <xf numFmtId="0" fontId="0" fillId="0" borderId="0" xfId="5" applyFont="1" applyFill="1" applyBorder="1"/>
    <xf numFmtId="44" fontId="9" fillId="0" borderId="0" xfId="2" applyFont="1" applyFill="1"/>
    <xf numFmtId="0" fontId="0" fillId="0" borderId="0" xfId="5" applyFont="1" applyBorder="1"/>
    <xf numFmtId="0" fontId="116" fillId="0" borderId="0" xfId="0" applyFont="1" applyAlignment="1">
      <alignment horizontal="left"/>
    </xf>
    <xf numFmtId="166" fontId="12" fillId="0" borderId="0" xfId="2" applyNumberFormat="1" applyFont="1" applyBorder="1"/>
    <xf numFmtId="0" fontId="3" fillId="0" borderId="0" xfId="5" applyFont="1"/>
    <xf numFmtId="0" fontId="1" fillId="0" borderId="0" xfId="5" applyFont="1"/>
    <xf numFmtId="0" fontId="1" fillId="0" borderId="0" xfId="5" applyFont="1" applyBorder="1"/>
    <xf numFmtId="0" fontId="3" fillId="0" borderId="0" xfId="5" applyFont="1" applyFill="1" applyBorder="1"/>
    <xf numFmtId="0" fontId="1" fillId="0" borderId="0" xfId="5" applyFont="1" applyFill="1" applyBorder="1"/>
    <xf numFmtId="0" fontId="3" fillId="0" borderId="0" xfId="5" applyFont="1" applyAlignment="1">
      <alignment horizontal="right"/>
    </xf>
    <xf numFmtId="0" fontId="1" fillId="0" borderId="5" xfId="5" applyFont="1" applyBorder="1"/>
    <xf numFmtId="0" fontId="3" fillId="0" borderId="0" xfId="6" applyFont="1"/>
    <xf numFmtId="0" fontId="3" fillId="0" borderId="0" xfId="6" applyFont="1" applyFill="1" applyBorder="1" applyAlignment="1"/>
    <xf numFmtId="0" fontId="19" fillId="0" borderId="0" xfId="6" applyFont="1" applyFill="1" applyBorder="1"/>
    <xf numFmtId="5" fontId="3" fillId="0" borderId="0" xfId="5" applyNumberFormat="1" applyFont="1" applyFill="1" applyBorder="1"/>
    <xf numFmtId="0" fontId="3" fillId="0" borderId="0" xfId="6" applyFont="1" applyFill="1" applyBorder="1"/>
    <xf numFmtId="167" fontId="9" fillId="0" borderId="0" xfId="6" applyNumberFormat="1" applyFont="1" applyFill="1" applyBorder="1"/>
    <xf numFmtId="0" fontId="1" fillId="0" borderId="0" xfId="0" applyFont="1" applyFill="1" applyBorder="1" applyAlignment="1"/>
    <xf numFmtId="164" fontId="3" fillId="0" borderId="0" xfId="1" applyNumberFormat="1" applyFont="1" applyFill="1" applyBorder="1"/>
    <xf numFmtId="0" fontId="3" fillId="0" borderId="0" xfId="5" applyFont="1" applyFill="1"/>
    <xf numFmtId="38" fontId="1" fillId="0" borderId="0" xfId="5" applyNumberFormat="1" applyFont="1" applyFill="1" applyBorder="1"/>
    <xf numFmtId="0" fontId="3" fillId="0" borderId="0" xfId="6" applyFont="1" applyFill="1"/>
    <xf numFmtId="0" fontId="0" fillId="0" borderId="5" xfId="5" applyFont="1" applyFill="1" applyBorder="1"/>
    <xf numFmtId="0" fontId="1" fillId="0" borderId="5" xfId="5" applyFont="1" applyFill="1" applyBorder="1"/>
    <xf numFmtId="0" fontId="18" fillId="0" borderId="0" xfId="7" applyFont="1" applyFill="1"/>
    <xf numFmtId="0" fontId="1" fillId="0" borderId="0" xfId="6" applyFont="1" applyFill="1" applyAlignment="1"/>
    <xf numFmtId="0" fontId="37" fillId="0" borderId="0" xfId="0" applyFont="1" applyFill="1" applyBorder="1"/>
    <xf numFmtId="0" fontId="15" fillId="0" borderId="0" xfId="0" applyFont="1" applyFill="1" applyBorder="1"/>
    <xf numFmtId="0" fontId="17" fillId="0" borderId="0" xfId="6" applyFont="1" applyFill="1" applyAlignment="1">
      <alignment horizontal="right"/>
    </xf>
    <xf numFmtId="38" fontId="18" fillId="0" borderId="0" xfId="6" applyNumberFormat="1" applyFont="1" applyFill="1"/>
    <xf numFmtId="0" fontId="17" fillId="0" borderId="0" xfId="6" applyFont="1" applyFill="1" applyAlignment="1">
      <alignment vertical="top" wrapText="1"/>
    </xf>
    <xf numFmtId="0" fontId="17" fillId="0" borderId="0" xfId="6" applyFont="1" applyFill="1" applyAlignment="1">
      <alignment vertical="center"/>
    </xf>
    <xf numFmtId="0" fontId="17" fillId="0" borderId="0" xfId="6" applyFont="1" applyFill="1" applyAlignment="1">
      <alignment horizontal="right" vertical="top"/>
    </xf>
    <xf numFmtId="166" fontId="3" fillId="0" borderId="0" xfId="2" applyNumberFormat="1" applyFont="1" applyFill="1" applyBorder="1"/>
    <xf numFmtId="166" fontId="3" fillId="0" borderId="0" xfId="5" applyNumberFormat="1" applyFont="1" applyFill="1" applyBorder="1"/>
    <xf numFmtId="0" fontId="0" fillId="0" borderId="0" xfId="6" applyFont="1" applyFill="1"/>
    <xf numFmtId="166" fontId="1" fillId="0" borderId="0" xfId="2" applyNumberFormat="1" applyFont="1" applyFill="1" applyBorder="1"/>
    <xf numFmtId="37" fontId="14" fillId="0" borderId="0" xfId="0" applyNumberFormat="1" applyFont="1" applyFill="1" applyBorder="1"/>
    <xf numFmtId="39" fontId="1" fillId="0" borderId="0" xfId="0" applyNumberFormat="1" applyFont="1"/>
    <xf numFmtId="0" fontId="4" fillId="0" borderId="0" xfId="0" applyFont="1"/>
    <xf numFmtId="0" fontId="35" fillId="0" borderId="0" xfId="0" applyFont="1" applyFill="1" applyAlignment="1">
      <alignment horizontal="left"/>
    </xf>
    <xf numFmtId="0" fontId="38" fillId="0" borderId="0" xfId="4" applyFont="1" applyAlignment="1">
      <alignment horizontal="left"/>
    </xf>
    <xf numFmtId="0" fontId="36" fillId="0" borderId="0" xfId="7" applyFont="1" applyFill="1" applyBorder="1"/>
    <xf numFmtId="44" fontId="9" fillId="0" borderId="6" xfId="2" applyFont="1" applyBorder="1" applyAlignment="1">
      <alignment horizontal="center" wrapText="1"/>
    </xf>
    <xf numFmtId="0" fontId="116" fillId="0" borderId="0" xfId="4" applyFont="1" applyAlignment="1">
      <alignment horizontal="left"/>
    </xf>
    <xf numFmtId="166" fontId="0" fillId="0" borderId="0" xfId="2" applyNumberFormat="1" applyFont="1" applyFill="1" applyBorder="1"/>
    <xf numFmtId="0" fontId="4" fillId="0" borderId="0" xfId="0" applyFont="1" applyFill="1" applyBorder="1"/>
    <xf numFmtId="0" fontId="0" fillId="0" borderId="0" xfId="5" applyFont="1"/>
    <xf numFmtId="0" fontId="0" fillId="0" borderId="5" xfId="5" applyFont="1" applyBorder="1"/>
    <xf numFmtId="180" fontId="1" fillId="0" borderId="0" xfId="5" applyNumberFormat="1" applyFont="1" applyFill="1" applyBorder="1"/>
    <xf numFmtId="180" fontId="1" fillId="0" borderId="0" xfId="5" applyNumberFormat="1" applyFont="1" applyFill="1" applyBorder="1" applyAlignment="1">
      <alignment horizontal="left"/>
    </xf>
    <xf numFmtId="180" fontId="3" fillId="0" borderId="0" xfId="2" applyNumberFormat="1" applyFont="1" applyFill="1" applyBorder="1"/>
    <xf numFmtId="180" fontId="1" fillId="0" borderId="0" xfId="6" applyNumberFormat="1" applyFont="1" applyFill="1"/>
    <xf numFmtId="180" fontId="1" fillId="0" borderId="0" xfId="5" applyNumberFormat="1" applyFont="1" applyFill="1"/>
    <xf numFmtId="180" fontId="3" fillId="0" borderId="0" xfId="1" applyNumberFormat="1" applyFont="1" applyFill="1" applyBorder="1"/>
    <xf numFmtId="180" fontId="9" fillId="0" borderId="0" xfId="6" applyNumberFormat="1" applyFont="1" applyFill="1" applyBorder="1"/>
    <xf numFmtId="181" fontId="1" fillId="0" borderId="0" xfId="5" applyNumberFormat="1" applyFont="1"/>
    <xf numFmtId="181" fontId="1" fillId="0" borderId="0" xfId="5" applyNumberFormat="1" applyFont="1" applyFill="1" applyBorder="1"/>
    <xf numFmtId="181" fontId="1" fillId="0" borderId="0" xfId="6" applyNumberFormat="1" applyFont="1" applyFill="1"/>
    <xf numFmtId="181" fontId="1" fillId="0" borderId="0" xfId="6" applyNumberFormat="1" applyFont="1"/>
    <xf numFmtId="181" fontId="1" fillId="0" borderId="0" xfId="5" applyNumberFormat="1" applyFont="1" applyFill="1"/>
    <xf numFmtId="181" fontId="0" fillId="0" borderId="0" xfId="5" applyNumberFormat="1" applyFont="1" applyFill="1"/>
    <xf numFmtId="5" fontId="1" fillId="0" borderId="0" xfId="5" applyNumberFormat="1" applyFont="1" applyFill="1"/>
    <xf numFmtId="7" fontId="1" fillId="0" borderId="0" xfId="5" applyNumberFormat="1" applyFont="1" applyFill="1"/>
    <xf numFmtId="166" fontId="1" fillId="0" borderId="0" xfId="2" applyNumberFormat="1" applyFont="1" applyFill="1"/>
    <xf numFmtId="166" fontId="1" fillId="0" borderId="6" xfId="2" applyNumberFormat="1" applyFont="1" applyFill="1" applyBorder="1"/>
    <xf numFmtId="166" fontId="1" fillId="0" borderId="5" xfId="2" applyNumberFormat="1" applyFont="1" applyFill="1" applyBorder="1"/>
    <xf numFmtId="0" fontId="3" fillId="4" borderId="0" xfId="0" applyFont="1" applyFill="1" applyBorder="1" applyAlignment="1">
      <alignment horizontal="center"/>
    </xf>
    <xf numFmtId="0" fontId="3" fillId="41" borderId="19" xfId="7" applyFont="1" applyFill="1" applyBorder="1" applyAlignment="1">
      <alignment horizontal="center" wrapText="1"/>
    </xf>
    <xf numFmtId="0" fontId="0" fillId="0" borderId="0" xfId="0" applyFill="1" applyBorder="1"/>
    <xf numFmtId="166" fontId="3" fillId="0" borderId="0" xfId="0" applyNumberFormat="1" applyFont="1" applyFill="1" applyBorder="1"/>
    <xf numFmtId="14" fontId="3" fillId="0" borderId="18" xfId="0" applyNumberFormat="1" applyFont="1" applyBorder="1" applyAlignment="1">
      <alignment horizontal="center"/>
    </xf>
    <xf numFmtId="0" fontId="3" fillId="0" borderId="0" xfId="7" applyFont="1" applyFill="1" applyBorder="1" applyAlignment="1">
      <alignment horizontal="center" wrapText="1"/>
    </xf>
    <xf numFmtId="14" fontId="3" fillId="0" borderId="0" xfId="0" applyNumberFormat="1" applyFont="1" applyBorder="1" applyAlignment="1">
      <alignment horizontal="center"/>
    </xf>
    <xf numFmtId="0" fontId="121" fillId="0" borderId="0" xfId="0" applyFont="1"/>
    <xf numFmtId="0" fontId="121" fillId="0" borderId="0" xfId="0" applyFont="1" applyFill="1"/>
    <xf numFmtId="0" fontId="121" fillId="0" borderId="0" xfId="0" applyFont="1" applyAlignment="1">
      <alignment wrapText="1"/>
    </xf>
    <xf numFmtId="0" fontId="123" fillId="0" borderId="0" xfId="0" applyFont="1" applyAlignment="1">
      <alignment horizontal="center"/>
    </xf>
    <xf numFmtId="166" fontId="121" fillId="0" borderId="0" xfId="0" applyNumberFormat="1" applyFont="1"/>
    <xf numFmtId="41" fontId="121" fillId="0" borderId="0" xfId="0" applyNumberFormat="1" applyFont="1"/>
    <xf numFmtId="0" fontId="0" fillId="43" borderId="0" xfId="0" applyFill="1"/>
    <xf numFmtId="0" fontId="3" fillId="67" borderId="0" xfId="0" applyFont="1" applyFill="1"/>
    <xf numFmtId="44" fontId="18" fillId="0" borderId="0" xfId="2" applyFont="1" applyFill="1" applyBorder="1"/>
    <xf numFmtId="10" fontId="0" fillId="0" borderId="6" xfId="2" applyNumberFormat="1" applyFont="1" applyFill="1" applyBorder="1"/>
    <xf numFmtId="10" fontId="3" fillId="0" borderId="0" xfId="2" applyNumberFormat="1" applyFont="1"/>
    <xf numFmtId="0" fontId="3" fillId="0" borderId="0" xfId="0" applyFont="1" applyFill="1" applyAlignment="1">
      <alignment horizontal="center"/>
    </xf>
    <xf numFmtId="14" fontId="3" fillId="0" borderId="0" xfId="0" applyNumberFormat="1" applyFont="1" applyFill="1" applyBorder="1" applyAlignment="1">
      <alignment horizontal="center"/>
    </xf>
    <xf numFmtId="44" fontId="18" fillId="43" borderId="0" xfId="2" applyFont="1" applyFill="1" applyBorder="1"/>
    <xf numFmtId="0" fontId="18" fillId="0" borderId="0" xfId="7" applyFont="1" applyFill="1" applyBorder="1" applyAlignment="1"/>
    <xf numFmtId="41" fontId="121" fillId="43" borderId="0" xfId="0" applyNumberFormat="1" applyFont="1" applyFill="1"/>
    <xf numFmtId="166" fontId="121" fillId="43" borderId="0" xfId="0" applyNumberFormat="1" applyFont="1" applyFill="1"/>
    <xf numFmtId="41" fontId="122" fillId="67" borderId="0" xfId="0" applyNumberFormat="1" applyFont="1" applyFill="1"/>
    <xf numFmtId="166" fontId="122" fillId="67" borderId="0" xfId="0" applyNumberFormat="1" applyFont="1" applyFill="1"/>
    <xf numFmtId="0" fontId="17" fillId="0" borderId="0" xfId="5" applyFont="1" applyFill="1"/>
    <xf numFmtId="0" fontId="17" fillId="0" borderId="0" xfId="6" applyFont="1" applyFill="1" applyAlignment="1">
      <alignment horizontal="left" vertical="top" wrapText="1"/>
    </xf>
    <xf numFmtId="0" fontId="0" fillId="0" borderId="0" xfId="0"/>
    <xf numFmtId="0" fontId="1" fillId="0" borderId="0" xfId="0" applyFont="1"/>
    <xf numFmtId="0" fontId="1" fillId="0" borderId="0" xfId="5" applyFont="1" applyFill="1"/>
    <xf numFmtId="0" fontId="0" fillId="0" borderId="0" xfId="0" applyFont="1"/>
    <xf numFmtId="0" fontId="0" fillId="0" borderId="0" xfId="0" applyFont="1" applyFill="1" applyBorder="1"/>
    <xf numFmtId="0" fontId="0" fillId="0" borderId="0" xfId="0" applyFill="1"/>
    <xf numFmtId="0" fontId="10" fillId="0" borderId="0" xfId="6" applyFont="1" applyFill="1" applyAlignment="1">
      <alignment horizontal="center"/>
    </xf>
    <xf numFmtId="0" fontId="1" fillId="0" borderId="0" xfId="6" applyFont="1" applyFill="1"/>
    <xf numFmtId="166" fontId="18" fillId="0" borderId="0" xfId="2" applyNumberFormat="1" applyFont="1" applyFill="1"/>
    <xf numFmtId="0" fontId="9" fillId="0" borderId="0" xfId="5" applyFont="1" applyFill="1" applyAlignment="1">
      <alignment horizontal="center"/>
    </xf>
    <xf numFmtId="180" fontId="1" fillId="0" borderId="0" xfId="2" applyNumberFormat="1" applyFont="1" applyFill="1" applyBorder="1"/>
    <xf numFmtId="0" fontId="1" fillId="0" borderId="0" xfId="6" applyFont="1" applyFill="1" applyBorder="1"/>
    <xf numFmtId="0" fontId="17" fillId="0" borderId="0" xfId="6" applyFont="1" applyFill="1" applyBorder="1" applyAlignment="1">
      <alignment horizontal="left"/>
    </xf>
    <xf numFmtId="180" fontId="17" fillId="0" borderId="0" xfId="6" applyNumberFormat="1" applyFont="1" applyFill="1" applyBorder="1" applyAlignment="1">
      <alignment horizontal="left"/>
    </xf>
    <xf numFmtId="180" fontId="18" fillId="0" borderId="0" xfId="1" applyNumberFormat="1" applyFont="1" applyFill="1" applyBorder="1"/>
    <xf numFmtId="166" fontId="18" fillId="0" borderId="0" xfId="2" applyNumberFormat="1" applyFont="1" applyFill="1" applyBorder="1"/>
    <xf numFmtId="180" fontId="18" fillId="0" borderId="0" xfId="2" applyNumberFormat="1" applyFont="1" applyFill="1" applyBorder="1"/>
    <xf numFmtId="180" fontId="1" fillId="0" borderId="0" xfId="6" applyNumberFormat="1" applyFont="1" applyFill="1" applyBorder="1"/>
    <xf numFmtId="180" fontId="18" fillId="0" borderId="0" xfId="6" applyNumberFormat="1" applyFont="1" applyFill="1" applyBorder="1"/>
    <xf numFmtId="0" fontId="0" fillId="0" borderId="0" xfId="6" applyFont="1" applyFill="1" applyBorder="1"/>
    <xf numFmtId="0" fontId="17" fillId="0" borderId="0" xfId="6" applyFont="1" applyFill="1" applyBorder="1" applyAlignment="1">
      <alignment horizontal="right" vertical="top"/>
    </xf>
    <xf numFmtId="180" fontId="17" fillId="0" borderId="0" xfId="6" applyNumberFormat="1" applyFont="1" applyFill="1" applyBorder="1" applyAlignment="1">
      <alignment horizontal="left" vertical="top" wrapText="1"/>
    </xf>
    <xf numFmtId="0" fontId="17" fillId="0" borderId="0" xfId="5" applyFont="1" applyFill="1" applyBorder="1"/>
    <xf numFmtId="0" fontId="17" fillId="0" borderId="0" xfId="6" applyFont="1" applyFill="1" applyBorder="1" applyAlignment="1">
      <alignment horizontal="left" vertical="top" wrapText="1"/>
    </xf>
    <xf numFmtId="0" fontId="7" fillId="0" borderId="0" xfId="5" applyFont="1"/>
    <xf numFmtId="0" fontId="8" fillId="0" borderId="0" xfId="5" applyFont="1" applyFill="1"/>
    <xf numFmtId="0" fontId="7" fillId="0" borderId="0" xfId="5" applyFont="1" applyFill="1"/>
    <xf numFmtId="0" fontId="17" fillId="0" borderId="0" xfId="6" applyFont="1" applyFill="1" applyAlignment="1">
      <alignment horizontal="left" vertical="top" wrapText="1"/>
    </xf>
    <xf numFmtId="183" fontId="1" fillId="0" borderId="0" xfId="0" applyNumberFormat="1" applyFont="1"/>
    <xf numFmtId="183" fontId="0" fillId="0" borderId="0" xfId="0" applyNumberFormat="1" applyFont="1"/>
    <xf numFmtId="183" fontId="10" fillId="0" borderId="0" xfId="0" applyNumberFormat="1" applyFont="1"/>
    <xf numFmtId="184" fontId="1" fillId="0" borderId="0" xfId="2" applyNumberFormat="1" applyFont="1" applyFill="1" applyBorder="1"/>
    <xf numFmtId="184" fontId="3" fillId="0" borderId="0" xfId="2" applyNumberFormat="1" applyFont="1" applyFill="1" applyBorder="1"/>
    <xf numFmtId="184" fontId="1" fillId="0" borderId="0" xfId="5" applyNumberFormat="1" applyFont="1" applyFill="1" applyBorder="1"/>
    <xf numFmtId="184" fontId="17" fillId="0" borderId="0" xfId="6" applyNumberFormat="1" applyFont="1" applyFill="1" applyBorder="1" applyAlignment="1">
      <alignment horizontal="left"/>
    </xf>
    <xf numFmtId="184" fontId="18" fillId="0" borderId="0" xfId="1" applyNumberFormat="1" applyFont="1" applyFill="1" applyBorder="1"/>
    <xf numFmtId="184" fontId="1" fillId="0" borderId="0" xfId="1" applyNumberFormat="1" applyFont="1"/>
    <xf numFmtId="184" fontId="76" fillId="0" borderId="0" xfId="0" applyNumberFormat="1" applyFont="1" applyAlignment="1">
      <alignment horizontal="left"/>
    </xf>
    <xf numFmtId="184" fontId="1" fillId="0" borderId="0" xfId="0" applyNumberFormat="1" applyFont="1"/>
    <xf numFmtId="184" fontId="1" fillId="0" borderId="0" xfId="3" applyNumberFormat="1" applyFont="1"/>
    <xf numFmtId="184" fontId="18" fillId="0" borderId="0" xfId="6" applyNumberFormat="1" applyFont="1" applyFill="1" applyBorder="1"/>
    <xf numFmtId="184" fontId="3" fillId="0" borderId="0" xfId="1" applyNumberFormat="1" applyFont="1" applyFill="1" applyBorder="1"/>
    <xf numFmtId="184" fontId="1" fillId="0" borderId="0" xfId="6" applyNumberFormat="1" applyFont="1" applyFill="1" applyBorder="1"/>
    <xf numFmtId="184" fontId="18" fillId="0" borderId="0" xfId="2" applyNumberFormat="1" applyFont="1" applyFill="1" applyBorder="1"/>
    <xf numFmtId="184" fontId="17" fillId="0" borderId="0" xfId="6" applyNumberFormat="1" applyFont="1" applyFill="1" applyAlignment="1">
      <alignment vertical="top" wrapText="1"/>
    </xf>
    <xf numFmtId="184" fontId="9" fillId="0" borderId="0" xfId="6" applyNumberFormat="1" applyFont="1" applyFill="1" applyBorder="1"/>
    <xf numFmtId="184" fontId="10" fillId="0" borderId="0" xfId="0" applyNumberFormat="1" applyFont="1"/>
    <xf numFmtId="43" fontId="0" fillId="0" borderId="0" xfId="0" applyNumberFormat="1" applyFill="1"/>
    <xf numFmtId="43" fontId="0" fillId="0" borderId="0" xfId="0" applyNumberFormat="1"/>
    <xf numFmtId="166" fontId="9" fillId="0" borderId="0" xfId="2" applyNumberFormat="1" applyFont="1" applyFill="1" applyBorder="1"/>
    <xf numFmtId="0" fontId="17" fillId="0" borderId="0" xfId="6" applyFont="1" applyFill="1" applyBorder="1" applyAlignment="1">
      <alignment vertical="top" wrapText="1"/>
    </xf>
    <xf numFmtId="43" fontId="0" fillId="43" borderId="0" xfId="0" applyNumberFormat="1" applyFill="1"/>
    <xf numFmtId="43" fontId="0" fillId="67" borderId="0" xfId="0" applyNumberFormat="1" applyFill="1"/>
    <xf numFmtId="43" fontId="0" fillId="84" borderId="0" xfId="0" applyNumberFormat="1" applyFill="1"/>
    <xf numFmtId="0" fontId="5" fillId="0" borderId="0" xfId="5"/>
    <xf numFmtId="0" fontId="3" fillId="0" borderId="0" xfId="5" applyFont="1" applyAlignment="1">
      <alignment vertical="center"/>
    </xf>
    <xf numFmtId="0" fontId="1" fillId="0" borderId="0" xfId="5" applyFont="1" applyAlignment="1">
      <alignment vertical="center"/>
    </xf>
    <xf numFmtId="0" fontId="1" fillId="0" borderId="0" xfId="5" applyFont="1" applyFill="1" applyBorder="1" applyAlignment="1">
      <alignment horizontal="centerContinuous" vertical="center"/>
    </xf>
    <xf numFmtId="0" fontId="3" fillId="0" borderId="0" xfId="5" applyFont="1" applyFill="1" applyBorder="1" applyAlignment="1">
      <alignment horizontal="centerContinuous" vertical="center"/>
    </xf>
    <xf numFmtId="0" fontId="3" fillId="0" borderId="0" xfId="5" applyFont="1" applyAlignment="1">
      <alignment horizontal="center" vertical="center"/>
    </xf>
    <xf numFmtId="0" fontId="54" fillId="0" borderId="0" xfId="5" applyFont="1"/>
    <xf numFmtId="0" fontId="3" fillId="0" borderId="0" xfId="5" applyFont="1" applyAlignment="1">
      <alignment horizontal="center"/>
    </xf>
    <xf numFmtId="0" fontId="3" fillId="0" borderId="0" xfId="5" applyFont="1" applyFill="1" applyBorder="1" applyAlignment="1">
      <alignment horizontal="center"/>
    </xf>
    <xf numFmtId="0" fontId="3" fillId="7" borderId="1" xfId="5" applyFont="1" applyFill="1" applyBorder="1" applyAlignment="1">
      <alignment horizontal="center" vertical="center" wrapText="1"/>
    </xf>
    <xf numFmtId="0" fontId="3" fillId="8" borderId="1" xfId="5" applyFont="1" applyFill="1" applyBorder="1" applyAlignment="1">
      <alignment horizontal="center" vertical="center" wrapText="1"/>
    </xf>
    <xf numFmtId="0" fontId="1" fillId="0" borderId="0" xfId="5" applyFont="1" applyFill="1" applyBorder="1" applyAlignment="1">
      <alignment horizontal="right" wrapText="1"/>
    </xf>
    <xf numFmtId="0" fontId="1" fillId="0" borderId="0" xfId="5" applyFont="1" applyAlignment="1">
      <alignment horizontal="center"/>
    </xf>
    <xf numFmtId="0" fontId="10" fillId="0" borderId="0" xfId="5" applyFont="1" applyFill="1" applyBorder="1" applyAlignment="1">
      <alignment horizontal="center" vertical="center" wrapText="1"/>
    </xf>
    <xf numFmtId="0" fontId="3" fillId="0" borderId="0" xfId="5" applyFont="1" applyBorder="1" applyAlignment="1">
      <alignment horizontal="center"/>
    </xf>
    <xf numFmtId="0" fontId="3" fillId="0" borderId="0" xfId="5" applyFont="1" applyFill="1" applyBorder="1" applyAlignment="1">
      <alignment horizontal="center" vertical="center" wrapText="1"/>
    </xf>
    <xf numFmtId="0" fontId="5" fillId="0" borderId="0" xfId="5" applyFill="1"/>
    <xf numFmtId="0" fontId="11" fillId="0" borderId="0" xfId="5" applyFont="1" applyBorder="1"/>
    <xf numFmtId="0" fontId="1" fillId="0" borderId="0" xfId="5" applyFont="1" applyBorder="1" applyAlignment="1">
      <alignment horizontal="center"/>
    </xf>
    <xf numFmtId="165" fontId="4" fillId="0" borderId="0" xfId="5" applyNumberFormat="1" applyFont="1" applyBorder="1"/>
    <xf numFmtId="0" fontId="4" fillId="0" borderId="0" xfId="5" applyFont="1" applyBorder="1"/>
    <xf numFmtId="0" fontId="3" fillId="0" borderId="0" xfId="5" applyFont="1" applyBorder="1"/>
    <xf numFmtId="0" fontId="2" fillId="0" borderId="0" xfId="5" applyFont="1" applyBorder="1" applyAlignment="1">
      <alignment horizontal="center"/>
    </xf>
    <xf numFmtId="0" fontId="1" fillId="0" borderId="0" xfId="5" applyFont="1" applyBorder="1" applyAlignment="1">
      <alignment horizontal="left"/>
    </xf>
    <xf numFmtId="37" fontId="18" fillId="0" borderId="0" xfId="0" applyNumberFormat="1" applyFont="1" applyFill="1" applyBorder="1"/>
    <xf numFmtId="164" fontId="18" fillId="0" borderId="0" xfId="22078" applyNumberFormat="1" applyFont="1" applyBorder="1"/>
    <xf numFmtId="0" fontId="138" fillId="0" borderId="0" xfId="0" applyFont="1"/>
    <xf numFmtId="166" fontId="18" fillId="0" borderId="0" xfId="11294" applyNumberFormat="1" applyFont="1" applyBorder="1"/>
    <xf numFmtId="166" fontId="18" fillId="0" borderId="0" xfId="11294" applyNumberFormat="1" applyFont="1" applyFill="1" applyBorder="1"/>
    <xf numFmtId="187" fontId="5" fillId="0" borderId="0" xfId="5" applyNumberFormat="1" applyFill="1"/>
    <xf numFmtId="188" fontId="5" fillId="0" borderId="0" xfId="5" applyNumberFormat="1" applyFill="1"/>
    <xf numFmtId="189" fontId="5" fillId="0" borderId="0" xfId="5" applyNumberFormat="1" applyFill="1"/>
    <xf numFmtId="190" fontId="5" fillId="0" borderId="0" xfId="5" applyNumberFormat="1" applyFill="1"/>
    <xf numFmtId="0" fontId="3" fillId="0" borderId="5" xfId="5" applyFont="1" applyBorder="1" applyAlignment="1">
      <alignment horizontal="left"/>
    </xf>
    <xf numFmtId="0" fontId="1" fillId="0" borderId="5" xfId="5" applyFont="1" applyBorder="1" applyAlignment="1">
      <alignment horizontal="center"/>
    </xf>
    <xf numFmtId="37" fontId="9" fillId="0" borderId="5" xfId="0" applyNumberFormat="1" applyFont="1" applyFill="1" applyBorder="1"/>
    <xf numFmtId="164" fontId="9" fillId="0" borderId="5" xfId="11294" applyNumberFormat="1" applyFont="1" applyBorder="1"/>
    <xf numFmtId="0" fontId="9" fillId="0" borderId="5" xfId="0" applyFont="1" applyBorder="1" applyAlignment="1">
      <alignment horizontal="center"/>
    </xf>
    <xf numFmtId="166" fontId="9" fillId="0" borderId="5" xfId="11294" applyNumberFormat="1" applyFont="1" applyBorder="1"/>
    <xf numFmtId="0" fontId="3" fillId="0" borderId="0" xfId="5" applyFont="1" applyBorder="1" applyAlignment="1">
      <alignment horizontal="left"/>
    </xf>
    <xf numFmtId="37" fontId="14" fillId="0" borderId="0" xfId="5" applyNumberFormat="1" applyFont="1" applyFill="1" applyBorder="1"/>
    <xf numFmtId="166" fontId="14" fillId="0" borderId="0" xfId="11294" applyNumberFormat="1" applyFont="1" applyBorder="1"/>
    <xf numFmtId="166" fontId="14" fillId="0" borderId="0" xfId="11294" applyNumberFormat="1" applyFont="1" applyFill="1" applyBorder="1"/>
    <xf numFmtId="166" fontId="1" fillId="0" borderId="0" xfId="11294" applyNumberFormat="1" applyFont="1" applyBorder="1"/>
    <xf numFmtId="166" fontId="1" fillId="0" borderId="0" xfId="11294" applyNumberFormat="1" applyFont="1" applyFill="1" applyBorder="1"/>
    <xf numFmtId="191" fontId="5" fillId="0" borderId="0" xfId="5" applyNumberFormat="1" applyFill="1"/>
    <xf numFmtId="0" fontId="3" fillId="0" borderId="5" xfId="5" applyFont="1" applyBorder="1"/>
    <xf numFmtId="0" fontId="3" fillId="85" borderId="0" xfId="0" applyFont="1" applyFill="1" applyBorder="1"/>
    <xf numFmtId="0" fontId="3" fillId="85" borderId="0" xfId="0" applyFont="1" applyFill="1" applyBorder="1" applyAlignment="1">
      <alignment horizontal="center"/>
    </xf>
    <xf numFmtId="37" fontId="9" fillId="85" borderId="0" xfId="0" applyNumberFormat="1" applyFont="1" applyFill="1" applyBorder="1"/>
    <xf numFmtId="164" fontId="9" fillId="85" borderId="0" xfId="11294" applyNumberFormat="1" applyFont="1" applyFill="1" applyBorder="1"/>
    <xf numFmtId="0" fontId="9" fillId="0" borderId="0" xfId="0" applyFont="1" applyBorder="1" applyAlignment="1">
      <alignment horizontal="center"/>
    </xf>
    <xf numFmtId="166" fontId="9" fillId="85" borderId="0" xfId="11294" applyNumberFormat="1" applyFont="1" applyFill="1" applyBorder="1"/>
    <xf numFmtId="37" fontId="3" fillId="0" borderId="0" xfId="5" applyNumberFormat="1" applyFont="1" applyBorder="1"/>
    <xf numFmtId="166" fontId="3" fillId="0" borderId="0" xfId="11294" applyNumberFormat="1" applyFont="1" applyBorder="1"/>
    <xf numFmtId="166" fontId="3" fillId="0" borderId="0" xfId="11294" applyNumberFormat="1" applyFont="1" applyFill="1" applyBorder="1"/>
    <xf numFmtId="185" fontId="5" fillId="0" borderId="0" xfId="5" applyNumberFormat="1" applyFill="1"/>
    <xf numFmtId="192" fontId="5" fillId="0" borderId="0" xfId="5" applyNumberFormat="1" applyFill="1"/>
    <xf numFmtId="193" fontId="5" fillId="0" borderId="0" xfId="5" applyNumberFormat="1" applyFill="1"/>
    <xf numFmtId="185" fontId="12" fillId="0" borderId="0" xfId="2" applyNumberFormat="1" applyFont="1" applyFill="1" applyBorder="1"/>
    <xf numFmtId="182" fontId="13" fillId="0" borderId="0" xfId="2" applyNumberFormat="1" applyFont="1" applyFill="1" applyBorder="1"/>
    <xf numFmtId="194" fontId="10" fillId="0" borderId="0" xfId="0" applyNumberFormat="1" applyFont="1" applyFill="1"/>
    <xf numFmtId="186" fontId="5" fillId="0" borderId="0" xfId="5" applyNumberFormat="1" applyFill="1"/>
    <xf numFmtId="194" fontId="5" fillId="0" borderId="0" xfId="5" applyNumberFormat="1" applyFill="1"/>
    <xf numFmtId="195" fontId="5" fillId="0" borderId="0" xfId="5" applyNumberFormat="1" applyFill="1"/>
    <xf numFmtId="196" fontId="5" fillId="0" borderId="0" xfId="5" applyNumberFormat="1" applyFill="1"/>
    <xf numFmtId="164" fontId="18" fillId="0" borderId="6" xfId="22078" applyNumberFormat="1" applyFont="1" applyBorder="1"/>
    <xf numFmtId="197" fontId="5" fillId="0" borderId="0" xfId="5" applyNumberFormat="1" applyFill="1"/>
    <xf numFmtId="166" fontId="13" fillId="0" borderId="0" xfId="11294" applyNumberFormat="1" applyFont="1" applyBorder="1"/>
    <xf numFmtId="166" fontId="12" fillId="0" borderId="0" xfId="11294" applyNumberFormat="1" applyFont="1" applyBorder="1"/>
    <xf numFmtId="166" fontId="0" fillId="0" borderId="0" xfId="11294" applyNumberFormat="1" applyFont="1" applyBorder="1"/>
    <xf numFmtId="0" fontId="139" fillId="0" borderId="0" xfId="5" applyFont="1"/>
    <xf numFmtId="164" fontId="9" fillId="0" borderId="0" xfId="22078" applyNumberFormat="1" applyFont="1" applyBorder="1"/>
    <xf numFmtId="165" fontId="0" fillId="0" borderId="0" xfId="0" applyNumberFormat="1" applyFont="1" applyFill="1" applyBorder="1"/>
    <xf numFmtId="166" fontId="18" fillId="0" borderId="0" xfId="2" applyNumberFormat="1" applyFont="1" applyBorder="1"/>
    <xf numFmtId="166" fontId="9" fillId="0" borderId="5" xfId="2" applyNumberFormat="1" applyFont="1" applyFill="1" applyBorder="1"/>
    <xf numFmtId="166" fontId="9" fillId="0" borderId="5" xfId="2" applyNumberFormat="1" applyFont="1" applyBorder="1"/>
    <xf numFmtId="166" fontId="9" fillId="0" borderId="0" xfId="2" applyNumberFormat="1" applyFont="1" applyBorder="1"/>
    <xf numFmtId="166" fontId="9" fillId="4" borderId="0" xfId="2" applyNumberFormat="1" applyFont="1" applyFill="1" applyBorder="1"/>
    <xf numFmtId="164" fontId="3" fillId="9" borderId="5" xfId="2" applyNumberFormat="1" applyFont="1" applyFill="1" applyBorder="1"/>
    <xf numFmtId="0" fontId="9" fillId="0" borderId="6" xfId="7" applyFont="1" applyBorder="1" applyAlignment="1">
      <alignment horizontal="center" wrapText="1"/>
    </xf>
    <xf numFmtId="0" fontId="10" fillId="0" borderId="0" xfId="0" quotePrefix="1" applyFont="1"/>
    <xf numFmtId="164" fontId="10" fillId="0" borderId="0" xfId="1" applyNumberFormat="1" applyFont="1" applyFill="1"/>
    <xf numFmtId="0" fontId="142" fillId="0" borderId="0" xfId="5" applyFont="1"/>
    <xf numFmtId="0" fontId="142" fillId="0" borderId="0" xfId="5" applyFont="1" applyFill="1"/>
    <xf numFmtId="0" fontId="10" fillId="0" borderId="0" xfId="5" applyFont="1"/>
    <xf numFmtId="0" fontId="10" fillId="0" borderId="0" xfId="5" applyFont="1" applyFill="1"/>
    <xf numFmtId="44" fontId="141" fillId="42" borderId="2" xfId="2" applyFont="1" applyFill="1" applyBorder="1"/>
    <xf numFmtId="44" fontId="141" fillId="42" borderId="4" xfId="2" applyFont="1" applyFill="1" applyBorder="1"/>
    <xf numFmtId="44" fontId="141" fillId="42" borderId="3" xfId="2" applyFont="1" applyFill="1" applyBorder="1"/>
    <xf numFmtId="164" fontId="9" fillId="4" borderId="0" xfId="22078" applyNumberFormat="1" applyFont="1" applyFill="1" applyBorder="1"/>
    <xf numFmtId="0" fontId="3" fillId="4" borderId="1" xfId="0" applyFont="1" applyFill="1" applyBorder="1" applyAlignment="1">
      <alignment horizontal="centerContinuous" vertical="center" wrapText="1"/>
    </xf>
    <xf numFmtId="0" fontId="3" fillId="0" borderId="0" xfId="5" applyFont="1" applyFill="1" applyBorder="1" applyAlignment="1">
      <alignment horizontal="right"/>
    </xf>
    <xf numFmtId="0" fontId="143" fillId="0" borderId="0" xfId="5" applyFont="1"/>
    <xf numFmtId="0" fontId="122" fillId="0" borderId="0" xfId="5" applyFont="1" applyFill="1" applyBorder="1"/>
    <xf numFmtId="0" fontId="121" fillId="0" borderId="0" xfId="5" applyFont="1" applyFill="1" applyBorder="1"/>
    <xf numFmtId="0" fontId="0" fillId="0" borderId="6" xfId="5" applyFont="1" applyFill="1" applyBorder="1"/>
    <xf numFmtId="0" fontId="1" fillId="0" borderId="6" xfId="5" applyFont="1" applyFill="1" applyBorder="1"/>
    <xf numFmtId="0" fontId="1" fillId="0" borderId="6" xfId="5" applyFont="1" applyBorder="1"/>
    <xf numFmtId="0" fontId="0" fillId="0" borderId="0" xfId="5" applyFont="1" applyFill="1" applyBorder="1" applyAlignment="1">
      <alignment horizontal="left"/>
    </xf>
    <xf numFmtId="43" fontId="3" fillId="67" borderId="0" xfId="0" applyNumberFormat="1" applyFont="1" applyFill="1"/>
    <xf numFmtId="178" fontId="1" fillId="43" borderId="0" xfId="2939" applyNumberFormat="1" applyFont="1" applyFill="1" applyBorder="1" applyAlignment="1">
      <alignment horizontal="center"/>
    </xf>
    <xf numFmtId="178" fontId="1" fillId="67" borderId="0" xfId="2939" applyNumberFormat="1" applyFont="1" applyFill="1" applyBorder="1" applyAlignment="1">
      <alignment horizontal="center"/>
    </xf>
    <xf numFmtId="178" fontId="3" fillId="67" borderId="0" xfId="2939" applyNumberFormat="1" applyFont="1" applyFill="1" applyBorder="1" applyAlignment="1">
      <alignment horizontal="center"/>
    </xf>
    <xf numFmtId="0" fontId="123" fillId="0" borderId="0" xfId="0" applyFont="1" applyAlignment="1">
      <alignment horizontal="center" wrapText="1"/>
    </xf>
    <xf numFmtId="44" fontId="141" fillId="0" borderId="0" xfId="2" applyFont="1" applyFill="1" applyBorder="1"/>
    <xf numFmtId="0" fontId="144" fillId="0" borderId="0" xfId="0" applyFont="1" applyFill="1" applyBorder="1" applyAlignment="1"/>
    <xf numFmtId="0" fontId="42" fillId="0" borderId="0" xfId="0" applyFont="1" applyFill="1" applyBorder="1" applyAlignment="1"/>
    <xf numFmtId="14" fontId="3" fillId="0" borderId="18" xfId="0" quotePrefix="1" applyNumberFormat="1" applyFont="1" applyBorder="1" applyAlignment="1">
      <alignment horizontal="center"/>
    </xf>
    <xf numFmtId="0" fontId="19" fillId="0" borderId="0" xfId="0" applyFont="1" applyFill="1" applyBorder="1" applyAlignment="1">
      <alignment horizontal="center" vertical="center" wrapText="1"/>
    </xf>
    <xf numFmtId="0" fontId="18" fillId="0" borderId="0" xfId="7" applyFont="1" applyFill="1" applyBorder="1"/>
    <xf numFmtId="166" fontId="0" fillId="0" borderId="0" xfId="0" applyNumberFormat="1"/>
    <xf numFmtId="0" fontId="42" fillId="0" borderId="0" xfId="0" applyFont="1" applyFill="1" applyBorder="1"/>
    <xf numFmtId="0" fontId="236" fillId="0" borderId="0" xfId="0" applyFont="1" applyFill="1" applyBorder="1"/>
    <xf numFmtId="7" fontId="236" fillId="0" borderId="0" xfId="0" applyNumberFormat="1" applyFont="1" applyFill="1" applyBorder="1"/>
    <xf numFmtId="0" fontId="0" fillId="0" borderId="0" xfId="0" applyFill="1" applyAlignment="1">
      <alignment wrapText="1"/>
    </xf>
    <xf numFmtId="44" fontId="141" fillId="42" borderId="55" xfId="2" applyFont="1" applyFill="1" applyBorder="1"/>
    <xf numFmtId="0" fontId="237" fillId="0" borderId="0" xfId="7" applyFont="1" applyBorder="1" applyAlignment="1"/>
    <xf numFmtId="0" fontId="3" fillId="0" borderId="68" xfId="0" applyFont="1" applyBorder="1"/>
    <xf numFmtId="0" fontId="3" fillId="9" borderId="64" xfId="5" applyFont="1" applyFill="1" applyBorder="1"/>
    <xf numFmtId="0" fontId="3" fillId="84" borderId="69" xfId="0" applyFont="1" applyFill="1" applyBorder="1"/>
    <xf numFmtId="0" fontId="3" fillId="44" borderId="67" xfId="0" applyFont="1" applyFill="1" applyBorder="1"/>
    <xf numFmtId="43" fontId="3" fillId="44" borderId="67" xfId="0" applyNumberFormat="1" applyFont="1" applyFill="1" applyBorder="1"/>
    <xf numFmtId="0" fontId="121" fillId="43" borderId="66" xfId="0" applyFont="1" applyFill="1" applyBorder="1" applyAlignment="1">
      <alignment horizontal="center" wrapText="1"/>
    </xf>
    <xf numFmtId="0" fontId="121" fillId="43" borderId="70" xfId="0" applyFont="1" applyFill="1" applyBorder="1" applyAlignment="1">
      <alignment horizontal="center" wrapText="1"/>
    </xf>
    <xf numFmtId="0" fontId="121" fillId="43" borderId="65" xfId="0" applyFont="1" applyFill="1" applyBorder="1" applyAlignment="1">
      <alignment horizontal="center" wrapText="1"/>
    </xf>
    <xf numFmtId="43" fontId="3" fillId="84" borderId="69" xfId="0" applyNumberFormat="1" applyFont="1" applyFill="1" applyBorder="1"/>
    <xf numFmtId="41" fontId="121" fillId="0" borderId="0" xfId="0" applyNumberFormat="1" applyFont="1" applyFill="1"/>
    <xf numFmtId="166" fontId="121" fillId="0" borderId="0" xfId="0" applyNumberFormat="1" applyFont="1" applyFill="1"/>
    <xf numFmtId="10" fontId="0" fillId="0" borderId="0" xfId="2" applyNumberFormat="1" applyFont="1" applyFill="1" applyBorder="1"/>
    <xf numFmtId="10" fontId="3" fillId="0" borderId="0" xfId="2" applyNumberFormat="1" applyFont="1" applyFill="1" applyBorder="1"/>
    <xf numFmtId="44" fontId="0" fillId="0" borderId="0" xfId="2" applyNumberFormat="1" applyFont="1" applyFill="1" applyBorder="1"/>
    <xf numFmtId="44" fontId="0" fillId="0" borderId="6" xfId="2" applyNumberFormat="1" applyFont="1" applyFill="1" applyBorder="1"/>
    <xf numFmtId="164" fontId="18" fillId="0" borderId="0" xfId="1" applyNumberFormat="1" applyFont="1" applyFill="1" applyBorder="1"/>
    <xf numFmtId="164" fontId="18" fillId="0" borderId="6" xfId="1" applyNumberFormat="1" applyFont="1" applyFill="1" applyBorder="1"/>
    <xf numFmtId="0" fontId="3" fillId="4" borderId="65" xfId="0" applyFont="1" applyFill="1" applyBorder="1" applyAlignment="1">
      <alignment horizontal="centerContinuous" vertical="center"/>
    </xf>
    <xf numFmtId="0" fontId="3" fillId="5" borderId="62" xfId="0" applyFont="1" applyFill="1" applyBorder="1" applyAlignment="1">
      <alignment horizontal="center" vertical="center" wrapText="1"/>
    </xf>
    <xf numFmtId="166" fontId="9" fillId="0" borderId="64" xfId="2" applyNumberFormat="1" applyFont="1" applyFill="1" applyBorder="1"/>
    <xf numFmtId="0" fontId="3" fillId="6" borderId="62" xfId="0" applyFont="1" applyFill="1" applyBorder="1" applyAlignment="1">
      <alignment horizontal="center" vertical="center" wrapText="1"/>
    </xf>
    <xf numFmtId="37" fontId="0" fillId="0" borderId="0" xfId="0" applyNumberFormat="1" applyFont="1"/>
    <xf numFmtId="166" fontId="18" fillId="0" borderId="6" xfId="2" applyNumberFormat="1" applyFont="1" applyFill="1" applyBorder="1"/>
    <xf numFmtId="170" fontId="9" fillId="0" borderId="0" xfId="1" applyNumberFormat="1" applyFont="1"/>
    <xf numFmtId="170" fontId="141" fillId="42" borderId="4" xfId="1" applyNumberFormat="1" applyFont="1" applyFill="1" applyBorder="1"/>
    <xf numFmtId="170" fontId="141" fillId="0" borderId="0" xfId="1" applyNumberFormat="1" applyFont="1" applyFill="1" applyBorder="1"/>
    <xf numFmtId="170" fontId="9" fillId="0" borderId="6" xfId="1" applyNumberFormat="1" applyFont="1" applyBorder="1" applyAlignment="1">
      <alignment horizontal="center" wrapText="1"/>
    </xf>
    <xf numFmtId="170" fontId="0" fillId="0" borderId="0" xfId="1" applyNumberFormat="1" applyFont="1"/>
    <xf numFmtId="170" fontId="0" fillId="43" borderId="0" xfId="1" applyNumberFormat="1" applyFont="1" applyFill="1"/>
    <xf numFmtId="170" fontId="3" fillId="67" borderId="0" xfId="1" applyNumberFormat="1" applyFont="1" applyFill="1"/>
    <xf numFmtId="170" fontId="18" fillId="0" borderId="0" xfId="1" applyNumberFormat="1" applyFont="1" applyBorder="1"/>
    <xf numFmtId="178" fontId="1" fillId="84" borderId="0" xfId="2939" applyNumberFormat="1" applyFont="1" applyFill="1" applyBorder="1" applyAlignment="1">
      <alignment horizontal="center"/>
    </xf>
    <xf numFmtId="170" fontId="0" fillId="0" borderId="0" xfId="1" applyNumberFormat="1" applyFont="1" applyFill="1"/>
    <xf numFmtId="170" fontId="3" fillId="0" borderId="0" xfId="1" applyNumberFormat="1" applyFont="1" applyFill="1"/>
    <xf numFmtId="43" fontId="3" fillId="0" borderId="0" xfId="0" applyNumberFormat="1" applyFont="1" applyFill="1"/>
    <xf numFmtId="170" fontId="0" fillId="84" borderId="0" xfId="1" applyNumberFormat="1" applyFont="1" applyFill="1"/>
    <xf numFmtId="170" fontId="0" fillId="67" borderId="0" xfId="1" applyNumberFormat="1" applyFont="1" applyFill="1"/>
    <xf numFmtId="170" fontId="3" fillId="43" borderId="0" xfId="1" applyNumberFormat="1" applyFont="1" applyFill="1" applyBorder="1"/>
    <xf numFmtId="43" fontId="3" fillId="43" borderId="0" xfId="0" applyNumberFormat="1" applyFont="1" applyFill="1" applyBorder="1"/>
    <xf numFmtId="41" fontId="122" fillId="0" borderId="0" xfId="0" applyNumberFormat="1" applyFont="1" applyFill="1"/>
    <xf numFmtId="166" fontId="122" fillId="0" borderId="0" xfId="0" applyNumberFormat="1" applyFont="1" applyFill="1"/>
    <xf numFmtId="41" fontId="122" fillId="43" borderId="0" xfId="0" applyNumberFormat="1" applyFont="1" applyFill="1"/>
    <xf numFmtId="166" fontId="122" fillId="43" borderId="0" xfId="0" applyNumberFormat="1" applyFont="1" applyFill="1"/>
    <xf numFmtId="0" fontId="239" fillId="97" borderId="0" xfId="0" applyFont="1" applyFill="1"/>
    <xf numFmtId="0" fontId="9" fillId="0" borderId="0" xfId="0" applyFont="1" applyFill="1"/>
    <xf numFmtId="0" fontId="240" fillId="0" borderId="0" xfId="0" applyFont="1" applyFill="1"/>
    <xf numFmtId="0" fontId="240" fillId="0" borderId="0" xfId="0" applyFont="1" applyFill="1" applyAlignment="1">
      <alignment wrapText="1"/>
    </xf>
    <xf numFmtId="0" fontId="121" fillId="43" borderId="2" xfId="0" applyFont="1" applyFill="1" applyBorder="1" applyAlignment="1">
      <alignment horizontal="center" wrapText="1"/>
    </xf>
    <xf numFmtId="0" fontId="3" fillId="0" borderId="18" xfId="0" applyFont="1" applyFill="1" applyBorder="1"/>
    <xf numFmtId="0" fontId="3" fillId="0" borderId="18" xfId="0" applyFont="1" applyFill="1" applyBorder="1" applyAlignment="1">
      <alignment horizontal="center"/>
    </xf>
    <xf numFmtId="166" fontId="3" fillId="0" borderId="0" xfId="0" applyNumberFormat="1" applyFont="1" applyFill="1"/>
    <xf numFmtId="164" fontId="1" fillId="0" borderId="0" xfId="1" applyNumberFormat="1" applyFont="1" applyFill="1" applyBorder="1"/>
    <xf numFmtId="164" fontId="5" fillId="0" borderId="0" xfId="1" applyNumberFormat="1" applyFont="1" applyFill="1"/>
    <xf numFmtId="0" fontId="241" fillId="0" borderId="0" xfId="5" applyFont="1" applyBorder="1" applyAlignment="1">
      <alignment horizontal="center"/>
    </xf>
    <xf numFmtId="0" fontId="241" fillId="0" borderId="5" xfId="5" applyFont="1" applyBorder="1" applyAlignment="1">
      <alignment horizontal="center"/>
    </xf>
    <xf numFmtId="0" fontId="242" fillId="85" borderId="0" xfId="0" applyFont="1" applyFill="1" applyBorder="1" applyAlignment="1">
      <alignment horizontal="center"/>
    </xf>
    <xf numFmtId="0" fontId="242" fillId="0" borderId="0" xfId="5" applyFont="1" applyBorder="1" applyAlignment="1">
      <alignment horizontal="center"/>
    </xf>
    <xf numFmtId="0" fontId="241" fillId="0" borderId="5" xfId="5" applyFont="1" applyBorder="1"/>
    <xf numFmtId="0" fontId="241" fillId="0" borderId="0" xfId="5" applyFont="1" applyBorder="1" applyAlignment="1">
      <alignment horizontal="left"/>
    </xf>
    <xf numFmtId="166" fontId="243" fillId="0" borderId="0" xfId="2" applyNumberFormat="1" applyFont="1"/>
    <xf numFmtId="166" fontId="1" fillId="0" borderId="0" xfId="0" applyNumberFormat="1" applyFont="1" applyBorder="1"/>
    <xf numFmtId="0" fontId="3" fillId="0" borderId="6" xfId="0" applyFont="1" applyBorder="1"/>
    <xf numFmtId="0" fontId="3" fillId="0" borderId="6" xfId="0" applyFont="1" applyBorder="1" applyAlignment="1">
      <alignment horizontal="center" wrapText="1"/>
    </xf>
    <xf numFmtId="0" fontId="3" fillId="0" borderId="6" xfId="0" applyFont="1" applyBorder="1" applyAlignment="1">
      <alignment wrapText="1"/>
    </xf>
    <xf numFmtId="44" fontId="0" fillId="0" borderId="0" xfId="2" applyFont="1"/>
    <xf numFmtId="44" fontId="0" fillId="43" borderId="0" xfId="2" applyFont="1" applyFill="1"/>
    <xf numFmtId="44" fontId="3" fillId="67" borderId="0" xfId="2" applyFont="1" applyFill="1"/>
    <xf numFmtId="44" fontId="3" fillId="84" borderId="69" xfId="2" applyFont="1" applyFill="1" applyBorder="1"/>
    <xf numFmtId="44" fontId="3" fillId="44" borderId="67" xfId="2" applyFont="1" applyFill="1" applyBorder="1"/>
    <xf numFmtId="44" fontId="3" fillId="0" borderId="6" xfId="2" applyFont="1" applyBorder="1" applyAlignment="1">
      <alignment wrapText="1"/>
    </xf>
    <xf numFmtId="44" fontId="18" fillId="0" borderId="0" xfId="2" applyFont="1"/>
    <xf numFmtId="41" fontId="122" fillId="84" borderId="0" xfId="0" applyNumberFormat="1" applyFont="1" applyFill="1"/>
    <xf numFmtId="166" fontId="122" fillId="84" borderId="0" xfId="0" applyNumberFormat="1" applyFont="1" applyFill="1"/>
    <xf numFmtId="41" fontId="122" fillId="44" borderId="0" xfId="0" applyNumberFormat="1" applyFont="1" applyFill="1"/>
    <xf numFmtId="166" fontId="122" fillId="44" borderId="0" xfId="0" applyNumberFormat="1" applyFont="1" applyFill="1"/>
    <xf numFmtId="0" fontId="3" fillId="43" borderId="0" xfId="0" applyFont="1" applyFill="1"/>
    <xf numFmtId="0" fontId="122" fillId="0" borderId="0" xfId="0" applyFont="1"/>
    <xf numFmtId="0" fontId="3" fillId="4" borderId="2" xfId="5" applyFont="1" applyFill="1" applyBorder="1" applyAlignment="1">
      <alignment horizontal="center" vertical="center" wrapText="1"/>
    </xf>
    <xf numFmtId="0" fontId="3" fillId="4" borderId="4" xfId="5" applyFont="1" applyFill="1" applyBorder="1" applyAlignment="1">
      <alignment horizontal="center" vertical="center" wrapText="1"/>
    </xf>
    <xf numFmtId="0" fontId="3" fillId="4" borderId="3" xfId="5" applyFont="1" applyFill="1" applyBorder="1" applyAlignment="1">
      <alignment horizontal="center" vertical="center" wrapText="1"/>
    </xf>
    <xf numFmtId="0" fontId="140" fillId="0" borderId="0" xfId="6" applyFont="1" applyFill="1" applyAlignment="1">
      <alignment horizontal="left" vertical="top" wrapText="1"/>
    </xf>
    <xf numFmtId="164" fontId="121" fillId="43" borderId="65" xfId="0" applyNumberFormat="1" applyFont="1" applyFill="1" applyBorder="1" applyAlignment="1">
      <alignment horizontal="center" wrapText="1"/>
    </xf>
    <xf numFmtId="164" fontId="121" fillId="43" borderId="70" xfId="0" applyNumberFormat="1" applyFont="1" applyFill="1" applyBorder="1" applyAlignment="1">
      <alignment horizontal="center" wrapText="1"/>
    </xf>
    <xf numFmtId="164" fontId="121" fillId="43" borderId="66" xfId="0" applyNumberFormat="1" applyFont="1" applyFill="1" applyBorder="1" applyAlignment="1">
      <alignment horizontal="center" wrapText="1"/>
    </xf>
    <xf numFmtId="164" fontId="121" fillId="43" borderId="2" xfId="0" applyNumberFormat="1" applyFont="1" applyFill="1" applyBorder="1" applyAlignment="1">
      <alignment horizontal="center" wrapText="1"/>
    </xf>
    <xf numFmtId="164" fontId="121" fillId="43" borderId="63" xfId="0" applyNumberFormat="1" applyFont="1" applyFill="1" applyBorder="1" applyAlignment="1">
      <alignment horizontal="center" wrapText="1"/>
    </xf>
    <xf numFmtId="164" fontId="121" fillId="43" borderId="64" xfId="0" applyNumberFormat="1" applyFont="1" applyFill="1" applyBorder="1" applyAlignment="1">
      <alignment horizontal="center" wrapText="1"/>
    </xf>
    <xf numFmtId="164" fontId="121" fillId="43" borderId="71" xfId="0" applyNumberFormat="1" applyFont="1" applyFill="1" applyBorder="1" applyAlignment="1">
      <alignment horizontal="center" wrapText="1"/>
    </xf>
  </cellXfs>
  <cellStyles count="62284">
    <cellStyle name="_x0013_" xfId="42524"/>
    <cellStyle name="_x0013_ 2" xfId="42525"/>
    <cellStyle name="_x0013_ 2 2" xfId="42526"/>
    <cellStyle name="_x0013_ 2 3" xfId="61053"/>
    <cellStyle name="_x0013_ 3" xfId="42527"/>
    <cellStyle name="_x0013_ 3 2" xfId="42528"/>
    <cellStyle name="_x0013_ 4" xfId="42529"/>
    <cellStyle name="_x0013_ 4 2" xfId="42530"/>
    <cellStyle name="_x0013_ 5" xfId="42531"/>
    <cellStyle name="_x0013_ 5 2" xfId="42532"/>
    <cellStyle name="_x0013_ 6" xfId="42533"/>
    <cellStyle name="_x0013_ 7" xfId="61054"/>
    <cellStyle name="_2009-2013 wind build-out" xfId="42534"/>
    <cellStyle name="_Book5" xfId="42535"/>
    <cellStyle name="_Book5 2" xfId="42536"/>
    <cellStyle name="_Book5 2 2" xfId="42537"/>
    <cellStyle name="_Book5 3" xfId="42538"/>
    <cellStyle name="_CCO Positions 02-26-041" xfId="42539"/>
    <cellStyle name="_CCO Positions 02-26-041 2" xfId="42540"/>
    <cellStyle name="_CCO Positions 02-26-041 2 2" xfId="42541"/>
    <cellStyle name="_CCO Positions 02-26-041 3" xfId="42542"/>
    <cellStyle name="_Consolidated_DailyRCO_RiskReport_09-30-04" xfId="42543"/>
    <cellStyle name="_Consolidated_DailyRCO_RiskReport_09-30-04 2" xfId="42544"/>
    <cellStyle name="_MiscOhioPulls" xfId="42545"/>
    <cellStyle name="_Morgan Stanley" xfId="42546"/>
    <cellStyle name="_Morgan Stanley 2" xfId="42547"/>
    <cellStyle name="_Morgan Stanley 2 2" xfId="42548"/>
    <cellStyle name="_Morgan Stanley 3" xfId="42549"/>
    <cellStyle name="_Moses Back-up 12-10-03" xfId="42550"/>
    <cellStyle name="_Moses Back-up 12-10-03 2" xfId="42551"/>
    <cellStyle name="_Moses Back-up 12-10-03 2 2" xfId="42552"/>
    <cellStyle name="_Moses Back-up 12-10-03 3" xfId="42553"/>
    <cellStyle name="_MS Summary 03-10-04" xfId="42554"/>
    <cellStyle name="_MS Summary 03-10-04 2" xfId="42555"/>
    <cellStyle name="_MS Summary 03-10-04 2 2" xfId="42556"/>
    <cellStyle name="_MS Summary 03-10-04 3" xfId="42557"/>
    <cellStyle name="_New Commentary" xfId="42558"/>
    <cellStyle name="_New Commentary 2" xfId="42559"/>
    <cellStyle name="_New Commentary 2 2" xfId="42560"/>
    <cellStyle name="_New Commentary 3" xfId="42561"/>
    <cellStyle name="_New Reporting Summary 02-26-04" xfId="42562"/>
    <cellStyle name="_New Reporting Summary 02-26-04 2" xfId="42563"/>
    <cellStyle name="_New Reporting Summary 02-26-04 2 2" xfId="42564"/>
    <cellStyle name="_New Reporting Summary 02-26-04 3" xfId="42565"/>
    <cellStyle name="_New Reporting Summary 6-04-03_old" xfId="42566"/>
    <cellStyle name="_New Reporting Summary 6-04-03_old 2" xfId="42567"/>
    <cellStyle name="_New Reporting Summary 6-04-03_old 2 2" xfId="42568"/>
    <cellStyle name="_New Reporting Summary 6-04-03_old 3" xfId="42569"/>
    <cellStyle name="_NI and Capital Tracking Schedule-ac" xfId="42570"/>
    <cellStyle name="_NI and Capital Tracking Schedule-ac 2" xfId="42571"/>
    <cellStyle name="_NI and Capital Tracking Schedule-ac 2 2" xfId="42572"/>
    <cellStyle name="_NI and Capital Tracking Schedule-ac 3" xfId="42573"/>
    <cellStyle name="_Ohio ROEData_20085X7 8-06-08_RCFV1" xfId="42574"/>
    <cellStyle name="_projection waterfall" xfId="42575"/>
    <cellStyle name="_projection waterfall 2" xfId="42576"/>
    <cellStyle name="_projection waterfall 2 2" xfId="42577"/>
    <cellStyle name="_projection waterfall 3" xfId="42578"/>
    <cellStyle name="_PV_Portfolio" xfId="42579"/>
    <cellStyle name="_PV_Portfolio 2" xfId="42580"/>
    <cellStyle name="_PV_Portfolio 2 2" xfId="42581"/>
    <cellStyle name="_PV_Portfolio 3" xfId="42582"/>
    <cellStyle name="_PVI Financial Review Back-up" xfId="42583"/>
    <cellStyle name="_PVI Financial Review Back-up 2" xfId="42584"/>
    <cellStyle name="_PVI Financial Review Back-up 2 2" xfId="42585"/>
    <cellStyle name="_PVI Financial Review Back-up 3" xfId="42586"/>
    <cellStyle name="_Sheet1" xfId="42587"/>
    <cellStyle name="_Sheet1 2" xfId="42588"/>
    <cellStyle name="_Sheet1 2 2" xfId="42589"/>
    <cellStyle name="_Sheet1 3" xfId="42590"/>
    <cellStyle name="_SO2 report 09-23-042" xfId="42591"/>
    <cellStyle name="_SO2 report 09-23-042 2" xfId="42592"/>
    <cellStyle name="0 Decimals" xfId="42593"/>
    <cellStyle name="1" xfId="42594"/>
    <cellStyle name="1 Decimal" xfId="42595"/>
    <cellStyle name="2" xfId="42596"/>
    <cellStyle name="2 Decimals" xfId="42597"/>
    <cellStyle name="20% - Accent1" xfId="28" builtinId="30" customBuiltin="1"/>
    <cellStyle name="20% - Accent1 10" xfId="10576"/>
    <cellStyle name="20% - Accent1 10 2" xfId="11295"/>
    <cellStyle name="20% - Accent1 10 2 2" xfId="11296"/>
    <cellStyle name="20% - Accent1 10 2 2 2" xfId="22090"/>
    <cellStyle name="20% - Accent1 10 2 3" xfId="22091"/>
    <cellStyle name="20% - Accent1 10 3" xfId="11297"/>
    <cellStyle name="20% - Accent1 10 3 2" xfId="22092"/>
    <cellStyle name="20% - Accent1 10 4" xfId="22093"/>
    <cellStyle name="20% - Accent1 10 4 2" xfId="42598"/>
    <cellStyle name="20% - Accent1 10 5" xfId="61055"/>
    <cellStyle name="20% - Accent1 11" xfId="10577"/>
    <cellStyle name="20% - Accent1 11 2" xfId="11298"/>
    <cellStyle name="20% - Accent1 11 2 2" xfId="11299"/>
    <cellStyle name="20% - Accent1 11 2 2 2" xfId="22094"/>
    <cellStyle name="20% - Accent1 11 2 3" xfId="22095"/>
    <cellStyle name="20% - Accent1 11 3" xfId="11300"/>
    <cellStyle name="20% - Accent1 11 3 2" xfId="22096"/>
    <cellStyle name="20% - Accent1 11 4" xfId="22097"/>
    <cellStyle name="20% - Accent1 11 4 2" xfId="42599"/>
    <cellStyle name="20% - Accent1 11 5" xfId="61056"/>
    <cellStyle name="20% - Accent1 12" xfId="10578"/>
    <cellStyle name="20% - Accent1 12 2" xfId="11301"/>
    <cellStyle name="20% - Accent1 12 2 2" xfId="22098"/>
    <cellStyle name="20% - Accent1 12 2 2 2" xfId="42600"/>
    <cellStyle name="20% - Accent1 12 3" xfId="22099"/>
    <cellStyle name="20% - Accent1 12 3 2" xfId="42601"/>
    <cellStyle name="20% - Accent1 12 4" xfId="42602"/>
    <cellStyle name="20% - Accent1 12 4 2" xfId="42603"/>
    <cellStyle name="20% - Accent1 12 5" xfId="61057"/>
    <cellStyle name="20% - Accent1 13" xfId="10579"/>
    <cellStyle name="20% - Accent1 13 2" xfId="11302"/>
    <cellStyle name="20% - Accent1 13 2 2" xfId="22100"/>
    <cellStyle name="20% - Accent1 13 3" xfId="22101"/>
    <cellStyle name="20% - Accent1 13 3 2" xfId="42604"/>
    <cellStyle name="20% - Accent1 13 3 2 2" xfId="42605"/>
    <cellStyle name="20% - Accent1 13 4" xfId="42606"/>
    <cellStyle name="20% - Accent1 13 5" xfId="61058"/>
    <cellStyle name="20% - Accent1 14" xfId="11303"/>
    <cellStyle name="20% - Accent1 14 2" xfId="11304"/>
    <cellStyle name="20% - Accent1 14 2 2" xfId="22102"/>
    <cellStyle name="20% - Accent1 14 3" xfId="22103"/>
    <cellStyle name="20% - Accent1 15" xfId="11305"/>
    <cellStyle name="20% - Accent1 15 2" xfId="22104"/>
    <cellStyle name="20% - Accent1 16" xfId="22105"/>
    <cellStyle name="20% - Accent1 16 2" xfId="42607"/>
    <cellStyle name="20% - Accent1 17" xfId="42608"/>
    <cellStyle name="20% - Accent1 17 2" xfId="42609"/>
    <cellStyle name="20% - Accent1 18" xfId="42610"/>
    <cellStyle name="20% - Accent1 18 2" xfId="42611"/>
    <cellStyle name="20% - Accent1 19" xfId="42612"/>
    <cellStyle name="20% - Accent1 19 2" xfId="42613"/>
    <cellStyle name="20% - Accent1 2" xfId="91"/>
    <cellStyle name="20% - Accent1 2 10" xfId="140"/>
    <cellStyle name="20% - Accent1 2 10 2" xfId="22106"/>
    <cellStyle name="20% - Accent1 2 11" xfId="11307"/>
    <cellStyle name="20% - Accent1 2 11 2" xfId="42614"/>
    <cellStyle name="20% - Accent1 2 12" xfId="11308"/>
    <cellStyle name="20% - Accent1 2 12 2" xfId="42615"/>
    <cellStyle name="20% - Accent1 2 13" xfId="11306"/>
    <cellStyle name="20% - Accent1 2 13 2" xfId="42616"/>
    <cellStyle name="20% - Accent1 2 14" xfId="42617"/>
    <cellStyle name="20% - Accent1 2 14 2" xfId="42618"/>
    <cellStyle name="20% - Accent1 2 15" xfId="42619"/>
    <cellStyle name="20% - Accent1 2 15 2" xfId="42620"/>
    <cellStyle name="20% - Accent1 2 16" xfId="42621"/>
    <cellStyle name="20% - Accent1 2 16 2" xfId="42622"/>
    <cellStyle name="20% - Accent1 2 16 2 2" xfId="42623"/>
    <cellStyle name="20% - Accent1 2 17" xfId="42624"/>
    <cellStyle name="20% - Accent1 2 17 2" xfId="42625"/>
    <cellStyle name="20% - Accent1 2 17 2 2" xfId="42626"/>
    <cellStyle name="20% - Accent1 2 18" xfId="42627"/>
    <cellStyle name="20% - Accent1 2 19" xfId="42628"/>
    <cellStyle name="20% - Accent1 2 2" xfId="141"/>
    <cellStyle name="20% - Accent1 2 2 2" xfId="142"/>
    <cellStyle name="20% - Accent1 2 2 2 2" xfId="2477"/>
    <cellStyle name="20% - Accent1 2 2 2 2 2" xfId="6561"/>
    <cellStyle name="20% - Accent1 2 2 2 2 2 2" xfId="11309"/>
    <cellStyle name="20% - Accent1 2 2 2 2 2 2 2" xfId="22107"/>
    <cellStyle name="20% - Accent1 2 2 2 2 2 3" xfId="22108"/>
    <cellStyle name="20% - Accent1 2 2 2 2 2 4" xfId="42629"/>
    <cellStyle name="20% - Accent1 2 2 2 2 3" xfId="11310"/>
    <cellStyle name="20% - Accent1 2 2 2 2 3 2" xfId="22109"/>
    <cellStyle name="20% - Accent1 2 2 2 2 4" xfId="22110"/>
    <cellStyle name="20% - Accent1 2 2 2 2 5" xfId="42630"/>
    <cellStyle name="20% - Accent1 2 2 2 3" xfId="2478"/>
    <cellStyle name="20% - Accent1 2 2 2 3 2" xfId="11311"/>
    <cellStyle name="20% - Accent1 2 2 2 3 2 2" xfId="22111"/>
    <cellStyle name="20% - Accent1 2 2 2 3 3" xfId="22112"/>
    <cellStyle name="20% - Accent1 2 2 2 3 4" xfId="42631"/>
    <cellStyle name="20% - Accent1 2 2 2 4" xfId="6562"/>
    <cellStyle name="20% - Accent1 2 2 2 4 2" xfId="11312"/>
    <cellStyle name="20% - Accent1 2 2 2 4 2 2" xfId="22113"/>
    <cellStyle name="20% - Accent1 2 2 2 4 3" xfId="22114"/>
    <cellStyle name="20% - Accent1 2 2 2 5" xfId="11313"/>
    <cellStyle name="20% - Accent1 2 2 2 5 2" xfId="22115"/>
    <cellStyle name="20% - Accent1 2 2 2 6" xfId="22116"/>
    <cellStyle name="20% - Accent1 2 2 3" xfId="2479"/>
    <cellStyle name="20% - Accent1 2 2 3 2" xfId="6563"/>
    <cellStyle name="20% - Accent1 2 2 3 2 2" xfId="11314"/>
    <cellStyle name="20% - Accent1 2 2 3 2 2 2" xfId="22117"/>
    <cellStyle name="20% - Accent1 2 2 3 2 3" xfId="22118"/>
    <cellStyle name="20% - Accent1 2 2 3 2 4" xfId="42632"/>
    <cellStyle name="20% - Accent1 2 2 3 3" xfId="11315"/>
    <cellStyle name="20% - Accent1 2 2 3 3 2" xfId="22119"/>
    <cellStyle name="20% - Accent1 2 2 3 4" xfId="22120"/>
    <cellStyle name="20% - Accent1 2 2 3 5" xfId="42633"/>
    <cellStyle name="20% - Accent1 2 2 4" xfId="2480"/>
    <cellStyle name="20% - Accent1 2 2 4 2" xfId="11316"/>
    <cellStyle name="20% - Accent1 2 2 4 2 2" xfId="22121"/>
    <cellStyle name="20% - Accent1 2 2 4 3" xfId="22122"/>
    <cellStyle name="20% - Accent1 2 2 4 4" xfId="42634"/>
    <cellStyle name="20% - Accent1 2 2 5" xfId="6564"/>
    <cellStyle name="20% - Accent1 2 2 5 2" xfId="11317"/>
    <cellStyle name="20% - Accent1 2 2 5 2 2" xfId="22123"/>
    <cellStyle name="20% - Accent1 2 2 5 3" xfId="22124"/>
    <cellStyle name="20% - Accent1 2 2 6" xfId="11210"/>
    <cellStyle name="20% - Accent1 2 2 6 2" xfId="11318"/>
    <cellStyle name="20% - Accent1 2 2 7" xfId="22125"/>
    <cellStyle name="20% - Accent1 2 2 7 2" xfId="42635"/>
    <cellStyle name="20% - Accent1 2 2 8" xfId="61059"/>
    <cellStyle name="20% - Accent1 2 3" xfId="143"/>
    <cellStyle name="20% - Accent1 2 3 2" xfId="144"/>
    <cellStyle name="20% - Accent1 2 3 2 2" xfId="2481"/>
    <cellStyle name="20% - Accent1 2 3 2 2 2" xfId="6565"/>
    <cellStyle name="20% - Accent1 2 3 2 2 2 2" xfId="11319"/>
    <cellStyle name="20% - Accent1 2 3 2 2 2 2 2" xfId="22126"/>
    <cellStyle name="20% - Accent1 2 3 2 2 2 3" xfId="22127"/>
    <cellStyle name="20% - Accent1 2 3 2 2 2 4" xfId="42636"/>
    <cellStyle name="20% - Accent1 2 3 2 2 3" xfId="11320"/>
    <cellStyle name="20% - Accent1 2 3 2 2 3 2" xfId="22128"/>
    <cellStyle name="20% - Accent1 2 3 2 2 4" xfId="22129"/>
    <cellStyle name="20% - Accent1 2 3 2 2 5" xfId="42637"/>
    <cellStyle name="20% - Accent1 2 3 2 3" xfId="2482"/>
    <cellStyle name="20% - Accent1 2 3 2 3 2" xfId="11321"/>
    <cellStyle name="20% - Accent1 2 3 2 3 2 2" xfId="22130"/>
    <cellStyle name="20% - Accent1 2 3 2 3 3" xfId="22131"/>
    <cellStyle name="20% - Accent1 2 3 2 3 4" xfId="42638"/>
    <cellStyle name="20% - Accent1 2 3 2 4" xfId="6566"/>
    <cellStyle name="20% - Accent1 2 3 2 4 2" xfId="11322"/>
    <cellStyle name="20% - Accent1 2 3 2 4 2 2" xfId="22132"/>
    <cellStyle name="20% - Accent1 2 3 2 4 3" xfId="22133"/>
    <cellStyle name="20% - Accent1 2 3 2 5" xfId="11323"/>
    <cellStyle name="20% - Accent1 2 3 2 5 2" xfId="22134"/>
    <cellStyle name="20% - Accent1 2 3 2 6" xfId="22135"/>
    <cellStyle name="20% - Accent1 2 3 3" xfId="2483"/>
    <cellStyle name="20% - Accent1 2 3 3 2" xfId="6567"/>
    <cellStyle name="20% - Accent1 2 3 3 2 2" xfId="11324"/>
    <cellStyle name="20% - Accent1 2 3 3 2 2 2" xfId="22136"/>
    <cellStyle name="20% - Accent1 2 3 3 2 3" xfId="22137"/>
    <cellStyle name="20% - Accent1 2 3 3 2 4" xfId="42639"/>
    <cellStyle name="20% - Accent1 2 3 3 3" xfId="11325"/>
    <cellStyle name="20% - Accent1 2 3 3 3 2" xfId="22138"/>
    <cellStyle name="20% - Accent1 2 3 3 4" xfId="22139"/>
    <cellStyle name="20% - Accent1 2 3 3 5" xfId="42640"/>
    <cellStyle name="20% - Accent1 2 3 4" xfId="2484"/>
    <cellStyle name="20% - Accent1 2 3 4 2" xfId="11326"/>
    <cellStyle name="20% - Accent1 2 3 4 2 2" xfId="22140"/>
    <cellStyle name="20% - Accent1 2 3 4 3" xfId="22141"/>
    <cellStyle name="20% - Accent1 2 3 4 4" xfId="42641"/>
    <cellStyle name="20% - Accent1 2 3 5" xfId="6568"/>
    <cellStyle name="20% - Accent1 2 3 5 2" xfId="11327"/>
    <cellStyle name="20% - Accent1 2 3 5 2 2" xfId="22142"/>
    <cellStyle name="20% - Accent1 2 3 5 3" xfId="22143"/>
    <cellStyle name="20% - Accent1 2 3 6" xfId="11328"/>
    <cellStyle name="20% - Accent1 2 3 6 2" xfId="22144"/>
    <cellStyle name="20% - Accent1 2 3 7" xfId="22145"/>
    <cellStyle name="20% - Accent1 2 4" xfId="145"/>
    <cellStyle name="20% - Accent1 2 4 2" xfId="146"/>
    <cellStyle name="20% - Accent1 2 4 2 2" xfId="2485"/>
    <cellStyle name="20% - Accent1 2 4 2 2 2" xfId="6569"/>
    <cellStyle name="20% - Accent1 2 4 2 2 2 2" xfId="11329"/>
    <cellStyle name="20% - Accent1 2 4 2 2 2 2 2" xfId="22146"/>
    <cellStyle name="20% - Accent1 2 4 2 2 2 3" xfId="22147"/>
    <cellStyle name="20% - Accent1 2 4 2 2 2 4" xfId="42642"/>
    <cellStyle name="20% - Accent1 2 4 2 2 3" xfId="11330"/>
    <cellStyle name="20% - Accent1 2 4 2 2 3 2" xfId="22148"/>
    <cellStyle name="20% - Accent1 2 4 2 2 4" xfId="22149"/>
    <cellStyle name="20% - Accent1 2 4 2 2 5" xfId="42643"/>
    <cellStyle name="20% - Accent1 2 4 2 3" xfId="2486"/>
    <cellStyle name="20% - Accent1 2 4 2 3 2" xfId="11331"/>
    <cellStyle name="20% - Accent1 2 4 2 3 2 2" xfId="22150"/>
    <cellStyle name="20% - Accent1 2 4 2 3 3" xfId="22151"/>
    <cellStyle name="20% - Accent1 2 4 2 3 4" xfId="42644"/>
    <cellStyle name="20% - Accent1 2 4 2 4" xfId="6570"/>
    <cellStyle name="20% - Accent1 2 4 2 4 2" xfId="11332"/>
    <cellStyle name="20% - Accent1 2 4 2 4 2 2" xfId="22152"/>
    <cellStyle name="20% - Accent1 2 4 2 4 3" xfId="22153"/>
    <cellStyle name="20% - Accent1 2 4 2 5" xfId="11333"/>
    <cellStyle name="20% - Accent1 2 4 2 5 2" xfId="22154"/>
    <cellStyle name="20% - Accent1 2 4 2 6" xfId="22155"/>
    <cellStyle name="20% - Accent1 2 4 3" xfId="2487"/>
    <cellStyle name="20% - Accent1 2 4 3 2" xfId="6571"/>
    <cellStyle name="20% - Accent1 2 4 3 2 2" xfId="11334"/>
    <cellStyle name="20% - Accent1 2 4 3 2 2 2" xfId="22156"/>
    <cellStyle name="20% - Accent1 2 4 3 2 3" xfId="22157"/>
    <cellStyle name="20% - Accent1 2 4 3 2 4" xfId="42645"/>
    <cellStyle name="20% - Accent1 2 4 3 3" xfId="11335"/>
    <cellStyle name="20% - Accent1 2 4 3 3 2" xfId="22158"/>
    <cellStyle name="20% - Accent1 2 4 3 4" xfId="22159"/>
    <cellStyle name="20% - Accent1 2 4 3 5" xfId="42646"/>
    <cellStyle name="20% - Accent1 2 4 4" xfId="2488"/>
    <cellStyle name="20% - Accent1 2 4 4 2" xfId="11336"/>
    <cellStyle name="20% - Accent1 2 4 4 2 2" xfId="22160"/>
    <cellStyle name="20% - Accent1 2 4 4 3" xfId="22161"/>
    <cellStyle name="20% - Accent1 2 4 4 4" xfId="42647"/>
    <cellStyle name="20% - Accent1 2 4 5" xfId="6572"/>
    <cellStyle name="20% - Accent1 2 4 5 2" xfId="11337"/>
    <cellStyle name="20% - Accent1 2 4 5 2 2" xfId="22162"/>
    <cellStyle name="20% - Accent1 2 4 5 3" xfId="22163"/>
    <cellStyle name="20% - Accent1 2 4 6" xfId="11338"/>
    <cellStyle name="20% - Accent1 2 4 6 2" xfId="22164"/>
    <cellStyle name="20% - Accent1 2 4 7" xfId="22165"/>
    <cellStyle name="20% - Accent1 2 5" xfId="147"/>
    <cellStyle name="20% - Accent1 2 5 2" xfId="148"/>
    <cellStyle name="20% - Accent1 2 5 2 2" xfId="2489"/>
    <cellStyle name="20% - Accent1 2 5 2 2 2" xfId="6573"/>
    <cellStyle name="20% - Accent1 2 5 2 2 2 2" xfId="11339"/>
    <cellStyle name="20% - Accent1 2 5 2 2 2 2 2" xfId="22166"/>
    <cellStyle name="20% - Accent1 2 5 2 2 2 3" xfId="22167"/>
    <cellStyle name="20% - Accent1 2 5 2 2 2 4" xfId="42648"/>
    <cellStyle name="20% - Accent1 2 5 2 2 3" xfId="11340"/>
    <cellStyle name="20% - Accent1 2 5 2 2 3 2" xfId="22168"/>
    <cellStyle name="20% - Accent1 2 5 2 2 4" xfId="22169"/>
    <cellStyle name="20% - Accent1 2 5 2 2 5" xfId="42649"/>
    <cellStyle name="20% - Accent1 2 5 2 3" xfId="2490"/>
    <cellStyle name="20% - Accent1 2 5 2 3 2" xfId="11341"/>
    <cellStyle name="20% - Accent1 2 5 2 3 2 2" xfId="22170"/>
    <cellStyle name="20% - Accent1 2 5 2 3 3" xfId="22171"/>
    <cellStyle name="20% - Accent1 2 5 2 3 4" xfId="42650"/>
    <cellStyle name="20% - Accent1 2 5 2 4" xfId="6574"/>
    <cellStyle name="20% - Accent1 2 5 2 4 2" xfId="11342"/>
    <cellStyle name="20% - Accent1 2 5 2 4 2 2" xfId="22172"/>
    <cellStyle name="20% - Accent1 2 5 2 4 3" xfId="22173"/>
    <cellStyle name="20% - Accent1 2 5 2 5" xfId="11343"/>
    <cellStyle name="20% - Accent1 2 5 2 5 2" xfId="22174"/>
    <cellStyle name="20% - Accent1 2 5 2 6" xfId="22175"/>
    <cellStyle name="20% - Accent1 2 5 3" xfId="2491"/>
    <cellStyle name="20% - Accent1 2 5 3 2" xfId="6575"/>
    <cellStyle name="20% - Accent1 2 5 3 2 2" xfId="11344"/>
    <cellStyle name="20% - Accent1 2 5 3 2 2 2" xfId="22176"/>
    <cellStyle name="20% - Accent1 2 5 3 2 3" xfId="22177"/>
    <cellStyle name="20% - Accent1 2 5 3 2 4" xfId="42651"/>
    <cellStyle name="20% - Accent1 2 5 3 3" xfId="11345"/>
    <cellStyle name="20% - Accent1 2 5 3 3 2" xfId="22178"/>
    <cellStyle name="20% - Accent1 2 5 3 4" xfId="22179"/>
    <cellStyle name="20% - Accent1 2 5 3 5" xfId="42652"/>
    <cellStyle name="20% - Accent1 2 5 4" xfId="2492"/>
    <cellStyle name="20% - Accent1 2 5 4 2" xfId="11346"/>
    <cellStyle name="20% - Accent1 2 5 4 2 2" xfId="22180"/>
    <cellStyle name="20% - Accent1 2 5 4 3" xfId="22181"/>
    <cellStyle name="20% - Accent1 2 5 4 4" xfId="42653"/>
    <cellStyle name="20% - Accent1 2 5 5" xfId="6576"/>
    <cellStyle name="20% - Accent1 2 5 5 2" xfId="11347"/>
    <cellStyle name="20% - Accent1 2 5 5 2 2" xfId="22182"/>
    <cellStyle name="20% - Accent1 2 5 5 3" xfId="22183"/>
    <cellStyle name="20% - Accent1 2 5 6" xfId="11348"/>
    <cellStyle name="20% - Accent1 2 5 6 2" xfId="22184"/>
    <cellStyle name="20% - Accent1 2 5 7" xfId="22185"/>
    <cellStyle name="20% - Accent1 2 6" xfId="149"/>
    <cellStyle name="20% - Accent1 2 6 2" xfId="2493"/>
    <cellStyle name="20% - Accent1 2 6 2 2" xfId="6577"/>
    <cellStyle name="20% - Accent1 2 6 2 2 2" xfId="11349"/>
    <cellStyle name="20% - Accent1 2 6 2 2 2 2" xfId="22186"/>
    <cellStyle name="20% - Accent1 2 6 2 2 3" xfId="22187"/>
    <cellStyle name="20% - Accent1 2 6 2 2 4" xfId="42654"/>
    <cellStyle name="20% - Accent1 2 6 2 3" xfId="11350"/>
    <cellStyle name="20% - Accent1 2 6 2 3 2" xfId="22188"/>
    <cellStyle name="20% - Accent1 2 6 2 4" xfId="22189"/>
    <cellStyle name="20% - Accent1 2 6 2 5" xfId="42655"/>
    <cellStyle name="20% - Accent1 2 6 3" xfId="2494"/>
    <cellStyle name="20% - Accent1 2 6 3 2" xfId="11351"/>
    <cellStyle name="20% - Accent1 2 6 3 2 2" xfId="22190"/>
    <cellStyle name="20% - Accent1 2 6 3 3" xfId="22191"/>
    <cellStyle name="20% - Accent1 2 6 3 4" xfId="42656"/>
    <cellStyle name="20% - Accent1 2 6 4" xfId="6578"/>
    <cellStyle name="20% - Accent1 2 6 4 2" xfId="11352"/>
    <cellStyle name="20% - Accent1 2 6 4 2 2" xfId="22192"/>
    <cellStyle name="20% - Accent1 2 6 4 3" xfId="22193"/>
    <cellStyle name="20% - Accent1 2 6 5" xfId="11353"/>
    <cellStyle name="20% - Accent1 2 6 5 2" xfId="22194"/>
    <cellStyle name="20% - Accent1 2 6 6" xfId="22195"/>
    <cellStyle name="20% - Accent1 2 7" xfId="2495"/>
    <cellStyle name="20% - Accent1 2 7 2" xfId="6579"/>
    <cellStyle name="20% - Accent1 2 7 2 2" xfId="11354"/>
    <cellStyle name="20% - Accent1 2 7 2 2 2" xfId="22196"/>
    <cellStyle name="20% - Accent1 2 7 2 3" xfId="22197"/>
    <cellStyle name="20% - Accent1 2 7 2 4" xfId="42657"/>
    <cellStyle name="20% - Accent1 2 7 3" xfId="6580"/>
    <cellStyle name="20% - Accent1 2 7 3 2" xfId="11355"/>
    <cellStyle name="20% - Accent1 2 7 3 2 2" xfId="22198"/>
    <cellStyle name="20% - Accent1 2 7 3 3" xfId="22199"/>
    <cellStyle name="20% - Accent1 2 7 4" xfId="11356"/>
    <cellStyle name="20% - Accent1 2 7 4 2" xfId="22200"/>
    <cellStyle name="20% - Accent1 2 7 5" xfId="22201"/>
    <cellStyle name="20% - Accent1 2 8" xfId="2496"/>
    <cellStyle name="20% - Accent1 2 8 2" xfId="42658"/>
    <cellStyle name="20% - Accent1 2 8 2 2" xfId="42659"/>
    <cellStyle name="20% - Accent1 2 8 3" xfId="42660"/>
    <cellStyle name="20% - Accent1 2 8 4" xfId="42661"/>
    <cellStyle name="20% - Accent1 2 9" xfId="2497"/>
    <cellStyle name="20% - Accent1 2 9 2" xfId="11357"/>
    <cellStyle name="20% - Accent1 2 9 2 2" xfId="22202"/>
    <cellStyle name="20% - Accent1 2 9 3" xfId="22203"/>
    <cellStyle name="20% - Accent1 20" xfId="42662"/>
    <cellStyle name="20% - Accent1 20 2" xfId="42663"/>
    <cellStyle name="20% - Accent1 21" xfId="42664"/>
    <cellStyle name="20% - Accent1 21 2" xfId="42665"/>
    <cellStyle name="20% - Accent1 22" xfId="42666"/>
    <cellStyle name="20% - Accent1 22 2" xfId="42667"/>
    <cellStyle name="20% - Accent1 23" xfId="42668"/>
    <cellStyle name="20% - Accent1 23 2" xfId="42669"/>
    <cellStyle name="20% - Accent1 23 2 2" xfId="42670"/>
    <cellStyle name="20% - Accent1 24" xfId="42671"/>
    <cellStyle name="20% - Accent1 24 2" xfId="42672"/>
    <cellStyle name="20% - Accent1 3" xfId="150"/>
    <cellStyle name="20% - Accent1 3 10" xfId="61060"/>
    <cellStyle name="20% - Accent1 3 2" xfId="151"/>
    <cellStyle name="20% - Accent1 3 2 2" xfId="2498"/>
    <cellStyle name="20% - Accent1 3 2 2 2" xfId="6581"/>
    <cellStyle name="20% - Accent1 3 2 2 2 2" xfId="11358"/>
    <cellStyle name="20% - Accent1 3 2 2 2 2 2" xfId="22204"/>
    <cellStyle name="20% - Accent1 3 2 2 2 2 2 2" xfId="42673"/>
    <cellStyle name="20% - Accent1 3 2 2 2 3" xfId="22205"/>
    <cellStyle name="20% - Accent1 3 2 2 2 3 2" xfId="42674"/>
    <cellStyle name="20% - Accent1 3 2 2 2 4" xfId="42675"/>
    <cellStyle name="20% - Accent1 3 2 2 3" xfId="11359"/>
    <cellStyle name="20% - Accent1 3 2 2 3 2" xfId="22206"/>
    <cellStyle name="20% - Accent1 3 2 2 3 2 2" xfId="42676"/>
    <cellStyle name="20% - Accent1 3 2 2 4" xfId="22207"/>
    <cellStyle name="20% - Accent1 3 2 2 4 2" xfId="42677"/>
    <cellStyle name="20% - Accent1 3 2 2 5" xfId="42678"/>
    <cellStyle name="20% - Accent1 3 2 3" xfId="2499"/>
    <cellStyle name="20% - Accent1 3 2 3 2" xfId="11360"/>
    <cellStyle name="20% - Accent1 3 2 3 2 2" xfId="22208"/>
    <cellStyle name="20% - Accent1 3 2 3 2 2 2" xfId="42679"/>
    <cellStyle name="20% - Accent1 3 2 3 3" xfId="22209"/>
    <cellStyle name="20% - Accent1 3 2 3 3 2" xfId="42680"/>
    <cellStyle name="20% - Accent1 3 2 3 4" xfId="42681"/>
    <cellStyle name="20% - Accent1 3 2 4" xfId="6582"/>
    <cellStyle name="20% - Accent1 3 2 4 2" xfId="11361"/>
    <cellStyle name="20% - Accent1 3 2 4 2 2" xfId="22210"/>
    <cellStyle name="20% - Accent1 3 2 4 3" xfId="22211"/>
    <cellStyle name="20% - Accent1 3 2 5" xfId="11362"/>
    <cellStyle name="20% - Accent1 3 2 5 2" xfId="22212"/>
    <cellStyle name="20% - Accent1 3 2 6" xfId="22213"/>
    <cellStyle name="20% - Accent1 3 3" xfId="2500"/>
    <cellStyle name="20% - Accent1 3 3 2" xfId="6583"/>
    <cellStyle name="20% - Accent1 3 3 2 2" xfId="11363"/>
    <cellStyle name="20% - Accent1 3 3 2 2 2" xfId="22214"/>
    <cellStyle name="20% - Accent1 3 3 2 2 2 2" xfId="42682"/>
    <cellStyle name="20% - Accent1 3 3 2 3" xfId="22215"/>
    <cellStyle name="20% - Accent1 3 3 2 3 2" xfId="42683"/>
    <cellStyle name="20% - Accent1 3 3 2 4" xfId="42684"/>
    <cellStyle name="20% - Accent1 3 3 3" xfId="11364"/>
    <cellStyle name="20% - Accent1 3 3 3 2" xfId="22216"/>
    <cellStyle name="20% - Accent1 3 3 3 2 2" xfId="42685"/>
    <cellStyle name="20% - Accent1 3 3 4" xfId="22217"/>
    <cellStyle name="20% - Accent1 3 3 4 2" xfId="42686"/>
    <cellStyle name="20% - Accent1 3 3 5" xfId="42687"/>
    <cellStyle name="20% - Accent1 3 4" xfId="2501"/>
    <cellStyle name="20% - Accent1 3 4 2" xfId="11365"/>
    <cellStyle name="20% - Accent1 3 4 2 2" xfId="22218"/>
    <cellStyle name="20% - Accent1 3 4 2 2 2" xfId="42688"/>
    <cellStyle name="20% - Accent1 3 4 3" xfId="22219"/>
    <cellStyle name="20% - Accent1 3 4 3 2" xfId="42689"/>
    <cellStyle name="20% - Accent1 3 4 4" xfId="42690"/>
    <cellStyle name="20% - Accent1 3 5" xfId="6584"/>
    <cellStyle name="20% - Accent1 3 5 2" xfId="11366"/>
    <cellStyle name="20% - Accent1 3 5 2 2" xfId="22220"/>
    <cellStyle name="20% - Accent1 3 5 3" xfId="22221"/>
    <cellStyle name="20% - Accent1 3 6" xfId="11126"/>
    <cellStyle name="20% - Accent1 3 6 2" xfId="11367"/>
    <cellStyle name="20% - Accent1 3 6 2 2" xfId="42691"/>
    <cellStyle name="20% - Accent1 3 7" xfId="11368"/>
    <cellStyle name="20% - Accent1 3 7 2" xfId="42692"/>
    <cellStyle name="20% - Accent1 3 8" xfId="11369"/>
    <cellStyle name="20% - Accent1 3 8 2" xfId="22222"/>
    <cellStyle name="20% - Accent1 3 9" xfId="42693"/>
    <cellStyle name="20% - Accent1 4" xfId="152"/>
    <cellStyle name="20% - Accent1 4 2" xfId="153"/>
    <cellStyle name="20% - Accent1 4 2 2" xfId="2502"/>
    <cellStyle name="20% - Accent1 4 2 2 2" xfId="6585"/>
    <cellStyle name="20% - Accent1 4 2 2 2 2" xfId="11370"/>
    <cellStyle name="20% - Accent1 4 2 2 2 2 2" xfId="22223"/>
    <cellStyle name="20% - Accent1 4 2 2 2 2 2 2" xfId="42694"/>
    <cellStyle name="20% - Accent1 4 2 2 2 3" xfId="22224"/>
    <cellStyle name="20% - Accent1 4 2 2 2 3 2" xfId="42695"/>
    <cellStyle name="20% - Accent1 4 2 2 2 4" xfId="42696"/>
    <cellStyle name="20% - Accent1 4 2 2 3" xfId="11371"/>
    <cellStyle name="20% - Accent1 4 2 2 3 2" xfId="22225"/>
    <cellStyle name="20% - Accent1 4 2 2 3 2 2" xfId="42697"/>
    <cellStyle name="20% - Accent1 4 2 2 4" xfId="22226"/>
    <cellStyle name="20% - Accent1 4 2 2 4 2" xfId="42698"/>
    <cellStyle name="20% - Accent1 4 2 2 5" xfId="42699"/>
    <cellStyle name="20% - Accent1 4 2 3" xfId="2503"/>
    <cellStyle name="20% - Accent1 4 2 3 2" xfId="11372"/>
    <cellStyle name="20% - Accent1 4 2 3 2 2" xfId="22227"/>
    <cellStyle name="20% - Accent1 4 2 3 2 2 2" xfId="42700"/>
    <cellStyle name="20% - Accent1 4 2 3 3" xfId="22228"/>
    <cellStyle name="20% - Accent1 4 2 3 3 2" xfId="42701"/>
    <cellStyle name="20% - Accent1 4 2 3 4" xfId="42702"/>
    <cellStyle name="20% - Accent1 4 2 4" xfId="6586"/>
    <cellStyle name="20% - Accent1 4 2 4 2" xfId="11373"/>
    <cellStyle name="20% - Accent1 4 2 4 2 2" xfId="22229"/>
    <cellStyle name="20% - Accent1 4 2 4 3" xfId="22230"/>
    <cellStyle name="20% - Accent1 4 2 5" xfId="11374"/>
    <cellStyle name="20% - Accent1 4 2 5 2" xfId="22231"/>
    <cellStyle name="20% - Accent1 4 2 6" xfId="22232"/>
    <cellStyle name="20% - Accent1 4 3" xfId="2504"/>
    <cellStyle name="20% - Accent1 4 3 2" xfId="6587"/>
    <cellStyle name="20% - Accent1 4 3 2 2" xfId="11375"/>
    <cellStyle name="20% - Accent1 4 3 2 2 2" xfId="22233"/>
    <cellStyle name="20% - Accent1 4 3 2 2 2 2" xfId="42703"/>
    <cellStyle name="20% - Accent1 4 3 2 3" xfId="22234"/>
    <cellStyle name="20% - Accent1 4 3 2 3 2" xfId="42704"/>
    <cellStyle name="20% - Accent1 4 3 2 4" xfId="42705"/>
    <cellStyle name="20% - Accent1 4 3 3" xfId="11376"/>
    <cellStyle name="20% - Accent1 4 3 3 2" xfId="22235"/>
    <cellStyle name="20% - Accent1 4 3 3 2 2" xfId="42706"/>
    <cellStyle name="20% - Accent1 4 3 4" xfId="22236"/>
    <cellStyle name="20% - Accent1 4 3 4 2" xfId="42707"/>
    <cellStyle name="20% - Accent1 4 3 5" xfId="42708"/>
    <cellStyle name="20% - Accent1 4 4" xfId="2505"/>
    <cellStyle name="20% - Accent1 4 4 2" xfId="11377"/>
    <cellStyle name="20% - Accent1 4 4 2 2" xfId="22237"/>
    <cellStyle name="20% - Accent1 4 4 2 2 2" xfId="42709"/>
    <cellStyle name="20% - Accent1 4 4 3" xfId="22238"/>
    <cellStyle name="20% - Accent1 4 4 3 2" xfId="42710"/>
    <cellStyle name="20% - Accent1 4 4 4" xfId="42711"/>
    <cellStyle name="20% - Accent1 4 5" xfId="6588"/>
    <cellStyle name="20% - Accent1 4 5 2" xfId="11378"/>
    <cellStyle name="20% - Accent1 4 5 2 2" xfId="22239"/>
    <cellStyle name="20% - Accent1 4 5 3" xfId="22240"/>
    <cellStyle name="20% - Accent1 4 6" xfId="11127"/>
    <cellStyle name="20% - Accent1 4 6 2" xfId="11379"/>
    <cellStyle name="20% - Accent1 4 6 2 2" xfId="42712"/>
    <cellStyle name="20% - Accent1 4 7" xfId="11380"/>
    <cellStyle name="20% - Accent1 4 7 2" xfId="42713"/>
    <cellStyle name="20% - Accent1 4 8" xfId="11381"/>
    <cellStyle name="20% - Accent1 4 8 2" xfId="22241"/>
    <cellStyle name="20% - Accent1 4 9" xfId="61061"/>
    <cellStyle name="20% - Accent1 5" xfId="154"/>
    <cellStyle name="20% - Accent1 5 2" xfId="155"/>
    <cellStyle name="20% - Accent1 5 2 2" xfId="2506"/>
    <cellStyle name="20% - Accent1 5 2 2 2" xfId="6589"/>
    <cellStyle name="20% - Accent1 5 2 2 2 2" xfId="11382"/>
    <cellStyle name="20% - Accent1 5 2 2 2 2 2" xfId="22242"/>
    <cellStyle name="20% - Accent1 5 2 2 2 2 2 2" xfId="42714"/>
    <cellStyle name="20% - Accent1 5 2 2 2 3" xfId="22243"/>
    <cellStyle name="20% - Accent1 5 2 2 2 3 2" xfId="42715"/>
    <cellStyle name="20% - Accent1 5 2 2 2 4" xfId="42716"/>
    <cellStyle name="20% - Accent1 5 2 2 3" xfId="11383"/>
    <cellStyle name="20% - Accent1 5 2 2 3 2" xfId="22244"/>
    <cellStyle name="20% - Accent1 5 2 2 3 2 2" xfId="42717"/>
    <cellStyle name="20% - Accent1 5 2 2 4" xfId="22245"/>
    <cellStyle name="20% - Accent1 5 2 2 4 2" xfId="42718"/>
    <cellStyle name="20% - Accent1 5 2 2 5" xfId="42719"/>
    <cellStyle name="20% - Accent1 5 2 3" xfId="2507"/>
    <cellStyle name="20% - Accent1 5 2 3 2" xfId="11384"/>
    <cellStyle name="20% - Accent1 5 2 3 2 2" xfId="22246"/>
    <cellStyle name="20% - Accent1 5 2 3 2 2 2" xfId="42720"/>
    <cellStyle name="20% - Accent1 5 2 3 3" xfId="22247"/>
    <cellStyle name="20% - Accent1 5 2 3 3 2" xfId="42721"/>
    <cellStyle name="20% - Accent1 5 2 3 4" xfId="42722"/>
    <cellStyle name="20% - Accent1 5 2 4" xfId="6590"/>
    <cellStyle name="20% - Accent1 5 2 4 2" xfId="11385"/>
    <cellStyle name="20% - Accent1 5 2 4 2 2" xfId="22248"/>
    <cellStyle name="20% - Accent1 5 2 4 3" xfId="22249"/>
    <cellStyle name="20% - Accent1 5 2 5" xfId="11386"/>
    <cellStyle name="20% - Accent1 5 2 5 2" xfId="22250"/>
    <cellStyle name="20% - Accent1 5 2 6" xfId="11387"/>
    <cellStyle name="20% - Accent1 5 2 6 2" xfId="22251"/>
    <cellStyle name="20% - Accent1 5 2 7" xfId="22252"/>
    <cellStyle name="20% - Accent1 5 3" xfId="2508"/>
    <cellStyle name="20% - Accent1 5 3 2" xfId="6591"/>
    <cellStyle name="20% - Accent1 5 3 2 2" xfId="11388"/>
    <cellStyle name="20% - Accent1 5 3 2 2 2" xfId="22253"/>
    <cellStyle name="20% - Accent1 5 3 2 2 2 2" xfId="42723"/>
    <cellStyle name="20% - Accent1 5 3 2 3" xfId="22254"/>
    <cellStyle name="20% - Accent1 5 3 2 3 2" xfId="42724"/>
    <cellStyle name="20% - Accent1 5 3 2 4" xfId="42725"/>
    <cellStyle name="20% - Accent1 5 3 3" xfId="11389"/>
    <cellStyle name="20% - Accent1 5 3 3 2" xfId="22255"/>
    <cellStyle name="20% - Accent1 5 3 3 2 2" xfId="42726"/>
    <cellStyle name="20% - Accent1 5 3 4" xfId="22256"/>
    <cellStyle name="20% - Accent1 5 3 4 2" xfId="42727"/>
    <cellStyle name="20% - Accent1 5 3 5" xfId="42728"/>
    <cellStyle name="20% - Accent1 5 4" xfId="2509"/>
    <cellStyle name="20% - Accent1 5 4 2" xfId="11390"/>
    <cellStyle name="20% - Accent1 5 4 2 2" xfId="22257"/>
    <cellStyle name="20% - Accent1 5 4 2 2 2" xfId="42729"/>
    <cellStyle name="20% - Accent1 5 4 3" xfId="22258"/>
    <cellStyle name="20% - Accent1 5 4 3 2" xfId="42730"/>
    <cellStyle name="20% - Accent1 5 4 4" xfId="42731"/>
    <cellStyle name="20% - Accent1 5 5" xfId="6592"/>
    <cellStyle name="20% - Accent1 5 5 2" xfId="11391"/>
    <cellStyle name="20% - Accent1 5 5 2 2" xfId="22259"/>
    <cellStyle name="20% - Accent1 5 5 3" xfId="22260"/>
    <cellStyle name="20% - Accent1 5 6" xfId="11392"/>
    <cellStyle name="20% - Accent1 5 6 2" xfId="22261"/>
    <cellStyle name="20% - Accent1 5 6 2 2" xfId="42732"/>
    <cellStyle name="20% - Accent1 5 7" xfId="11393"/>
    <cellStyle name="20% - Accent1 5 7 2" xfId="22262"/>
    <cellStyle name="20% - Accent1 5 8" xfId="22263"/>
    <cellStyle name="20% - Accent1 5 8 2" xfId="42733"/>
    <cellStyle name="20% - Accent1 5 9" xfId="61062"/>
    <cellStyle name="20% - Accent1 6" xfId="156"/>
    <cellStyle name="20% - Accent1 6 2" xfId="2510"/>
    <cellStyle name="20% - Accent1 6 2 2" xfId="6593"/>
    <cellStyle name="20% - Accent1 6 2 2 2" xfId="11394"/>
    <cellStyle name="20% - Accent1 6 2 2 2 2" xfId="22264"/>
    <cellStyle name="20% - Accent1 6 2 2 2 2 2" xfId="42734"/>
    <cellStyle name="20% - Accent1 6 2 2 3" xfId="22265"/>
    <cellStyle name="20% - Accent1 6 2 2 3 2" xfId="42735"/>
    <cellStyle name="20% - Accent1 6 2 2 4" xfId="42736"/>
    <cellStyle name="20% - Accent1 6 2 3" xfId="11395"/>
    <cellStyle name="20% - Accent1 6 2 3 2" xfId="22266"/>
    <cellStyle name="20% - Accent1 6 2 3 2 2" xfId="42737"/>
    <cellStyle name="20% - Accent1 6 2 4" xfId="11396"/>
    <cellStyle name="20% - Accent1 6 2 4 2" xfId="22267"/>
    <cellStyle name="20% - Accent1 6 2 5" xfId="22268"/>
    <cellStyle name="20% - Accent1 6 3" xfId="2511"/>
    <cellStyle name="20% - Accent1 6 3 2" xfId="11397"/>
    <cellStyle name="20% - Accent1 6 3 2 2" xfId="22269"/>
    <cellStyle name="20% - Accent1 6 3 2 2 2" xfId="42738"/>
    <cellStyle name="20% - Accent1 6 3 3" xfId="22270"/>
    <cellStyle name="20% - Accent1 6 3 3 2" xfId="42739"/>
    <cellStyle name="20% - Accent1 6 3 4" xfId="42740"/>
    <cellStyle name="20% - Accent1 6 4" xfId="6594"/>
    <cellStyle name="20% - Accent1 6 4 2" xfId="11398"/>
    <cellStyle name="20% - Accent1 6 4 2 2" xfId="22271"/>
    <cellStyle name="20% - Accent1 6 4 3" xfId="22272"/>
    <cellStyle name="20% - Accent1 6 5" xfId="11399"/>
    <cellStyle name="20% - Accent1 6 5 2" xfId="22273"/>
    <cellStyle name="20% - Accent1 6 5 2 2" xfId="42741"/>
    <cellStyle name="20% - Accent1 6 6" xfId="11400"/>
    <cellStyle name="20% - Accent1 6 6 2" xfId="22274"/>
    <cellStyle name="20% - Accent1 6 7" xfId="22275"/>
    <cellStyle name="20% - Accent1 6 7 2" xfId="42742"/>
    <cellStyle name="20% - Accent1 6 8" xfId="61063"/>
    <cellStyle name="20% - Accent1 7" xfId="2512"/>
    <cellStyle name="20% - Accent1 7 2" xfId="6595"/>
    <cellStyle name="20% - Accent1 7 2 2" xfId="11401"/>
    <cellStyle name="20% - Accent1 7 2 2 2" xfId="22276"/>
    <cellStyle name="20% - Accent1 7 2 2 2 2" xfId="42743"/>
    <cellStyle name="20% - Accent1 7 2 2 2 2 2" xfId="42744"/>
    <cellStyle name="20% - Accent1 7 2 2 3" xfId="42745"/>
    <cellStyle name="20% - Accent1 7 2 2 3 2" xfId="42746"/>
    <cellStyle name="20% - Accent1 7 2 3" xfId="11402"/>
    <cellStyle name="20% - Accent1 7 2 3 2" xfId="22277"/>
    <cellStyle name="20% - Accent1 7 2 3 2 2" xfId="42747"/>
    <cellStyle name="20% - Accent1 7 2 4" xfId="22278"/>
    <cellStyle name="20% - Accent1 7 2 4 2" xfId="42748"/>
    <cellStyle name="20% - Accent1 7 3" xfId="11403"/>
    <cellStyle name="20% - Accent1 7 3 2" xfId="22279"/>
    <cellStyle name="20% - Accent1 7 3 2 2" xfId="42749"/>
    <cellStyle name="20% - Accent1 7 3 2 2 2" xfId="42750"/>
    <cellStyle name="20% - Accent1 7 3 3" xfId="42751"/>
    <cellStyle name="20% - Accent1 7 3 3 2" xfId="42752"/>
    <cellStyle name="20% - Accent1 7 4" xfId="11404"/>
    <cellStyle name="20% - Accent1 7 4 2" xfId="22280"/>
    <cellStyle name="20% - Accent1 7 4 2 2" xfId="42753"/>
    <cellStyle name="20% - Accent1 7 5" xfId="22281"/>
    <cellStyle name="20% - Accent1 7 5 2" xfId="42754"/>
    <cellStyle name="20% - Accent1 7 5 2 2" xfId="42755"/>
    <cellStyle name="20% - Accent1 7 6" xfId="42756"/>
    <cellStyle name="20% - Accent1 7 6 2" xfId="42757"/>
    <cellStyle name="20% - Accent1 7 7" xfId="42758"/>
    <cellStyle name="20% - Accent1 7 7 2" xfId="42759"/>
    <cellStyle name="20% - Accent1 7 8" xfId="61064"/>
    <cellStyle name="20% - Accent1 8" xfId="2513"/>
    <cellStyle name="20% - Accent1 8 2" xfId="11405"/>
    <cellStyle name="20% - Accent1 8 2 2" xfId="11406"/>
    <cellStyle name="20% - Accent1 8 2 2 2" xfId="22282"/>
    <cellStyle name="20% - Accent1 8 2 2 2 2" xfId="42760"/>
    <cellStyle name="20% - Accent1 8 2 2 2 2 2" xfId="42761"/>
    <cellStyle name="20% - Accent1 8 2 2 3" xfId="42762"/>
    <cellStyle name="20% - Accent1 8 2 2 3 2" xfId="42763"/>
    <cellStyle name="20% - Accent1 8 2 3" xfId="22283"/>
    <cellStyle name="20% - Accent1 8 2 3 2" xfId="42764"/>
    <cellStyle name="20% - Accent1 8 2 3 2 2" xfId="42765"/>
    <cellStyle name="20% - Accent1 8 2 4" xfId="42766"/>
    <cellStyle name="20% - Accent1 8 2 4 2" xfId="42767"/>
    <cellStyle name="20% - Accent1 8 3" xfId="11407"/>
    <cellStyle name="20% - Accent1 8 3 2" xfId="22284"/>
    <cellStyle name="20% - Accent1 8 3 2 2" xfId="42768"/>
    <cellStyle name="20% - Accent1 8 3 2 2 2" xfId="42769"/>
    <cellStyle name="20% - Accent1 8 3 3" xfId="42770"/>
    <cellStyle name="20% - Accent1 8 3 3 2" xfId="42771"/>
    <cellStyle name="20% - Accent1 8 4" xfId="22285"/>
    <cellStyle name="20% - Accent1 8 4 2" xfId="42772"/>
    <cellStyle name="20% - Accent1 8 4 2 2" xfId="42773"/>
    <cellStyle name="20% - Accent1 8 5" xfId="42774"/>
    <cellStyle name="20% - Accent1 8 5 2" xfId="42775"/>
    <cellStyle name="20% - Accent1 8 5 2 2" xfId="42776"/>
    <cellStyle name="20% - Accent1 8 6" xfId="42777"/>
    <cellStyle name="20% - Accent1 8 6 2" xfId="42778"/>
    <cellStyle name="20% - Accent1 8 7" xfId="42779"/>
    <cellStyle name="20% - Accent1 8 7 2" xfId="42780"/>
    <cellStyle name="20% - Accent1 8 8" xfId="61065"/>
    <cellStyle name="20% - Accent1 9" xfId="6596"/>
    <cellStyle name="20% - Accent1 9 2" xfId="11408"/>
    <cellStyle name="20% - Accent1 9 2 2" xfId="11409"/>
    <cellStyle name="20% - Accent1 9 2 2 2" xfId="22286"/>
    <cellStyle name="20% - Accent1 9 2 3" xfId="22287"/>
    <cellStyle name="20% - Accent1 9 3" xfId="11410"/>
    <cellStyle name="20% - Accent1 9 3 2" xfId="22288"/>
    <cellStyle name="20% - Accent1 9 4" xfId="22289"/>
    <cellStyle name="20% - Accent1 9 4 2" xfId="42781"/>
    <cellStyle name="20% - Accent1 9 5" xfId="61066"/>
    <cellStyle name="20% - Accent2" xfId="32" builtinId="34" customBuiltin="1"/>
    <cellStyle name="20% - Accent2 10" xfId="10580"/>
    <cellStyle name="20% - Accent2 10 2" xfId="11411"/>
    <cellStyle name="20% - Accent2 10 2 2" xfId="11412"/>
    <cellStyle name="20% - Accent2 10 2 2 2" xfId="22290"/>
    <cellStyle name="20% - Accent2 10 2 3" xfId="22291"/>
    <cellStyle name="20% - Accent2 10 3" xfId="11413"/>
    <cellStyle name="20% - Accent2 10 3 2" xfId="22292"/>
    <cellStyle name="20% - Accent2 10 4" xfId="22293"/>
    <cellStyle name="20% - Accent2 10 4 2" xfId="42782"/>
    <cellStyle name="20% - Accent2 10 5" xfId="61067"/>
    <cellStyle name="20% - Accent2 11" xfId="10581"/>
    <cellStyle name="20% - Accent2 11 2" xfId="11414"/>
    <cellStyle name="20% - Accent2 11 2 2" xfId="11415"/>
    <cellStyle name="20% - Accent2 11 2 2 2" xfId="22294"/>
    <cellStyle name="20% - Accent2 11 2 3" xfId="22295"/>
    <cellStyle name="20% - Accent2 11 3" xfId="11416"/>
    <cellStyle name="20% - Accent2 11 3 2" xfId="22296"/>
    <cellStyle name="20% - Accent2 11 4" xfId="22297"/>
    <cellStyle name="20% - Accent2 11 4 2" xfId="42783"/>
    <cellStyle name="20% - Accent2 11 5" xfId="61068"/>
    <cellStyle name="20% - Accent2 12" xfId="10582"/>
    <cellStyle name="20% - Accent2 12 2" xfId="11417"/>
    <cellStyle name="20% - Accent2 12 2 2" xfId="22298"/>
    <cellStyle name="20% - Accent2 12 2 2 2" xfId="42784"/>
    <cellStyle name="20% - Accent2 12 3" xfId="22299"/>
    <cellStyle name="20% - Accent2 12 3 2" xfId="42785"/>
    <cellStyle name="20% - Accent2 12 4" xfId="42786"/>
    <cellStyle name="20% - Accent2 12 4 2" xfId="42787"/>
    <cellStyle name="20% - Accent2 12 5" xfId="61069"/>
    <cellStyle name="20% - Accent2 13" xfId="10583"/>
    <cellStyle name="20% - Accent2 13 2" xfId="11418"/>
    <cellStyle name="20% - Accent2 13 2 2" xfId="22300"/>
    <cellStyle name="20% - Accent2 13 3" xfId="22301"/>
    <cellStyle name="20% - Accent2 13 3 2" xfId="42788"/>
    <cellStyle name="20% - Accent2 13 3 2 2" xfId="42789"/>
    <cellStyle name="20% - Accent2 13 4" xfId="42790"/>
    <cellStyle name="20% - Accent2 13 5" xfId="61070"/>
    <cellStyle name="20% - Accent2 14" xfId="11419"/>
    <cellStyle name="20% - Accent2 14 2" xfId="11420"/>
    <cellStyle name="20% - Accent2 14 2 2" xfId="22302"/>
    <cellStyle name="20% - Accent2 14 3" xfId="22303"/>
    <cellStyle name="20% - Accent2 15" xfId="11421"/>
    <cellStyle name="20% - Accent2 15 2" xfId="22304"/>
    <cellStyle name="20% - Accent2 16" xfId="22305"/>
    <cellStyle name="20% - Accent2 16 2" xfId="42791"/>
    <cellStyle name="20% - Accent2 17" xfId="42792"/>
    <cellStyle name="20% - Accent2 17 2" xfId="42793"/>
    <cellStyle name="20% - Accent2 18" xfId="42794"/>
    <cellStyle name="20% - Accent2 18 2" xfId="42795"/>
    <cellStyle name="20% - Accent2 19" xfId="42796"/>
    <cellStyle name="20% - Accent2 19 2" xfId="42797"/>
    <cellStyle name="20% - Accent2 2" xfId="95"/>
    <cellStyle name="20% - Accent2 2 10" xfId="157"/>
    <cellStyle name="20% - Accent2 2 10 2" xfId="22306"/>
    <cellStyle name="20% - Accent2 2 11" xfId="11423"/>
    <cellStyle name="20% - Accent2 2 11 2" xfId="42798"/>
    <cellStyle name="20% - Accent2 2 12" xfId="11424"/>
    <cellStyle name="20% - Accent2 2 12 2" xfId="42799"/>
    <cellStyle name="20% - Accent2 2 13" xfId="11422"/>
    <cellStyle name="20% - Accent2 2 13 2" xfId="42800"/>
    <cellStyle name="20% - Accent2 2 14" xfId="42801"/>
    <cellStyle name="20% - Accent2 2 14 2" xfId="42802"/>
    <cellStyle name="20% - Accent2 2 15" xfId="42803"/>
    <cellStyle name="20% - Accent2 2 15 2" xfId="42804"/>
    <cellStyle name="20% - Accent2 2 16" xfId="42805"/>
    <cellStyle name="20% - Accent2 2 16 2" xfId="42806"/>
    <cellStyle name="20% - Accent2 2 16 2 2" xfId="42807"/>
    <cellStyle name="20% - Accent2 2 17" xfId="42808"/>
    <cellStyle name="20% - Accent2 2 17 2" xfId="42809"/>
    <cellStyle name="20% - Accent2 2 17 2 2" xfId="42810"/>
    <cellStyle name="20% - Accent2 2 18" xfId="42811"/>
    <cellStyle name="20% - Accent2 2 19" xfId="42812"/>
    <cellStyle name="20% - Accent2 2 2" xfId="158"/>
    <cellStyle name="20% - Accent2 2 2 2" xfId="159"/>
    <cellStyle name="20% - Accent2 2 2 2 2" xfId="2514"/>
    <cellStyle name="20% - Accent2 2 2 2 2 2" xfId="6597"/>
    <cellStyle name="20% - Accent2 2 2 2 2 2 2" xfId="11425"/>
    <cellStyle name="20% - Accent2 2 2 2 2 2 2 2" xfId="22307"/>
    <cellStyle name="20% - Accent2 2 2 2 2 2 3" xfId="22308"/>
    <cellStyle name="20% - Accent2 2 2 2 2 2 4" xfId="42813"/>
    <cellStyle name="20% - Accent2 2 2 2 2 3" xfId="11426"/>
    <cellStyle name="20% - Accent2 2 2 2 2 3 2" xfId="22309"/>
    <cellStyle name="20% - Accent2 2 2 2 2 4" xfId="22310"/>
    <cellStyle name="20% - Accent2 2 2 2 2 5" xfId="42814"/>
    <cellStyle name="20% - Accent2 2 2 2 3" xfId="2515"/>
    <cellStyle name="20% - Accent2 2 2 2 3 2" xfId="11427"/>
    <cellStyle name="20% - Accent2 2 2 2 3 2 2" xfId="22311"/>
    <cellStyle name="20% - Accent2 2 2 2 3 3" xfId="22312"/>
    <cellStyle name="20% - Accent2 2 2 2 3 4" xfId="42815"/>
    <cellStyle name="20% - Accent2 2 2 2 4" xfId="6598"/>
    <cellStyle name="20% - Accent2 2 2 2 4 2" xfId="11428"/>
    <cellStyle name="20% - Accent2 2 2 2 4 2 2" xfId="22313"/>
    <cellStyle name="20% - Accent2 2 2 2 4 3" xfId="22314"/>
    <cellStyle name="20% - Accent2 2 2 2 5" xfId="11429"/>
    <cellStyle name="20% - Accent2 2 2 2 5 2" xfId="22315"/>
    <cellStyle name="20% - Accent2 2 2 2 6" xfId="22316"/>
    <cellStyle name="20% - Accent2 2 2 3" xfId="2516"/>
    <cellStyle name="20% - Accent2 2 2 3 2" xfId="6599"/>
    <cellStyle name="20% - Accent2 2 2 3 2 2" xfId="11430"/>
    <cellStyle name="20% - Accent2 2 2 3 2 2 2" xfId="22317"/>
    <cellStyle name="20% - Accent2 2 2 3 2 3" xfId="22318"/>
    <cellStyle name="20% - Accent2 2 2 3 2 4" xfId="42816"/>
    <cellStyle name="20% - Accent2 2 2 3 3" xfId="11431"/>
    <cellStyle name="20% - Accent2 2 2 3 3 2" xfId="22319"/>
    <cellStyle name="20% - Accent2 2 2 3 4" xfId="22320"/>
    <cellStyle name="20% - Accent2 2 2 3 5" xfId="42817"/>
    <cellStyle name="20% - Accent2 2 2 4" xfId="2517"/>
    <cellStyle name="20% - Accent2 2 2 4 2" xfId="11432"/>
    <cellStyle name="20% - Accent2 2 2 4 2 2" xfId="22321"/>
    <cellStyle name="20% - Accent2 2 2 4 3" xfId="22322"/>
    <cellStyle name="20% - Accent2 2 2 4 4" xfId="42818"/>
    <cellStyle name="20% - Accent2 2 2 5" xfId="6600"/>
    <cellStyle name="20% - Accent2 2 2 5 2" xfId="11433"/>
    <cellStyle name="20% - Accent2 2 2 5 2 2" xfId="22323"/>
    <cellStyle name="20% - Accent2 2 2 5 3" xfId="22324"/>
    <cellStyle name="20% - Accent2 2 2 6" xfId="11211"/>
    <cellStyle name="20% - Accent2 2 2 6 2" xfId="11434"/>
    <cellStyle name="20% - Accent2 2 2 7" xfId="22325"/>
    <cellStyle name="20% - Accent2 2 2 7 2" xfId="42819"/>
    <cellStyle name="20% - Accent2 2 2 8" xfId="61071"/>
    <cellStyle name="20% - Accent2 2 3" xfId="160"/>
    <cellStyle name="20% - Accent2 2 3 2" xfId="161"/>
    <cellStyle name="20% - Accent2 2 3 2 2" xfId="2518"/>
    <cellStyle name="20% - Accent2 2 3 2 2 2" xfId="6601"/>
    <cellStyle name="20% - Accent2 2 3 2 2 2 2" xfId="11435"/>
    <cellStyle name="20% - Accent2 2 3 2 2 2 2 2" xfId="22326"/>
    <cellStyle name="20% - Accent2 2 3 2 2 2 3" xfId="22327"/>
    <cellStyle name="20% - Accent2 2 3 2 2 2 4" xfId="42820"/>
    <cellStyle name="20% - Accent2 2 3 2 2 3" xfId="11436"/>
    <cellStyle name="20% - Accent2 2 3 2 2 3 2" xfId="22328"/>
    <cellStyle name="20% - Accent2 2 3 2 2 4" xfId="22329"/>
    <cellStyle name="20% - Accent2 2 3 2 2 5" xfId="42821"/>
    <cellStyle name="20% - Accent2 2 3 2 3" xfId="2519"/>
    <cellStyle name="20% - Accent2 2 3 2 3 2" xfId="11437"/>
    <cellStyle name="20% - Accent2 2 3 2 3 2 2" xfId="22330"/>
    <cellStyle name="20% - Accent2 2 3 2 3 3" xfId="22331"/>
    <cellStyle name="20% - Accent2 2 3 2 3 4" xfId="42822"/>
    <cellStyle name="20% - Accent2 2 3 2 4" xfId="6602"/>
    <cellStyle name="20% - Accent2 2 3 2 4 2" xfId="11438"/>
    <cellStyle name="20% - Accent2 2 3 2 4 2 2" xfId="22332"/>
    <cellStyle name="20% - Accent2 2 3 2 4 3" xfId="22333"/>
    <cellStyle name="20% - Accent2 2 3 2 5" xfId="11439"/>
    <cellStyle name="20% - Accent2 2 3 2 5 2" xfId="22334"/>
    <cellStyle name="20% - Accent2 2 3 2 6" xfId="22335"/>
    <cellStyle name="20% - Accent2 2 3 3" xfId="2520"/>
    <cellStyle name="20% - Accent2 2 3 3 2" xfId="6603"/>
    <cellStyle name="20% - Accent2 2 3 3 2 2" xfId="11440"/>
    <cellStyle name="20% - Accent2 2 3 3 2 2 2" xfId="22336"/>
    <cellStyle name="20% - Accent2 2 3 3 2 3" xfId="22337"/>
    <cellStyle name="20% - Accent2 2 3 3 2 4" xfId="42823"/>
    <cellStyle name="20% - Accent2 2 3 3 3" xfId="11441"/>
    <cellStyle name="20% - Accent2 2 3 3 3 2" xfId="22338"/>
    <cellStyle name="20% - Accent2 2 3 3 4" xfId="22339"/>
    <cellStyle name="20% - Accent2 2 3 3 5" xfId="42824"/>
    <cellStyle name="20% - Accent2 2 3 4" xfId="2521"/>
    <cellStyle name="20% - Accent2 2 3 4 2" xfId="11442"/>
    <cellStyle name="20% - Accent2 2 3 4 2 2" xfId="22340"/>
    <cellStyle name="20% - Accent2 2 3 4 3" xfId="22341"/>
    <cellStyle name="20% - Accent2 2 3 4 4" xfId="42825"/>
    <cellStyle name="20% - Accent2 2 3 5" xfId="6604"/>
    <cellStyle name="20% - Accent2 2 3 5 2" xfId="11443"/>
    <cellStyle name="20% - Accent2 2 3 5 2 2" xfId="22342"/>
    <cellStyle name="20% - Accent2 2 3 5 3" xfId="22343"/>
    <cellStyle name="20% - Accent2 2 3 6" xfId="11444"/>
    <cellStyle name="20% - Accent2 2 3 6 2" xfId="22344"/>
    <cellStyle name="20% - Accent2 2 3 7" xfId="22345"/>
    <cellStyle name="20% - Accent2 2 4" xfId="162"/>
    <cellStyle name="20% - Accent2 2 4 2" xfId="163"/>
    <cellStyle name="20% - Accent2 2 4 2 2" xfId="2522"/>
    <cellStyle name="20% - Accent2 2 4 2 2 2" xfId="6605"/>
    <cellStyle name="20% - Accent2 2 4 2 2 2 2" xfId="11445"/>
    <cellStyle name="20% - Accent2 2 4 2 2 2 2 2" xfId="22346"/>
    <cellStyle name="20% - Accent2 2 4 2 2 2 3" xfId="22347"/>
    <cellStyle name="20% - Accent2 2 4 2 2 2 4" xfId="42826"/>
    <cellStyle name="20% - Accent2 2 4 2 2 3" xfId="11446"/>
    <cellStyle name="20% - Accent2 2 4 2 2 3 2" xfId="22348"/>
    <cellStyle name="20% - Accent2 2 4 2 2 4" xfId="22349"/>
    <cellStyle name="20% - Accent2 2 4 2 2 5" xfId="42827"/>
    <cellStyle name="20% - Accent2 2 4 2 3" xfId="2523"/>
    <cellStyle name="20% - Accent2 2 4 2 3 2" xfId="11447"/>
    <cellStyle name="20% - Accent2 2 4 2 3 2 2" xfId="22350"/>
    <cellStyle name="20% - Accent2 2 4 2 3 3" xfId="22351"/>
    <cellStyle name="20% - Accent2 2 4 2 3 4" xfId="42828"/>
    <cellStyle name="20% - Accent2 2 4 2 4" xfId="6606"/>
    <cellStyle name="20% - Accent2 2 4 2 4 2" xfId="11448"/>
    <cellStyle name="20% - Accent2 2 4 2 4 2 2" xfId="22352"/>
    <cellStyle name="20% - Accent2 2 4 2 4 3" xfId="22353"/>
    <cellStyle name="20% - Accent2 2 4 2 5" xfId="11449"/>
    <cellStyle name="20% - Accent2 2 4 2 5 2" xfId="22354"/>
    <cellStyle name="20% - Accent2 2 4 2 6" xfId="22355"/>
    <cellStyle name="20% - Accent2 2 4 3" xfId="2524"/>
    <cellStyle name="20% - Accent2 2 4 3 2" xfId="6607"/>
    <cellStyle name="20% - Accent2 2 4 3 2 2" xfId="11450"/>
    <cellStyle name="20% - Accent2 2 4 3 2 2 2" xfId="22356"/>
    <cellStyle name="20% - Accent2 2 4 3 2 3" xfId="22357"/>
    <cellStyle name="20% - Accent2 2 4 3 2 4" xfId="42829"/>
    <cellStyle name="20% - Accent2 2 4 3 3" xfId="11451"/>
    <cellStyle name="20% - Accent2 2 4 3 3 2" xfId="22358"/>
    <cellStyle name="20% - Accent2 2 4 3 4" xfId="22359"/>
    <cellStyle name="20% - Accent2 2 4 3 5" xfId="42830"/>
    <cellStyle name="20% - Accent2 2 4 4" xfId="2525"/>
    <cellStyle name="20% - Accent2 2 4 4 2" xfId="11452"/>
    <cellStyle name="20% - Accent2 2 4 4 2 2" xfId="22360"/>
    <cellStyle name="20% - Accent2 2 4 4 3" xfId="22361"/>
    <cellStyle name="20% - Accent2 2 4 4 4" xfId="42831"/>
    <cellStyle name="20% - Accent2 2 4 5" xfId="6608"/>
    <cellStyle name="20% - Accent2 2 4 5 2" xfId="11453"/>
    <cellStyle name="20% - Accent2 2 4 5 2 2" xfId="22362"/>
    <cellStyle name="20% - Accent2 2 4 5 3" xfId="22363"/>
    <cellStyle name="20% - Accent2 2 4 6" xfId="11454"/>
    <cellStyle name="20% - Accent2 2 4 6 2" xfId="22364"/>
    <cellStyle name="20% - Accent2 2 4 7" xfId="22365"/>
    <cellStyle name="20% - Accent2 2 5" xfId="164"/>
    <cellStyle name="20% - Accent2 2 5 2" xfId="165"/>
    <cellStyle name="20% - Accent2 2 5 2 2" xfId="2526"/>
    <cellStyle name="20% - Accent2 2 5 2 2 2" xfId="6609"/>
    <cellStyle name="20% - Accent2 2 5 2 2 2 2" xfId="11455"/>
    <cellStyle name="20% - Accent2 2 5 2 2 2 2 2" xfId="22366"/>
    <cellStyle name="20% - Accent2 2 5 2 2 2 3" xfId="22367"/>
    <cellStyle name="20% - Accent2 2 5 2 2 2 4" xfId="42832"/>
    <cellStyle name="20% - Accent2 2 5 2 2 3" xfId="11456"/>
    <cellStyle name="20% - Accent2 2 5 2 2 3 2" xfId="22368"/>
    <cellStyle name="20% - Accent2 2 5 2 2 4" xfId="22369"/>
    <cellStyle name="20% - Accent2 2 5 2 2 5" xfId="42833"/>
    <cellStyle name="20% - Accent2 2 5 2 3" xfId="2527"/>
    <cellStyle name="20% - Accent2 2 5 2 3 2" xfId="11457"/>
    <cellStyle name="20% - Accent2 2 5 2 3 2 2" xfId="22370"/>
    <cellStyle name="20% - Accent2 2 5 2 3 3" xfId="22371"/>
    <cellStyle name="20% - Accent2 2 5 2 3 4" xfId="42834"/>
    <cellStyle name="20% - Accent2 2 5 2 4" xfId="6610"/>
    <cellStyle name="20% - Accent2 2 5 2 4 2" xfId="11458"/>
    <cellStyle name="20% - Accent2 2 5 2 4 2 2" xfId="22372"/>
    <cellStyle name="20% - Accent2 2 5 2 4 3" xfId="22373"/>
    <cellStyle name="20% - Accent2 2 5 2 5" xfId="11459"/>
    <cellStyle name="20% - Accent2 2 5 2 5 2" xfId="22374"/>
    <cellStyle name="20% - Accent2 2 5 2 6" xfId="22375"/>
    <cellStyle name="20% - Accent2 2 5 3" xfId="2528"/>
    <cellStyle name="20% - Accent2 2 5 3 2" xfId="6611"/>
    <cellStyle name="20% - Accent2 2 5 3 2 2" xfId="11460"/>
    <cellStyle name="20% - Accent2 2 5 3 2 2 2" xfId="22376"/>
    <cellStyle name="20% - Accent2 2 5 3 2 3" xfId="22377"/>
    <cellStyle name="20% - Accent2 2 5 3 2 4" xfId="42835"/>
    <cellStyle name="20% - Accent2 2 5 3 3" xfId="11461"/>
    <cellStyle name="20% - Accent2 2 5 3 3 2" xfId="22378"/>
    <cellStyle name="20% - Accent2 2 5 3 4" xfId="22379"/>
    <cellStyle name="20% - Accent2 2 5 3 5" xfId="42836"/>
    <cellStyle name="20% - Accent2 2 5 4" xfId="2529"/>
    <cellStyle name="20% - Accent2 2 5 4 2" xfId="11462"/>
    <cellStyle name="20% - Accent2 2 5 4 2 2" xfId="22380"/>
    <cellStyle name="20% - Accent2 2 5 4 3" xfId="22381"/>
    <cellStyle name="20% - Accent2 2 5 4 4" xfId="42837"/>
    <cellStyle name="20% - Accent2 2 5 5" xfId="6612"/>
    <cellStyle name="20% - Accent2 2 5 5 2" xfId="11463"/>
    <cellStyle name="20% - Accent2 2 5 5 2 2" xfId="22382"/>
    <cellStyle name="20% - Accent2 2 5 5 3" xfId="22383"/>
    <cellStyle name="20% - Accent2 2 5 6" xfId="11464"/>
    <cellStyle name="20% - Accent2 2 5 6 2" xfId="22384"/>
    <cellStyle name="20% - Accent2 2 5 7" xfId="22385"/>
    <cellStyle name="20% - Accent2 2 6" xfId="166"/>
    <cellStyle name="20% - Accent2 2 6 2" xfId="2530"/>
    <cellStyle name="20% - Accent2 2 6 2 2" xfId="6613"/>
    <cellStyle name="20% - Accent2 2 6 2 2 2" xfId="11465"/>
    <cellStyle name="20% - Accent2 2 6 2 2 2 2" xfId="22386"/>
    <cellStyle name="20% - Accent2 2 6 2 2 3" xfId="22387"/>
    <cellStyle name="20% - Accent2 2 6 2 2 4" xfId="42838"/>
    <cellStyle name="20% - Accent2 2 6 2 3" xfId="11466"/>
    <cellStyle name="20% - Accent2 2 6 2 3 2" xfId="22388"/>
    <cellStyle name="20% - Accent2 2 6 2 4" xfId="22389"/>
    <cellStyle name="20% - Accent2 2 6 2 5" xfId="42839"/>
    <cellStyle name="20% - Accent2 2 6 3" xfId="2531"/>
    <cellStyle name="20% - Accent2 2 6 3 2" xfId="11467"/>
    <cellStyle name="20% - Accent2 2 6 3 2 2" xfId="22390"/>
    <cellStyle name="20% - Accent2 2 6 3 3" xfId="22391"/>
    <cellStyle name="20% - Accent2 2 6 3 4" xfId="42840"/>
    <cellStyle name="20% - Accent2 2 6 4" xfId="6614"/>
    <cellStyle name="20% - Accent2 2 6 4 2" xfId="11468"/>
    <cellStyle name="20% - Accent2 2 6 4 2 2" xfId="22392"/>
    <cellStyle name="20% - Accent2 2 6 4 3" xfId="22393"/>
    <cellStyle name="20% - Accent2 2 6 5" xfId="11469"/>
    <cellStyle name="20% - Accent2 2 6 5 2" xfId="22394"/>
    <cellStyle name="20% - Accent2 2 6 6" xfId="22395"/>
    <cellStyle name="20% - Accent2 2 7" xfId="2532"/>
    <cellStyle name="20% - Accent2 2 7 2" xfId="6615"/>
    <cellStyle name="20% - Accent2 2 7 2 2" xfId="11470"/>
    <cellStyle name="20% - Accent2 2 7 2 2 2" xfId="22396"/>
    <cellStyle name="20% - Accent2 2 7 2 3" xfId="22397"/>
    <cellStyle name="20% - Accent2 2 7 2 4" xfId="42841"/>
    <cellStyle name="20% - Accent2 2 7 3" xfId="6616"/>
    <cellStyle name="20% - Accent2 2 7 3 2" xfId="11471"/>
    <cellStyle name="20% - Accent2 2 7 3 2 2" xfId="22398"/>
    <cellStyle name="20% - Accent2 2 7 3 3" xfId="22399"/>
    <cellStyle name="20% - Accent2 2 7 4" xfId="11472"/>
    <cellStyle name="20% - Accent2 2 7 4 2" xfId="22400"/>
    <cellStyle name="20% - Accent2 2 7 5" xfId="22401"/>
    <cellStyle name="20% - Accent2 2 8" xfId="2533"/>
    <cellStyle name="20% - Accent2 2 8 2" xfId="42842"/>
    <cellStyle name="20% - Accent2 2 8 2 2" xfId="42843"/>
    <cellStyle name="20% - Accent2 2 8 3" xfId="42844"/>
    <cellStyle name="20% - Accent2 2 8 4" xfId="42845"/>
    <cellStyle name="20% - Accent2 2 9" xfId="2534"/>
    <cellStyle name="20% - Accent2 2 9 2" xfId="11473"/>
    <cellStyle name="20% - Accent2 2 9 2 2" xfId="22402"/>
    <cellStyle name="20% - Accent2 2 9 3" xfId="22403"/>
    <cellStyle name="20% - Accent2 20" xfId="42846"/>
    <cellStyle name="20% - Accent2 20 2" xfId="42847"/>
    <cellStyle name="20% - Accent2 21" xfId="42848"/>
    <cellStyle name="20% - Accent2 21 2" xfId="42849"/>
    <cellStyle name="20% - Accent2 22" xfId="42850"/>
    <cellStyle name="20% - Accent2 22 2" xfId="42851"/>
    <cellStyle name="20% - Accent2 23" xfId="42852"/>
    <cellStyle name="20% - Accent2 23 2" xfId="42853"/>
    <cellStyle name="20% - Accent2 23 2 2" xfId="42854"/>
    <cellStyle name="20% - Accent2 24" xfId="42855"/>
    <cellStyle name="20% - Accent2 24 2" xfId="42856"/>
    <cellStyle name="20% - Accent2 3" xfId="167"/>
    <cellStyle name="20% - Accent2 3 10" xfId="61072"/>
    <cellStyle name="20% - Accent2 3 2" xfId="168"/>
    <cellStyle name="20% - Accent2 3 2 2" xfId="2535"/>
    <cellStyle name="20% - Accent2 3 2 2 2" xfId="6617"/>
    <cellStyle name="20% - Accent2 3 2 2 2 2" xfId="11474"/>
    <cellStyle name="20% - Accent2 3 2 2 2 2 2" xfId="22404"/>
    <cellStyle name="20% - Accent2 3 2 2 2 2 2 2" xfId="42857"/>
    <cellStyle name="20% - Accent2 3 2 2 2 3" xfId="22405"/>
    <cellStyle name="20% - Accent2 3 2 2 2 3 2" xfId="42858"/>
    <cellStyle name="20% - Accent2 3 2 2 2 4" xfId="42859"/>
    <cellStyle name="20% - Accent2 3 2 2 3" xfId="11475"/>
    <cellStyle name="20% - Accent2 3 2 2 3 2" xfId="22406"/>
    <cellStyle name="20% - Accent2 3 2 2 3 2 2" xfId="42860"/>
    <cellStyle name="20% - Accent2 3 2 2 4" xfId="22407"/>
    <cellStyle name="20% - Accent2 3 2 2 4 2" xfId="42861"/>
    <cellStyle name="20% - Accent2 3 2 2 5" xfId="42862"/>
    <cellStyle name="20% - Accent2 3 2 3" xfId="2536"/>
    <cellStyle name="20% - Accent2 3 2 3 2" xfId="11476"/>
    <cellStyle name="20% - Accent2 3 2 3 2 2" xfId="22408"/>
    <cellStyle name="20% - Accent2 3 2 3 2 2 2" xfId="42863"/>
    <cellStyle name="20% - Accent2 3 2 3 3" xfId="22409"/>
    <cellStyle name="20% - Accent2 3 2 3 3 2" xfId="42864"/>
    <cellStyle name="20% - Accent2 3 2 3 4" xfId="42865"/>
    <cellStyle name="20% - Accent2 3 2 4" xfId="6618"/>
    <cellStyle name="20% - Accent2 3 2 4 2" xfId="11477"/>
    <cellStyle name="20% - Accent2 3 2 4 2 2" xfId="22410"/>
    <cellStyle name="20% - Accent2 3 2 4 3" xfId="22411"/>
    <cellStyle name="20% - Accent2 3 2 5" xfId="11478"/>
    <cellStyle name="20% - Accent2 3 2 5 2" xfId="22412"/>
    <cellStyle name="20% - Accent2 3 2 6" xfId="22413"/>
    <cellStyle name="20% - Accent2 3 3" xfId="2537"/>
    <cellStyle name="20% - Accent2 3 3 2" xfId="6619"/>
    <cellStyle name="20% - Accent2 3 3 2 2" xfId="11479"/>
    <cellStyle name="20% - Accent2 3 3 2 2 2" xfId="22414"/>
    <cellStyle name="20% - Accent2 3 3 2 2 2 2" xfId="42866"/>
    <cellStyle name="20% - Accent2 3 3 2 3" xfId="22415"/>
    <cellStyle name="20% - Accent2 3 3 2 3 2" xfId="42867"/>
    <cellStyle name="20% - Accent2 3 3 2 4" xfId="42868"/>
    <cellStyle name="20% - Accent2 3 3 3" xfId="11480"/>
    <cellStyle name="20% - Accent2 3 3 3 2" xfId="22416"/>
    <cellStyle name="20% - Accent2 3 3 3 2 2" xfId="42869"/>
    <cellStyle name="20% - Accent2 3 3 4" xfId="22417"/>
    <cellStyle name="20% - Accent2 3 3 4 2" xfId="42870"/>
    <cellStyle name="20% - Accent2 3 3 5" xfId="42871"/>
    <cellStyle name="20% - Accent2 3 4" xfId="2538"/>
    <cellStyle name="20% - Accent2 3 4 2" xfId="11481"/>
    <cellStyle name="20% - Accent2 3 4 2 2" xfId="22418"/>
    <cellStyle name="20% - Accent2 3 4 2 2 2" xfId="42872"/>
    <cellStyle name="20% - Accent2 3 4 3" xfId="22419"/>
    <cellStyle name="20% - Accent2 3 4 3 2" xfId="42873"/>
    <cellStyle name="20% - Accent2 3 4 4" xfId="42874"/>
    <cellStyle name="20% - Accent2 3 5" xfId="6620"/>
    <cellStyle name="20% - Accent2 3 5 2" xfId="11482"/>
    <cellStyle name="20% - Accent2 3 5 2 2" xfId="22420"/>
    <cellStyle name="20% - Accent2 3 5 3" xfId="22421"/>
    <cellStyle name="20% - Accent2 3 6" xfId="11128"/>
    <cellStyle name="20% - Accent2 3 6 2" xfId="11483"/>
    <cellStyle name="20% - Accent2 3 6 2 2" xfId="42875"/>
    <cellStyle name="20% - Accent2 3 7" xfId="11484"/>
    <cellStyle name="20% - Accent2 3 7 2" xfId="42876"/>
    <cellStyle name="20% - Accent2 3 8" xfId="11485"/>
    <cellStyle name="20% - Accent2 3 8 2" xfId="22422"/>
    <cellStyle name="20% - Accent2 3 9" xfId="42877"/>
    <cellStyle name="20% - Accent2 4" xfId="169"/>
    <cellStyle name="20% - Accent2 4 2" xfId="170"/>
    <cellStyle name="20% - Accent2 4 2 2" xfId="2539"/>
    <cellStyle name="20% - Accent2 4 2 2 2" xfId="6621"/>
    <cellStyle name="20% - Accent2 4 2 2 2 2" xfId="11486"/>
    <cellStyle name="20% - Accent2 4 2 2 2 2 2" xfId="22423"/>
    <cellStyle name="20% - Accent2 4 2 2 2 2 2 2" xfId="42878"/>
    <cellStyle name="20% - Accent2 4 2 2 2 3" xfId="22424"/>
    <cellStyle name="20% - Accent2 4 2 2 2 3 2" xfId="42879"/>
    <cellStyle name="20% - Accent2 4 2 2 2 4" xfId="42880"/>
    <cellStyle name="20% - Accent2 4 2 2 3" xfId="11487"/>
    <cellStyle name="20% - Accent2 4 2 2 3 2" xfId="22425"/>
    <cellStyle name="20% - Accent2 4 2 2 3 2 2" xfId="42881"/>
    <cellStyle name="20% - Accent2 4 2 2 4" xfId="22426"/>
    <cellStyle name="20% - Accent2 4 2 2 4 2" xfId="42882"/>
    <cellStyle name="20% - Accent2 4 2 2 5" xfId="42883"/>
    <cellStyle name="20% - Accent2 4 2 3" xfId="2540"/>
    <cellStyle name="20% - Accent2 4 2 3 2" xfId="11488"/>
    <cellStyle name="20% - Accent2 4 2 3 2 2" xfId="22427"/>
    <cellStyle name="20% - Accent2 4 2 3 2 2 2" xfId="42884"/>
    <cellStyle name="20% - Accent2 4 2 3 3" xfId="22428"/>
    <cellStyle name="20% - Accent2 4 2 3 3 2" xfId="42885"/>
    <cellStyle name="20% - Accent2 4 2 3 4" xfId="42886"/>
    <cellStyle name="20% - Accent2 4 2 4" xfId="6622"/>
    <cellStyle name="20% - Accent2 4 2 4 2" xfId="11489"/>
    <cellStyle name="20% - Accent2 4 2 4 2 2" xfId="22429"/>
    <cellStyle name="20% - Accent2 4 2 4 3" xfId="22430"/>
    <cellStyle name="20% - Accent2 4 2 5" xfId="11490"/>
    <cellStyle name="20% - Accent2 4 2 5 2" xfId="22431"/>
    <cellStyle name="20% - Accent2 4 2 6" xfId="22432"/>
    <cellStyle name="20% - Accent2 4 3" xfId="2541"/>
    <cellStyle name="20% - Accent2 4 3 2" xfId="6623"/>
    <cellStyle name="20% - Accent2 4 3 2 2" xfId="11491"/>
    <cellStyle name="20% - Accent2 4 3 2 2 2" xfId="22433"/>
    <cellStyle name="20% - Accent2 4 3 2 2 2 2" xfId="42887"/>
    <cellStyle name="20% - Accent2 4 3 2 3" xfId="22434"/>
    <cellStyle name="20% - Accent2 4 3 2 3 2" xfId="42888"/>
    <cellStyle name="20% - Accent2 4 3 2 4" xfId="42889"/>
    <cellStyle name="20% - Accent2 4 3 3" xfId="11492"/>
    <cellStyle name="20% - Accent2 4 3 3 2" xfId="22435"/>
    <cellStyle name="20% - Accent2 4 3 3 2 2" xfId="42890"/>
    <cellStyle name="20% - Accent2 4 3 4" xfId="22436"/>
    <cellStyle name="20% - Accent2 4 3 4 2" xfId="42891"/>
    <cellStyle name="20% - Accent2 4 3 5" xfId="42892"/>
    <cellStyle name="20% - Accent2 4 4" xfId="2542"/>
    <cellStyle name="20% - Accent2 4 4 2" xfId="11493"/>
    <cellStyle name="20% - Accent2 4 4 2 2" xfId="22437"/>
    <cellStyle name="20% - Accent2 4 4 2 2 2" xfId="42893"/>
    <cellStyle name="20% - Accent2 4 4 3" xfId="22438"/>
    <cellStyle name="20% - Accent2 4 4 3 2" xfId="42894"/>
    <cellStyle name="20% - Accent2 4 4 4" xfId="42895"/>
    <cellStyle name="20% - Accent2 4 5" xfId="6624"/>
    <cellStyle name="20% - Accent2 4 5 2" xfId="11494"/>
    <cellStyle name="20% - Accent2 4 5 2 2" xfId="22439"/>
    <cellStyle name="20% - Accent2 4 5 3" xfId="22440"/>
    <cellStyle name="20% - Accent2 4 6" xfId="11129"/>
    <cellStyle name="20% - Accent2 4 6 2" xfId="11495"/>
    <cellStyle name="20% - Accent2 4 6 2 2" xfId="42896"/>
    <cellStyle name="20% - Accent2 4 7" xfId="11496"/>
    <cellStyle name="20% - Accent2 4 7 2" xfId="42897"/>
    <cellStyle name="20% - Accent2 4 8" xfId="11497"/>
    <cellStyle name="20% - Accent2 4 8 2" xfId="22441"/>
    <cellStyle name="20% - Accent2 4 9" xfId="61073"/>
    <cellStyle name="20% - Accent2 5" xfId="171"/>
    <cellStyle name="20% - Accent2 5 2" xfId="172"/>
    <cellStyle name="20% - Accent2 5 2 2" xfId="2543"/>
    <cellStyle name="20% - Accent2 5 2 2 2" xfId="6625"/>
    <cellStyle name="20% - Accent2 5 2 2 2 2" xfId="11498"/>
    <cellStyle name="20% - Accent2 5 2 2 2 2 2" xfId="22442"/>
    <cellStyle name="20% - Accent2 5 2 2 2 2 2 2" xfId="42898"/>
    <cellStyle name="20% - Accent2 5 2 2 2 3" xfId="22443"/>
    <cellStyle name="20% - Accent2 5 2 2 2 3 2" xfId="42899"/>
    <cellStyle name="20% - Accent2 5 2 2 2 4" xfId="42900"/>
    <cellStyle name="20% - Accent2 5 2 2 3" xfId="11499"/>
    <cellStyle name="20% - Accent2 5 2 2 3 2" xfId="22444"/>
    <cellStyle name="20% - Accent2 5 2 2 3 2 2" xfId="42901"/>
    <cellStyle name="20% - Accent2 5 2 2 4" xfId="22445"/>
    <cellStyle name="20% - Accent2 5 2 2 4 2" xfId="42902"/>
    <cellStyle name="20% - Accent2 5 2 2 5" xfId="42903"/>
    <cellStyle name="20% - Accent2 5 2 3" xfId="2544"/>
    <cellStyle name="20% - Accent2 5 2 3 2" xfId="11500"/>
    <cellStyle name="20% - Accent2 5 2 3 2 2" xfId="22446"/>
    <cellStyle name="20% - Accent2 5 2 3 2 2 2" xfId="42904"/>
    <cellStyle name="20% - Accent2 5 2 3 3" xfId="22447"/>
    <cellStyle name="20% - Accent2 5 2 3 3 2" xfId="42905"/>
    <cellStyle name="20% - Accent2 5 2 3 4" xfId="42906"/>
    <cellStyle name="20% - Accent2 5 2 4" xfId="6626"/>
    <cellStyle name="20% - Accent2 5 2 4 2" xfId="11501"/>
    <cellStyle name="20% - Accent2 5 2 4 2 2" xfId="22448"/>
    <cellStyle name="20% - Accent2 5 2 4 3" xfId="22449"/>
    <cellStyle name="20% - Accent2 5 2 5" xfId="11502"/>
    <cellStyle name="20% - Accent2 5 2 5 2" xfId="22450"/>
    <cellStyle name="20% - Accent2 5 2 6" xfId="11503"/>
    <cellStyle name="20% - Accent2 5 2 6 2" xfId="22451"/>
    <cellStyle name="20% - Accent2 5 2 7" xfId="22452"/>
    <cellStyle name="20% - Accent2 5 3" xfId="2545"/>
    <cellStyle name="20% - Accent2 5 3 2" xfId="6627"/>
    <cellStyle name="20% - Accent2 5 3 2 2" xfId="11504"/>
    <cellStyle name="20% - Accent2 5 3 2 2 2" xfId="22453"/>
    <cellStyle name="20% - Accent2 5 3 2 2 2 2" xfId="42907"/>
    <cellStyle name="20% - Accent2 5 3 2 3" xfId="22454"/>
    <cellStyle name="20% - Accent2 5 3 2 3 2" xfId="42908"/>
    <cellStyle name="20% - Accent2 5 3 2 4" xfId="42909"/>
    <cellStyle name="20% - Accent2 5 3 3" xfId="11505"/>
    <cellStyle name="20% - Accent2 5 3 3 2" xfId="22455"/>
    <cellStyle name="20% - Accent2 5 3 3 2 2" xfId="42910"/>
    <cellStyle name="20% - Accent2 5 3 4" xfId="22456"/>
    <cellStyle name="20% - Accent2 5 3 4 2" xfId="42911"/>
    <cellStyle name="20% - Accent2 5 3 5" xfId="42912"/>
    <cellStyle name="20% - Accent2 5 4" xfId="2546"/>
    <cellStyle name="20% - Accent2 5 4 2" xfId="11506"/>
    <cellStyle name="20% - Accent2 5 4 2 2" xfId="22457"/>
    <cellStyle name="20% - Accent2 5 4 2 2 2" xfId="42913"/>
    <cellStyle name="20% - Accent2 5 4 3" xfId="22458"/>
    <cellStyle name="20% - Accent2 5 4 3 2" xfId="42914"/>
    <cellStyle name="20% - Accent2 5 4 4" xfId="42915"/>
    <cellStyle name="20% - Accent2 5 5" xfId="6628"/>
    <cellStyle name="20% - Accent2 5 5 2" xfId="11507"/>
    <cellStyle name="20% - Accent2 5 5 2 2" xfId="22459"/>
    <cellStyle name="20% - Accent2 5 5 3" xfId="22460"/>
    <cellStyle name="20% - Accent2 5 6" xfId="11508"/>
    <cellStyle name="20% - Accent2 5 6 2" xfId="22461"/>
    <cellStyle name="20% - Accent2 5 6 2 2" xfId="42916"/>
    <cellStyle name="20% - Accent2 5 7" xfId="11509"/>
    <cellStyle name="20% - Accent2 5 7 2" xfId="22462"/>
    <cellStyle name="20% - Accent2 5 8" xfId="22463"/>
    <cellStyle name="20% - Accent2 5 8 2" xfId="42917"/>
    <cellStyle name="20% - Accent2 5 9" xfId="61074"/>
    <cellStyle name="20% - Accent2 6" xfId="173"/>
    <cellStyle name="20% - Accent2 6 2" xfId="2547"/>
    <cellStyle name="20% - Accent2 6 2 2" xfId="6629"/>
    <cellStyle name="20% - Accent2 6 2 2 2" xfId="11510"/>
    <cellStyle name="20% - Accent2 6 2 2 2 2" xfId="22464"/>
    <cellStyle name="20% - Accent2 6 2 2 2 2 2" xfId="42918"/>
    <cellStyle name="20% - Accent2 6 2 2 3" xfId="22465"/>
    <cellStyle name="20% - Accent2 6 2 2 3 2" xfId="42919"/>
    <cellStyle name="20% - Accent2 6 2 2 4" xfId="42920"/>
    <cellStyle name="20% - Accent2 6 2 3" xfId="11511"/>
    <cellStyle name="20% - Accent2 6 2 3 2" xfId="22466"/>
    <cellStyle name="20% - Accent2 6 2 3 2 2" xfId="42921"/>
    <cellStyle name="20% - Accent2 6 2 4" xfId="11512"/>
    <cellStyle name="20% - Accent2 6 2 4 2" xfId="22467"/>
    <cellStyle name="20% - Accent2 6 2 5" xfId="22468"/>
    <cellStyle name="20% - Accent2 6 3" xfId="2548"/>
    <cellStyle name="20% - Accent2 6 3 2" xfId="11513"/>
    <cellStyle name="20% - Accent2 6 3 2 2" xfId="22469"/>
    <cellStyle name="20% - Accent2 6 3 2 2 2" xfId="42922"/>
    <cellStyle name="20% - Accent2 6 3 3" xfId="22470"/>
    <cellStyle name="20% - Accent2 6 3 3 2" xfId="42923"/>
    <cellStyle name="20% - Accent2 6 3 4" xfId="42924"/>
    <cellStyle name="20% - Accent2 6 4" xfId="6630"/>
    <cellStyle name="20% - Accent2 6 4 2" xfId="11514"/>
    <cellStyle name="20% - Accent2 6 4 2 2" xfId="22471"/>
    <cellStyle name="20% - Accent2 6 4 3" xfId="22472"/>
    <cellStyle name="20% - Accent2 6 5" xfId="11515"/>
    <cellStyle name="20% - Accent2 6 5 2" xfId="22473"/>
    <cellStyle name="20% - Accent2 6 5 2 2" xfId="42925"/>
    <cellStyle name="20% - Accent2 6 6" xfId="11516"/>
    <cellStyle name="20% - Accent2 6 6 2" xfId="22474"/>
    <cellStyle name="20% - Accent2 6 7" xfId="22475"/>
    <cellStyle name="20% - Accent2 6 7 2" xfId="42926"/>
    <cellStyle name="20% - Accent2 6 8" xfId="61075"/>
    <cellStyle name="20% - Accent2 7" xfId="2549"/>
    <cellStyle name="20% - Accent2 7 2" xfId="6631"/>
    <cellStyle name="20% - Accent2 7 2 2" xfId="11517"/>
    <cellStyle name="20% - Accent2 7 2 2 2" xfId="22476"/>
    <cellStyle name="20% - Accent2 7 2 2 2 2" xfId="42927"/>
    <cellStyle name="20% - Accent2 7 2 2 2 2 2" xfId="42928"/>
    <cellStyle name="20% - Accent2 7 2 2 3" xfId="42929"/>
    <cellStyle name="20% - Accent2 7 2 2 3 2" xfId="42930"/>
    <cellStyle name="20% - Accent2 7 2 3" xfId="11518"/>
    <cellStyle name="20% - Accent2 7 2 3 2" xfId="22477"/>
    <cellStyle name="20% - Accent2 7 2 3 2 2" xfId="42931"/>
    <cellStyle name="20% - Accent2 7 2 4" xfId="22478"/>
    <cellStyle name="20% - Accent2 7 2 4 2" xfId="42932"/>
    <cellStyle name="20% - Accent2 7 3" xfId="11519"/>
    <cellStyle name="20% - Accent2 7 3 2" xfId="22479"/>
    <cellStyle name="20% - Accent2 7 3 2 2" xfId="42933"/>
    <cellStyle name="20% - Accent2 7 3 2 2 2" xfId="42934"/>
    <cellStyle name="20% - Accent2 7 3 3" xfId="42935"/>
    <cellStyle name="20% - Accent2 7 3 3 2" xfId="42936"/>
    <cellStyle name="20% - Accent2 7 4" xfId="11520"/>
    <cellStyle name="20% - Accent2 7 4 2" xfId="22480"/>
    <cellStyle name="20% - Accent2 7 4 2 2" xfId="42937"/>
    <cellStyle name="20% - Accent2 7 5" xfId="22481"/>
    <cellStyle name="20% - Accent2 7 5 2" xfId="42938"/>
    <cellStyle name="20% - Accent2 7 5 2 2" xfId="42939"/>
    <cellStyle name="20% - Accent2 7 6" xfId="42940"/>
    <cellStyle name="20% - Accent2 7 6 2" xfId="42941"/>
    <cellStyle name="20% - Accent2 7 7" xfId="42942"/>
    <cellStyle name="20% - Accent2 7 7 2" xfId="42943"/>
    <cellStyle name="20% - Accent2 7 8" xfId="61076"/>
    <cellStyle name="20% - Accent2 8" xfId="2550"/>
    <cellStyle name="20% - Accent2 8 2" xfId="11521"/>
    <cellStyle name="20% - Accent2 8 2 2" xfId="11522"/>
    <cellStyle name="20% - Accent2 8 2 2 2" xfId="22482"/>
    <cellStyle name="20% - Accent2 8 2 2 2 2" xfId="42944"/>
    <cellStyle name="20% - Accent2 8 2 2 2 2 2" xfId="42945"/>
    <cellStyle name="20% - Accent2 8 2 2 3" xfId="42946"/>
    <cellStyle name="20% - Accent2 8 2 2 3 2" xfId="42947"/>
    <cellStyle name="20% - Accent2 8 2 3" xfId="22483"/>
    <cellStyle name="20% - Accent2 8 2 3 2" xfId="42948"/>
    <cellStyle name="20% - Accent2 8 2 3 2 2" xfId="42949"/>
    <cellStyle name="20% - Accent2 8 2 4" xfId="42950"/>
    <cellStyle name="20% - Accent2 8 2 4 2" xfId="42951"/>
    <cellStyle name="20% - Accent2 8 3" xfId="11523"/>
    <cellStyle name="20% - Accent2 8 3 2" xfId="22484"/>
    <cellStyle name="20% - Accent2 8 3 2 2" xfId="42952"/>
    <cellStyle name="20% - Accent2 8 3 2 2 2" xfId="42953"/>
    <cellStyle name="20% - Accent2 8 3 3" xfId="42954"/>
    <cellStyle name="20% - Accent2 8 3 3 2" xfId="42955"/>
    <cellStyle name="20% - Accent2 8 4" xfId="22485"/>
    <cellStyle name="20% - Accent2 8 4 2" xfId="42956"/>
    <cellStyle name="20% - Accent2 8 4 2 2" xfId="42957"/>
    <cellStyle name="20% - Accent2 8 5" xfId="42958"/>
    <cellStyle name="20% - Accent2 8 5 2" xfId="42959"/>
    <cellStyle name="20% - Accent2 8 5 2 2" xfId="42960"/>
    <cellStyle name="20% - Accent2 8 6" xfId="42961"/>
    <cellStyle name="20% - Accent2 8 6 2" xfId="42962"/>
    <cellStyle name="20% - Accent2 8 7" xfId="42963"/>
    <cellStyle name="20% - Accent2 8 7 2" xfId="42964"/>
    <cellStyle name="20% - Accent2 8 8" xfId="61077"/>
    <cellStyle name="20% - Accent2 9" xfId="6632"/>
    <cellStyle name="20% - Accent2 9 2" xfId="11524"/>
    <cellStyle name="20% - Accent2 9 2 2" xfId="11525"/>
    <cellStyle name="20% - Accent2 9 2 2 2" xfId="22486"/>
    <cellStyle name="20% - Accent2 9 2 3" xfId="22487"/>
    <cellStyle name="20% - Accent2 9 3" xfId="11526"/>
    <cellStyle name="20% - Accent2 9 3 2" xfId="22488"/>
    <cellStyle name="20% - Accent2 9 4" xfId="22489"/>
    <cellStyle name="20% - Accent2 9 4 2" xfId="42965"/>
    <cellStyle name="20% - Accent2 9 5" xfId="61078"/>
    <cellStyle name="20% - Accent3" xfId="36" builtinId="38" customBuiltin="1"/>
    <cellStyle name="20% - Accent3 10" xfId="10584"/>
    <cellStyle name="20% - Accent3 10 2" xfId="11527"/>
    <cellStyle name="20% - Accent3 10 2 2" xfId="11528"/>
    <cellStyle name="20% - Accent3 10 2 2 2" xfId="22490"/>
    <cellStyle name="20% - Accent3 10 2 3" xfId="22491"/>
    <cellStyle name="20% - Accent3 10 3" xfId="11529"/>
    <cellStyle name="20% - Accent3 10 3 2" xfId="22492"/>
    <cellStyle name="20% - Accent3 10 4" xfId="22493"/>
    <cellStyle name="20% - Accent3 10 4 2" xfId="42966"/>
    <cellStyle name="20% - Accent3 10 5" xfId="61079"/>
    <cellStyle name="20% - Accent3 11" xfId="10585"/>
    <cellStyle name="20% - Accent3 11 2" xfId="11530"/>
    <cellStyle name="20% - Accent3 11 2 2" xfId="11531"/>
    <cellStyle name="20% - Accent3 11 2 2 2" xfId="22494"/>
    <cellStyle name="20% - Accent3 11 2 3" xfId="22495"/>
    <cellStyle name="20% - Accent3 11 3" xfId="11532"/>
    <cellStyle name="20% - Accent3 11 3 2" xfId="22496"/>
    <cellStyle name="20% - Accent3 11 4" xfId="22497"/>
    <cellStyle name="20% - Accent3 11 4 2" xfId="42967"/>
    <cellStyle name="20% - Accent3 11 5" xfId="61080"/>
    <cellStyle name="20% - Accent3 12" xfId="10586"/>
    <cellStyle name="20% - Accent3 12 2" xfId="11533"/>
    <cellStyle name="20% - Accent3 12 2 2" xfId="22498"/>
    <cellStyle name="20% - Accent3 12 2 2 2" xfId="42968"/>
    <cellStyle name="20% - Accent3 12 3" xfId="22499"/>
    <cellStyle name="20% - Accent3 12 3 2" xfId="42969"/>
    <cellStyle name="20% - Accent3 12 4" xfId="42970"/>
    <cellStyle name="20% - Accent3 12 4 2" xfId="42971"/>
    <cellStyle name="20% - Accent3 12 5" xfId="61081"/>
    <cellStyle name="20% - Accent3 13" xfId="10587"/>
    <cellStyle name="20% - Accent3 13 2" xfId="11534"/>
    <cellStyle name="20% - Accent3 13 2 2" xfId="22500"/>
    <cellStyle name="20% - Accent3 13 3" xfId="22501"/>
    <cellStyle name="20% - Accent3 13 3 2" xfId="42972"/>
    <cellStyle name="20% - Accent3 13 3 2 2" xfId="42973"/>
    <cellStyle name="20% - Accent3 13 4" xfId="42974"/>
    <cellStyle name="20% - Accent3 13 5" xfId="61082"/>
    <cellStyle name="20% - Accent3 14" xfId="11535"/>
    <cellStyle name="20% - Accent3 14 2" xfId="11536"/>
    <cellStyle name="20% - Accent3 14 2 2" xfId="22502"/>
    <cellStyle name="20% - Accent3 14 3" xfId="22503"/>
    <cellStyle name="20% - Accent3 15" xfId="11537"/>
    <cellStyle name="20% - Accent3 15 2" xfId="22504"/>
    <cellStyle name="20% - Accent3 16" xfId="22505"/>
    <cellStyle name="20% - Accent3 16 2" xfId="42975"/>
    <cellStyle name="20% - Accent3 17" xfId="42976"/>
    <cellStyle name="20% - Accent3 17 2" xfId="42977"/>
    <cellStyle name="20% - Accent3 18" xfId="42978"/>
    <cellStyle name="20% - Accent3 18 2" xfId="42979"/>
    <cellStyle name="20% - Accent3 19" xfId="42980"/>
    <cellStyle name="20% - Accent3 19 2" xfId="42981"/>
    <cellStyle name="20% - Accent3 2" xfId="99"/>
    <cellStyle name="20% - Accent3 2 10" xfId="174"/>
    <cellStyle name="20% - Accent3 2 10 2" xfId="22506"/>
    <cellStyle name="20% - Accent3 2 11" xfId="11539"/>
    <cellStyle name="20% - Accent3 2 11 2" xfId="42982"/>
    <cellStyle name="20% - Accent3 2 12" xfId="11540"/>
    <cellStyle name="20% - Accent3 2 12 2" xfId="42983"/>
    <cellStyle name="20% - Accent3 2 13" xfId="11538"/>
    <cellStyle name="20% - Accent3 2 13 2" xfId="42984"/>
    <cellStyle name="20% - Accent3 2 14" xfId="42985"/>
    <cellStyle name="20% - Accent3 2 14 2" xfId="42986"/>
    <cellStyle name="20% - Accent3 2 15" xfId="42987"/>
    <cellStyle name="20% - Accent3 2 15 2" xfId="42988"/>
    <cellStyle name="20% - Accent3 2 16" xfId="42989"/>
    <cellStyle name="20% - Accent3 2 16 2" xfId="42990"/>
    <cellStyle name="20% - Accent3 2 16 2 2" xfId="42991"/>
    <cellStyle name="20% - Accent3 2 17" xfId="42992"/>
    <cellStyle name="20% - Accent3 2 17 2" xfId="42993"/>
    <cellStyle name="20% - Accent3 2 17 2 2" xfId="42994"/>
    <cellStyle name="20% - Accent3 2 18" xfId="42995"/>
    <cellStyle name="20% - Accent3 2 19" xfId="42996"/>
    <cellStyle name="20% - Accent3 2 2" xfId="175"/>
    <cellStyle name="20% - Accent3 2 2 2" xfId="176"/>
    <cellStyle name="20% - Accent3 2 2 2 2" xfId="2551"/>
    <cellStyle name="20% - Accent3 2 2 2 2 2" xfId="6633"/>
    <cellStyle name="20% - Accent3 2 2 2 2 2 2" xfId="11541"/>
    <cellStyle name="20% - Accent3 2 2 2 2 2 2 2" xfId="22507"/>
    <cellStyle name="20% - Accent3 2 2 2 2 2 3" xfId="22508"/>
    <cellStyle name="20% - Accent3 2 2 2 2 2 4" xfId="42997"/>
    <cellStyle name="20% - Accent3 2 2 2 2 3" xfId="11542"/>
    <cellStyle name="20% - Accent3 2 2 2 2 3 2" xfId="22509"/>
    <cellStyle name="20% - Accent3 2 2 2 2 4" xfId="22510"/>
    <cellStyle name="20% - Accent3 2 2 2 2 5" xfId="42998"/>
    <cellStyle name="20% - Accent3 2 2 2 3" xfId="2552"/>
    <cellStyle name="20% - Accent3 2 2 2 3 2" xfId="11543"/>
    <cellStyle name="20% - Accent3 2 2 2 3 2 2" xfId="22511"/>
    <cellStyle name="20% - Accent3 2 2 2 3 3" xfId="22512"/>
    <cellStyle name="20% - Accent3 2 2 2 3 4" xfId="42999"/>
    <cellStyle name="20% - Accent3 2 2 2 4" xfId="6634"/>
    <cellStyle name="20% - Accent3 2 2 2 4 2" xfId="11544"/>
    <cellStyle name="20% - Accent3 2 2 2 4 2 2" xfId="22513"/>
    <cellStyle name="20% - Accent3 2 2 2 4 3" xfId="22514"/>
    <cellStyle name="20% - Accent3 2 2 2 5" xfId="11545"/>
    <cellStyle name="20% - Accent3 2 2 2 5 2" xfId="22515"/>
    <cellStyle name="20% - Accent3 2 2 2 6" xfId="22516"/>
    <cellStyle name="20% - Accent3 2 2 3" xfId="2553"/>
    <cellStyle name="20% - Accent3 2 2 3 2" xfId="6635"/>
    <cellStyle name="20% - Accent3 2 2 3 2 2" xfId="11546"/>
    <cellStyle name="20% - Accent3 2 2 3 2 2 2" xfId="22517"/>
    <cellStyle name="20% - Accent3 2 2 3 2 3" xfId="22518"/>
    <cellStyle name="20% - Accent3 2 2 3 2 4" xfId="43000"/>
    <cellStyle name="20% - Accent3 2 2 3 3" xfId="11547"/>
    <cellStyle name="20% - Accent3 2 2 3 3 2" xfId="22519"/>
    <cellStyle name="20% - Accent3 2 2 3 4" xfId="22520"/>
    <cellStyle name="20% - Accent3 2 2 3 5" xfId="43001"/>
    <cellStyle name="20% - Accent3 2 2 4" xfId="2554"/>
    <cellStyle name="20% - Accent3 2 2 4 2" xfId="11548"/>
    <cellStyle name="20% - Accent3 2 2 4 2 2" xfId="22521"/>
    <cellStyle name="20% - Accent3 2 2 4 3" xfId="22522"/>
    <cellStyle name="20% - Accent3 2 2 4 4" xfId="43002"/>
    <cellStyle name="20% - Accent3 2 2 5" xfId="6636"/>
    <cellStyle name="20% - Accent3 2 2 5 2" xfId="11549"/>
    <cellStyle name="20% - Accent3 2 2 5 2 2" xfId="22523"/>
    <cellStyle name="20% - Accent3 2 2 5 3" xfId="22524"/>
    <cellStyle name="20% - Accent3 2 2 6" xfId="11212"/>
    <cellStyle name="20% - Accent3 2 2 6 2" xfId="11550"/>
    <cellStyle name="20% - Accent3 2 2 7" xfId="22525"/>
    <cellStyle name="20% - Accent3 2 2 7 2" xfId="43003"/>
    <cellStyle name="20% - Accent3 2 2 8" xfId="61083"/>
    <cellStyle name="20% - Accent3 2 3" xfId="177"/>
    <cellStyle name="20% - Accent3 2 3 2" xfId="178"/>
    <cellStyle name="20% - Accent3 2 3 2 2" xfId="2555"/>
    <cellStyle name="20% - Accent3 2 3 2 2 2" xfId="6637"/>
    <cellStyle name="20% - Accent3 2 3 2 2 2 2" xfId="11551"/>
    <cellStyle name="20% - Accent3 2 3 2 2 2 2 2" xfId="22526"/>
    <cellStyle name="20% - Accent3 2 3 2 2 2 3" xfId="22527"/>
    <cellStyle name="20% - Accent3 2 3 2 2 2 4" xfId="43004"/>
    <cellStyle name="20% - Accent3 2 3 2 2 3" xfId="11552"/>
    <cellStyle name="20% - Accent3 2 3 2 2 3 2" xfId="22528"/>
    <cellStyle name="20% - Accent3 2 3 2 2 4" xfId="22529"/>
    <cellStyle name="20% - Accent3 2 3 2 2 5" xfId="43005"/>
    <cellStyle name="20% - Accent3 2 3 2 3" xfId="2556"/>
    <cellStyle name="20% - Accent3 2 3 2 3 2" xfId="11553"/>
    <cellStyle name="20% - Accent3 2 3 2 3 2 2" xfId="22530"/>
    <cellStyle name="20% - Accent3 2 3 2 3 3" xfId="22531"/>
    <cellStyle name="20% - Accent3 2 3 2 3 4" xfId="43006"/>
    <cellStyle name="20% - Accent3 2 3 2 4" xfId="6638"/>
    <cellStyle name="20% - Accent3 2 3 2 4 2" xfId="11554"/>
    <cellStyle name="20% - Accent3 2 3 2 4 2 2" xfId="22532"/>
    <cellStyle name="20% - Accent3 2 3 2 4 3" xfId="22533"/>
    <cellStyle name="20% - Accent3 2 3 2 5" xfId="11555"/>
    <cellStyle name="20% - Accent3 2 3 2 5 2" xfId="22534"/>
    <cellStyle name="20% - Accent3 2 3 2 6" xfId="22535"/>
    <cellStyle name="20% - Accent3 2 3 3" xfId="2557"/>
    <cellStyle name="20% - Accent3 2 3 3 2" xfId="6639"/>
    <cellStyle name="20% - Accent3 2 3 3 2 2" xfId="11556"/>
    <cellStyle name="20% - Accent3 2 3 3 2 2 2" xfId="22536"/>
    <cellStyle name="20% - Accent3 2 3 3 2 3" xfId="22537"/>
    <cellStyle name="20% - Accent3 2 3 3 2 4" xfId="43007"/>
    <cellStyle name="20% - Accent3 2 3 3 3" xfId="11557"/>
    <cellStyle name="20% - Accent3 2 3 3 3 2" xfId="22538"/>
    <cellStyle name="20% - Accent3 2 3 3 4" xfId="22539"/>
    <cellStyle name="20% - Accent3 2 3 3 5" xfId="43008"/>
    <cellStyle name="20% - Accent3 2 3 4" xfId="2558"/>
    <cellStyle name="20% - Accent3 2 3 4 2" xfId="11558"/>
    <cellStyle name="20% - Accent3 2 3 4 2 2" xfId="22540"/>
    <cellStyle name="20% - Accent3 2 3 4 3" xfId="22541"/>
    <cellStyle name="20% - Accent3 2 3 4 4" xfId="43009"/>
    <cellStyle name="20% - Accent3 2 3 5" xfId="6640"/>
    <cellStyle name="20% - Accent3 2 3 5 2" xfId="11559"/>
    <cellStyle name="20% - Accent3 2 3 5 2 2" xfId="22542"/>
    <cellStyle name="20% - Accent3 2 3 5 3" xfId="22543"/>
    <cellStyle name="20% - Accent3 2 3 6" xfId="11560"/>
    <cellStyle name="20% - Accent3 2 3 6 2" xfId="22544"/>
    <cellStyle name="20% - Accent3 2 3 7" xfId="22545"/>
    <cellStyle name="20% - Accent3 2 4" xfId="179"/>
    <cellStyle name="20% - Accent3 2 4 2" xfId="180"/>
    <cellStyle name="20% - Accent3 2 4 2 2" xfId="2559"/>
    <cellStyle name="20% - Accent3 2 4 2 2 2" xfId="6641"/>
    <cellStyle name="20% - Accent3 2 4 2 2 2 2" xfId="11561"/>
    <cellStyle name="20% - Accent3 2 4 2 2 2 2 2" xfId="22546"/>
    <cellStyle name="20% - Accent3 2 4 2 2 2 3" xfId="22547"/>
    <cellStyle name="20% - Accent3 2 4 2 2 2 4" xfId="43010"/>
    <cellStyle name="20% - Accent3 2 4 2 2 3" xfId="11562"/>
    <cellStyle name="20% - Accent3 2 4 2 2 3 2" xfId="22548"/>
    <cellStyle name="20% - Accent3 2 4 2 2 4" xfId="22549"/>
    <cellStyle name="20% - Accent3 2 4 2 2 5" xfId="43011"/>
    <cellStyle name="20% - Accent3 2 4 2 3" xfId="2560"/>
    <cellStyle name="20% - Accent3 2 4 2 3 2" xfId="11563"/>
    <cellStyle name="20% - Accent3 2 4 2 3 2 2" xfId="22550"/>
    <cellStyle name="20% - Accent3 2 4 2 3 3" xfId="22551"/>
    <cellStyle name="20% - Accent3 2 4 2 3 4" xfId="43012"/>
    <cellStyle name="20% - Accent3 2 4 2 4" xfId="6642"/>
    <cellStyle name="20% - Accent3 2 4 2 4 2" xfId="11564"/>
    <cellStyle name="20% - Accent3 2 4 2 4 2 2" xfId="22552"/>
    <cellStyle name="20% - Accent3 2 4 2 4 3" xfId="22553"/>
    <cellStyle name="20% - Accent3 2 4 2 5" xfId="11565"/>
    <cellStyle name="20% - Accent3 2 4 2 5 2" xfId="22554"/>
    <cellStyle name="20% - Accent3 2 4 2 6" xfId="22555"/>
    <cellStyle name="20% - Accent3 2 4 3" xfId="2561"/>
    <cellStyle name="20% - Accent3 2 4 3 2" xfId="6643"/>
    <cellStyle name="20% - Accent3 2 4 3 2 2" xfId="11566"/>
    <cellStyle name="20% - Accent3 2 4 3 2 2 2" xfId="22556"/>
    <cellStyle name="20% - Accent3 2 4 3 2 3" xfId="22557"/>
    <cellStyle name="20% - Accent3 2 4 3 2 4" xfId="43013"/>
    <cellStyle name="20% - Accent3 2 4 3 3" xfId="11567"/>
    <cellStyle name="20% - Accent3 2 4 3 3 2" xfId="22558"/>
    <cellStyle name="20% - Accent3 2 4 3 4" xfId="22559"/>
    <cellStyle name="20% - Accent3 2 4 3 5" xfId="43014"/>
    <cellStyle name="20% - Accent3 2 4 4" xfId="2562"/>
    <cellStyle name="20% - Accent3 2 4 4 2" xfId="11568"/>
    <cellStyle name="20% - Accent3 2 4 4 2 2" xfId="22560"/>
    <cellStyle name="20% - Accent3 2 4 4 3" xfId="22561"/>
    <cellStyle name="20% - Accent3 2 4 4 4" xfId="43015"/>
    <cellStyle name="20% - Accent3 2 4 5" xfId="6644"/>
    <cellStyle name="20% - Accent3 2 4 5 2" xfId="11569"/>
    <cellStyle name="20% - Accent3 2 4 5 2 2" xfId="22562"/>
    <cellStyle name="20% - Accent3 2 4 5 3" xfId="22563"/>
    <cellStyle name="20% - Accent3 2 4 6" xfId="11570"/>
    <cellStyle name="20% - Accent3 2 4 6 2" xfId="22564"/>
    <cellStyle name="20% - Accent3 2 4 7" xfId="22565"/>
    <cellStyle name="20% - Accent3 2 5" xfId="181"/>
    <cellStyle name="20% - Accent3 2 5 2" xfId="182"/>
    <cellStyle name="20% - Accent3 2 5 2 2" xfId="2563"/>
    <cellStyle name="20% - Accent3 2 5 2 2 2" xfId="6645"/>
    <cellStyle name="20% - Accent3 2 5 2 2 2 2" xfId="11571"/>
    <cellStyle name="20% - Accent3 2 5 2 2 2 2 2" xfId="22566"/>
    <cellStyle name="20% - Accent3 2 5 2 2 2 3" xfId="22567"/>
    <cellStyle name="20% - Accent3 2 5 2 2 2 4" xfId="43016"/>
    <cellStyle name="20% - Accent3 2 5 2 2 3" xfId="11572"/>
    <cellStyle name="20% - Accent3 2 5 2 2 3 2" xfId="22568"/>
    <cellStyle name="20% - Accent3 2 5 2 2 4" xfId="22569"/>
    <cellStyle name="20% - Accent3 2 5 2 2 5" xfId="43017"/>
    <cellStyle name="20% - Accent3 2 5 2 3" xfId="2564"/>
    <cellStyle name="20% - Accent3 2 5 2 3 2" xfId="11573"/>
    <cellStyle name="20% - Accent3 2 5 2 3 2 2" xfId="22570"/>
    <cellStyle name="20% - Accent3 2 5 2 3 3" xfId="22571"/>
    <cellStyle name="20% - Accent3 2 5 2 3 4" xfId="43018"/>
    <cellStyle name="20% - Accent3 2 5 2 4" xfId="6646"/>
    <cellStyle name="20% - Accent3 2 5 2 4 2" xfId="11574"/>
    <cellStyle name="20% - Accent3 2 5 2 4 2 2" xfId="22572"/>
    <cellStyle name="20% - Accent3 2 5 2 4 3" xfId="22573"/>
    <cellStyle name="20% - Accent3 2 5 2 5" xfId="11575"/>
    <cellStyle name="20% - Accent3 2 5 2 5 2" xfId="22574"/>
    <cellStyle name="20% - Accent3 2 5 2 6" xfId="22575"/>
    <cellStyle name="20% - Accent3 2 5 3" xfId="2565"/>
    <cellStyle name="20% - Accent3 2 5 3 2" xfId="6647"/>
    <cellStyle name="20% - Accent3 2 5 3 2 2" xfId="11576"/>
    <cellStyle name="20% - Accent3 2 5 3 2 2 2" xfId="22576"/>
    <cellStyle name="20% - Accent3 2 5 3 2 3" xfId="22577"/>
    <cellStyle name="20% - Accent3 2 5 3 2 4" xfId="43019"/>
    <cellStyle name="20% - Accent3 2 5 3 3" xfId="11577"/>
    <cellStyle name="20% - Accent3 2 5 3 3 2" xfId="22578"/>
    <cellStyle name="20% - Accent3 2 5 3 4" xfId="22579"/>
    <cellStyle name="20% - Accent3 2 5 3 5" xfId="43020"/>
    <cellStyle name="20% - Accent3 2 5 4" xfId="2566"/>
    <cellStyle name="20% - Accent3 2 5 4 2" xfId="11578"/>
    <cellStyle name="20% - Accent3 2 5 4 2 2" xfId="22580"/>
    <cellStyle name="20% - Accent3 2 5 4 3" xfId="22581"/>
    <cellStyle name="20% - Accent3 2 5 4 4" xfId="43021"/>
    <cellStyle name="20% - Accent3 2 5 5" xfId="6648"/>
    <cellStyle name="20% - Accent3 2 5 5 2" xfId="11579"/>
    <cellStyle name="20% - Accent3 2 5 5 2 2" xfId="22582"/>
    <cellStyle name="20% - Accent3 2 5 5 3" xfId="22583"/>
    <cellStyle name="20% - Accent3 2 5 6" xfId="11580"/>
    <cellStyle name="20% - Accent3 2 5 6 2" xfId="22584"/>
    <cellStyle name="20% - Accent3 2 5 7" xfId="22585"/>
    <cellStyle name="20% - Accent3 2 6" xfId="183"/>
    <cellStyle name="20% - Accent3 2 6 2" xfId="2567"/>
    <cellStyle name="20% - Accent3 2 6 2 2" xfId="6649"/>
    <cellStyle name="20% - Accent3 2 6 2 2 2" xfId="11581"/>
    <cellStyle name="20% - Accent3 2 6 2 2 2 2" xfId="22586"/>
    <cellStyle name="20% - Accent3 2 6 2 2 3" xfId="22587"/>
    <cellStyle name="20% - Accent3 2 6 2 2 4" xfId="43022"/>
    <cellStyle name="20% - Accent3 2 6 2 3" xfId="11582"/>
    <cellStyle name="20% - Accent3 2 6 2 3 2" xfId="22588"/>
    <cellStyle name="20% - Accent3 2 6 2 4" xfId="22589"/>
    <cellStyle name="20% - Accent3 2 6 2 5" xfId="43023"/>
    <cellStyle name="20% - Accent3 2 6 3" xfId="2568"/>
    <cellStyle name="20% - Accent3 2 6 3 2" xfId="11583"/>
    <cellStyle name="20% - Accent3 2 6 3 2 2" xfId="22590"/>
    <cellStyle name="20% - Accent3 2 6 3 3" xfId="22591"/>
    <cellStyle name="20% - Accent3 2 6 3 4" xfId="43024"/>
    <cellStyle name="20% - Accent3 2 6 4" xfId="6650"/>
    <cellStyle name="20% - Accent3 2 6 4 2" xfId="11584"/>
    <cellStyle name="20% - Accent3 2 6 4 2 2" xfId="22592"/>
    <cellStyle name="20% - Accent3 2 6 4 3" xfId="22593"/>
    <cellStyle name="20% - Accent3 2 6 5" xfId="11585"/>
    <cellStyle name="20% - Accent3 2 6 5 2" xfId="22594"/>
    <cellStyle name="20% - Accent3 2 6 6" xfId="22595"/>
    <cellStyle name="20% - Accent3 2 7" xfId="2569"/>
    <cellStyle name="20% - Accent3 2 7 2" xfId="6651"/>
    <cellStyle name="20% - Accent3 2 7 2 2" xfId="11586"/>
    <cellStyle name="20% - Accent3 2 7 2 2 2" xfId="22596"/>
    <cellStyle name="20% - Accent3 2 7 2 3" xfId="22597"/>
    <cellStyle name="20% - Accent3 2 7 2 4" xfId="43025"/>
    <cellStyle name="20% - Accent3 2 7 3" xfId="6652"/>
    <cellStyle name="20% - Accent3 2 7 3 2" xfId="11587"/>
    <cellStyle name="20% - Accent3 2 7 3 2 2" xfId="22598"/>
    <cellStyle name="20% - Accent3 2 7 3 3" xfId="22599"/>
    <cellStyle name="20% - Accent3 2 7 4" xfId="11588"/>
    <cellStyle name="20% - Accent3 2 7 4 2" xfId="22600"/>
    <cellStyle name="20% - Accent3 2 7 5" xfId="22601"/>
    <cellStyle name="20% - Accent3 2 8" xfId="2570"/>
    <cellStyle name="20% - Accent3 2 8 2" xfId="43026"/>
    <cellStyle name="20% - Accent3 2 8 2 2" xfId="43027"/>
    <cellStyle name="20% - Accent3 2 8 3" xfId="43028"/>
    <cellStyle name="20% - Accent3 2 8 4" xfId="43029"/>
    <cellStyle name="20% - Accent3 2 9" xfId="2571"/>
    <cellStyle name="20% - Accent3 2 9 2" xfId="11589"/>
    <cellStyle name="20% - Accent3 2 9 2 2" xfId="22602"/>
    <cellStyle name="20% - Accent3 2 9 3" xfId="22603"/>
    <cellStyle name="20% - Accent3 20" xfId="43030"/>
    <cellStyle name="20% - Accent3 20 2" xfId="43031"/>
    <cellStyle name="20% - Accent3 21" xfId="43032"/>
    <cellStyle name="20% - Accent3 21 2" xfId="43033"/>
    <cellStyle name="20% - Accent3 22" xfId="43034"/>
    <cellStyle name="20% - Accent3 22 2" xfId="43035"/>
    <cellStyle name="20% - Accent3 23" xfId="43036"/>
    <cellStyle name="20% - Accent3 23 2" xfId="43037"/>
    <cellStyle name="20% - Accent3 23 2 2" xfId="43038"/>
    <cellStyle name="20% - Accent3 24" xfId="43039"/>
    <cellStyle name="20% - Accent3 24 2" xfId="43040"/>
    <cellStyle name="20% - Accent3 3" xfId="184"/>
    <cellStyle name="20% - Accent3 3 10" xfId="61084"/>
    <cellStyle name="20% - Accent3 3 2" xfId="185"/>
    <cellStyle name="20% - Accent3 3 2 2" xfId="2572"/>
    <cellStyle name="20% - Accent3 3 2 2 2" xfId="6653"/>
    <cellStyle name="20% - Accent3 3 2 2 2 2" xfId="11590"/>
    <cellStyle name="20% - Accent3 3 2 2 2 2 2" xfId="22604"/>
    <cellStyle name="20% - Accent3 3 2 2 2 2 2 2" xfId="43041"/>
    <cellStyle name="20% - Accent3 3 2 2 2 3" xfId="22605"/>
    <cellStyle name="20% - Accent3 3 2 2 2 3 2" xfId="43042"/>
    <cellStyle name="20% - Accent3 3 2 2 2 4" xfId="43043"/>
    <cellStyle name="20% - Accent3 3 2 2 3" xfId="11591"/>
    <cellStyle name="20% - Accent3 3 2 2 3 2" xfId="22606"/>
    <cellStyle name="20% - Accent3 3 2 2 3 2 2" xfId="43044"/>
    <cellStyle name="20% - Accent3 3 2 2 4" xfId="22607"/>
    <cellStyle name="20% - Accent3 3 2 2 4 2" xfId="43045"/>
    <cellStyle name="20% - Accent3 3 2 2 5" xfId="43046"/>
    <cellStyle name="20% - Accent3 3 2 3" xfId="2573"/>
    <cellStyle name="20% - Accent3 3 2 3 2" xfId="11592"/>
    <cellStyle name="20% - Accent3 3 2 3 2 2" xfId="22608"/>
    <cellStyle name="20% - Accent3 3 2 3 2 2 2" xfId="43047"/>
    <cellStyle name="20% - Accent3 3 2 3 3" xfId="22609"/>
    <cellStyle name="20% - Accent3 3 2 3 3 2" xfId="43048"/>
    <cellStyle name="20% - Accent3 3 2 3 4" xfId="43049"/>
    <cellStyle name="20% - Accent3 3 2 4" xfId="6654"/>
    <cellStyle name="20% - Accent3 3 2 4 2" xfId="11593"/>
    <cellStyle name="20% - Accent3 3 2 4 2 2" xfId="22610"/>
    <cellStyle name="20% - Accent3 3 2 4 3" xfId="22611"/>
    <cellStyle name="20% - Accent3 3 2 5" xfId="11594"/>
    <cellStyle name="20% - Accent3 3 2 5 2" xfId="22612"/>
    <cellStyle name="20% - Accent3 3 2 6" xfId="22613"/>
    <cellStyle name="20% - Accent3 3 3" xfId="2574"/>
    <cellStyle name="20% - Accent3 3 3 2" xfId="6655"/>
    <cellStyle name="20% - Accent3 3 3 2 2" xfId="11595"/>
    <cellStyle name="20% - Accent3 3 3 2 2 2" xfId="22614"/>
    <cellStyle name="20% - Accent3 3 3 2 2 2 2" xfId="43050"/>
    <cellStyle name="20% - Accent3 3 3 2 3" xfId="22615"/>
    <cellStyle name="20% - Accent3 3 3 2 3 2" xfId="43051"/>
    <cellStyle name="20% - Accent3 3 3 2 4" xfId="43052"/>
    <cellStyle name="20% - Accent3 3 3 3" xfId="11596"/>
    <cellStyle name="20% - Accent3 3 3 3 2" xfId="22616"/>
    <cellStyle name="20% - Accent3 3 3 3 2 2" xfId="43053"/>
    <cellStyle name="20% - Accent3 3 3 4" xfId="22617"/>
    <cellStyle name="20% - Accent3 3 3 4 2" xfId="43054"/>
    <cellStyle name="20% - Accent3 3 3 5" xfId="43055"/>
    <cellStyle name="20% - Accent3 3 4" xfId="2575"/>
    <cellStyle name="20% - Accent3 3 4 2" xfId="11597"/>
    <cellStyle name="20% - Accent3 3 4 2 2" xfId="22618"/>
    <cellStyle name="20% - Accent3 3 4 2 2 2" xfId="43056"/>
    <cellStyle name="20% - Accent3 3 4 3" xfId="22619"/>
    <cellStyle name="20% - Accent3 3 4 3 2" xfId="43057"/>
    <cellStyle name="20% - Accent3 3 4 4" xfId="43058"/>
    <cellStyle name="20% - Accent3 3 5" xfId="6656"/>
    <cellStyle name="20% - Accent3 3 5 2" xfId="11598"/>
    <cellStyle name="20% - Accent3 3 5 2 2" xfId="22620"/>
    <cellStyle name="20% - Accent3 3 5 3" xfId="22621"/>
    <cellStyle name="20% - Accent3 3 6" xfId="11130"/>
    <cellStyle name="20% - Accent3 3 6 2" xfId="11599"/>
    <cellStyle name="20% - Accent3 3 6 2 2" xfId="43059"/>
    <cellStyle name="20% - Accent3 3 7" xfId="11600"/>
    <cellStyle name="20% - Accent3 3 7 2" xfId="43060"/>
    <cellStyle name="20% - Accent3 3 8" xfId="11601"/>
    <cellStyle name="20% - Accent3 3 8 2" xfId="22622"/>
    <cellStyle name="20% - Accent3 3 9" xfId="43061"/>
    <cellStyle name="20% - Accent3 4" xfId="186"/>
    <cellStyle name="20% - Accent3 4 2" xfId="187"/>
    <cellStyle name="20% - Accent3 4 2 2" xfId="2576"/>
    <cellStyle name="20% - Accent3 4 2 2 2" xfId="6657"/>
    <cellStyle name="20% - Accent3 4 2 2 2 2" xfId="11602"/>
    <cellStyle name="20% - Accent3 4 2 2 2 2 2" xfId="22623"/>
    <cellStyle name="20% - Accent3 4 2 2 2 2 2 2" xfId="43062"/>
    <cellStyle name="20% - Accent3 4 2 2 2 3" xfId="22624"/>
    <cellStyle name="20% - Accent3 4 2 2 2 3 2" xfId="43063"/>
    <cellStyle name="20% - Accent3 4 2 2 2 4" xfId="43064"/>
    <cellStyle name="20% - Accent3 4 2 2 3" xfId="11603"/>
    <cellStyle name="20% - Accent3 4 2 2 3 2" xfId="22625"/>
    <cellStyle name="20% - Accent3 4 2 2 3 2 2" xfId="43065"/>
    <cellStyle name="20% - Accent3 4 2 2 4" xfId="22626"/>
    <cellStyle name="20% - Accent3 4 2 2 4 2" xfId="43066"/>
    <cellStyle name="20% - Accent3 4 2 2 5" xfId="43067"/>
    <cellStyle name="20% - Accent3 4 2 3" xfId="2577"/>
    <cellStyle name="20% - Accent3 4 2 3 2" xfId="11604"/>
    <cellStyle name="20% - Accent3 4 2 3 2 2" xfId="22627"/>
    <cellStyle name="20% - Accent3 4 2 3 2 2 2" xfId="43068"/>
    <cellStyle name="20% - Accent3 4 2 3 3" xfId="22628"/>
    <cellStyle name="20% - Accent3 4 2 3 3 2" xfId="43069"/>
    <cellStyle name="20% - Accent3 4 2 3 4" xfId="43070"/>
    <cellStyle name="20% - Accent3 4 2 4" xfId="6658"/>
    <cellStyle name="20% - Accent3 4 2 4 2" xfId="11605"/>
    <cellStyle name="20% - Accent3 4 2 4 2 2" xfId="22629"/>
    <cellStyle name="20% - Accent3 4 2 4 3" xfId="22630"/>
    <cellStyle name="20% - Accent3 4 2 5" xfId="11606"/>
    <cellStyle name="20% - Accent3 4 2 5 2" xfId="22631"/>
    <cellStyle name="20% - Accent3 4 2 6" xfId="22632"/>
    <cellStyle name="20% - Accent3 4 3" xfId="2578"/>
    <cellStyle name="20% - Accent3 4 3 2" xfId="6659"/>
    <cellStyle name="20% - Accent3 4 3 2 2" xfId="11607"/>
    <cellStyle name="20% - Accent3 4 3 2 2 2" xfId="22633"/>
    <cellStyle name="20% - Accent3 4 3 2 2 2 2" xfId="43071"/>
    <cellStyle name="20% - Accent3 4 3 2 3" xfId="22634"/>
    <cellStyle name="20% - Accent3 4 3 2 3 2" xfId="43072"/>
    <cellStyle name="20% - Accent3 4 3 2 4" xfId="43073"/>
    <cellStyle name="20% - Accent3 4 3 3" xfId="11608"/>
    <cellStyle name="20% - Accent3 4 3 3 2" xfId="22635"/>
    <cellStyle name="20% - Accent3 4 3 3 2 2" xfId="43074"/>
    <cellStyle name="20% - Accent3 4 3 4" xfId="22636"/>
    <cellStyle name="20% - Accent3 4 3 4 2" xfId="43075"/>
    <cellStyle name="20% - Accent3 4 3 5" xfId="43076"/>
    <cellStyle name="20% - Accent3 4 4" xfId="2579"/>
    <cellStyle name="20% - Accent3 4 4 2" xfId="11609"/>
    <cellStyle name="20% - Accent3 4 4 2 2" xfId="22637"/>
    <cellStyle name="20% - Accent3 4 4 2 2 2" xfId="43077"/>
    <cellStyle name="20% - Accent3 4 4 3" xfId="22638"/>
    <cellStyle name="20% - Accent3 4 4 3 2" xfId="43078"/>
    <cellStyle name="20% - Accent3 4 4 4" xfId="43079"/>
    <cellStyle name="20% - Accent3 4 5" xfId="6660"/>
    <cellStyle name="20% - Accent3 4 5 2" xfId="11610"/>
    <cellStyle name="20% - Accent3 4 5 2 2" xfId="22639"/>
    <cellStyle name="20% - Accent3 4 5 3" xfId="22640"/>
    <cellStyle name="20% - Accent3 4 6" xfId="11131"/>
    <cellStyle name="20% - Accent3 4 6 2" xfId="11611"/>
    <cellStyle name="20% - Accent3 4 6 2 2" xfId="43080"/>
    <cellStyle name="20% - Accent3 4 7" xfId="11612"/>
    <cellStyle name="20% - Accent3 4 7 2" xfId="43081"/>
    <cellStyle name="20% - Accent3 4 8" xfId="11613"/>
    <cellStyle name="20% - Accent3 4 8 2" xfId="22641"/>
    <cellStyle name="20% - Accent3 4 9" xfId="61085"/>
    <cellStyle name="20% - Accent3 5" xfId="188"/>
    <cellStyle name="20% - Accent3 5 2" xfId="189"/>
    <cellStyle name="20% - Accent3 5 2 2" xfId="2580"/>
    <cellStyle name="20% - Accent3 5 2 2 2" xfId="6661"/>
    <cellStyle name="20% - Accent3 5 2 2 2 2" xfId="11614"/>
    <cellStyle name="20% - Accent3 5 2 2 2 2 2" xfId="22642"/>
    <cellStyle name="20% - Accent3 5 2 2 2 2 2 2" xfId="43082"/>
    <cellStyle name="20% - Accent3 5 2 2 2 3" xfId="22643"/>
    <cellStyle name="20% - Accent3 5 2 2 2 3 2" xfId="43083"/>
    <cellStyle name="20% - Accent3 5 2 2 2 4" xfId="43084"/>
    <cellStyle name="20% - Accent3 5 2 2 3" xfId="11615"/>
    <cellStyle name="20% - Accent3 5 2 2 3 2" xfId="22644"/>
    <cellStyle name="20% - Accent3 5 2 2 3 2 2" xfId="43085"/>
    <cellStyle name="20% - Accent3 5 2 2 4" xfId="22645"/>
    <cellStyle name="20% - Accent3 5 2 2 4 2" xfId="43086"/>
    <cellStyle name="20% - Accent3 5 2 2 5" xfId="43087"/>
    <cellStyle name="20% - Accent3 5 2 3" xfId="2581"/>
    <cellStyle name="20% - Accent3 5 2 3 2" xfId="11616"/>
    <cellStyle name="20% - Accent3 5 2 3 2 2" xfId="22646"/>
    <cellStyle name="20% - Accent3 5 2 3 2 2 2" xfId="43088"/>
    <cellStyle name="20% - Accent3 5 2 3 3" xfId="22647"/>
    <cellStyle name="20% - Accent3 5 2 3 3 2" xfId="43089"/>
    <cellStyle name="20% - Accent3 5 2 3 4" xfId="43090"/>
    <cellStyle name="20% - Accent3 5 2 4" xfId="6662"/>
    <cellStyle name="20% - Accent3 5 2 4 2" xfId="11617"/>
    <cellStyle name="20% - Accent3 5 2 4 2 2" xfId="22648"/>
    <cellStyle name="20% - Accent3 5 2 4 3" xfId="22649"/>
    <cellStyle name="20% - Accent3 5 2 5" xfId="11618"/>
    <cellStyle name="20% - Accent3 5 2 5 2" xfId="22650"/>
    <cellStyle name="20% - Accent3 5 2 6" xfId="11619"/>
    <cellStyle name="20% - Accent3 5 2 6 2" xfId="22651"/>
    <cellStyle name="20% - Accent3 5 2 7" xfId="22652"/>
    <cellStyle name="20% - Accent3 5 3" xfId="2582"/>
    <cellStyle name="20% - Accent3 5 3 2" xfId="6663"/>
    <cellStyle name="20% - Accent3 5 3 2 2" xfId="11620"/>
    <cellStyle name="20% - Accent3 5 3 2 2 2" xfId="22653"/>
    <cellStyle name="20% - Accent3 5 3 2 2 2 2" xfId="43091"/>
    <cellStyle name="20% - Accent3 5 3 2 3" xfId="22654"/>
    <cellStyle name="20% - Accent3 5 3 2 3 2" xfId="43092"/>
    <cellStyle name="20% - Accent3 5 3 2 4" xfId="43093"/>
    <cellStyle name="20% - Accent3 5 3 3" xfId="11621"/>
    <cellStyle name="20% - Accent3 5 3 3 2" xfId="22655"/>
    <cellStyle name="20% - Accent3 5 3 3 2 2" xfId="43094"/>
    <cellStyle name="20% - Accent3 5 3 4" xfId="22656"/>
    <cellStyle name="20% - Accent3 5 3 4 2" xfId="43095"/>
    <cellStyle name="20% - Accent3 5 3 5" xfId="43096"/>
    <cellStyle name="20% - Accent3 5 4" xfId="2583"/>
    <cellStyle name="20% - Accent3 5 4 2" xfId="11622"/>
    <cellStyle name="20% - Accent3 5 4 2 2" xfId="22657"/>
    <cellStyle name="20% - Accent3 5 4 2 2 2" xfId="43097"/>
    <cellStyle name="20% - Accent3 5 4 3" xfId="22658"/>
    <cellStyle name="20% - Accent3 5 4 3 2" xfId="43098"/>
    <cellStyle name="20% - Accent3 5 4 4" xfId="43099"/>
    <cellStyle name="20% - Accent3 5 5" xfId="6664"/>
    <cellStyle name="20% - Accent3 5 5 2" xfId="11623"/>
    <cellStyle name="20% - Accent3 5 5 2 2" xfId="22659"/>
    <cellStyle name="20% - Accent3 5 5 3" xfId="22660"/>
    <cellStyle name="20% - Accent3 5 6" xfId="11624"/>
    <cellStyle name="20% - Accent3 5 6 2" xfId="22661"/>
    <cellStyle name="20% - Accent3 5 6 2 2" xfId="43100"/>
    <cellStyle name="20% - Accent3 5 7" xfId="11625"/>
    <cellStyle name="20% - Accent3 5 7 2" xfId="22662"/>
    <cellStyle name="20% - Accent3 5 8" xfId="22663"/>
    <cellStyle name="20% - Accent3 5 8 2" xfId="43101"/>
    <cellStyle name="20% - Accent3 5 9" xfId="61086"/>
    <cellStyle name="20% - Accent3 6" xfId="190"/>
    <cellStyle name="20% - Accent3 6 2" xfId="2584"/>
    <cellStyle name="20% - Accent3 6 2 2" xfId="6665"/>
    <cellStyle name="20% - Accent3 6 2 2 2" xfId="11626"/>
    <cellStyle name="20% - Accent3 6 2 2 2 2" xfId="22664"/>
    <cellStyle name="20% - Accent3 6 2 2 2 2 2" xfId="43102"/>
    <cellStyle name="20% - Accent3 6 2 2 3" xfId="22665"/>
    <cellStyle name="20% - Accent3 6 2 2 3 2" xfId="43103"/>
    <cellStyle name="20% - Accent3 6 2 2 4" xfId="43104"/>
    <cellStyle name="20% - Accent3 6 2 3" xfId="11627"/>
    <cellStyle name="20% - Accent3 6 2 3 2" xfId="22666"/>
    <cellStyle name="20% - Accent3 6 2 3 2 2" xfId="43105"/>
    <cellStyle name="20% - Accent3 6 2 4" xfId="11628"/>
    <cellStyle name="20% - Accent3 6 2 4 2" xfId="22667"/>
    <cellStyle name="20% - Accent3 6 2 5" xfId="22668"/>
    <cellStyle name="20% - Accent3 6 3" xfId="2585"/>
    <cellStyle name="20% - Accent3 6 3 2" xfId="11629"/>
    <cellStyle name="20% - Accent3 6 3 2 2" xfId="22669"/>
    <cellStyle name="20% - Accent3 6 3 2 2 2" xfId="43106"/>
    <cellStyle name="20% - Accent3 6 3 3" xfId="22670"/>
    <cellStyle name="20% - Accent3 6 3 3 2" xfId="43107"/>
    <cellStyle name="20% - Accent3 6 3 4" xfId="43108"/>
    <cellStyle name="20% - Accent3 6 4" xfId="6666"/>
    <cellStyle name="20% - Accent3 6 4 2" xfId="11630"/>
    <cellStyle name="20% - Accent3 6 4 2 2" xfId="22671"/>
    <cellStyle name="20% - Accent3 6 4 3" xfId="22672"/>
    <cellStyle name="20% - Accent3 6 5" xfId="11631"/>
    <cellStyle name="20% - Accent3 6 5 2" xfId="22673"/>
    <cellStyle name="20% - Accent3 6 5 2 2" xfId="43109"/>
    <cellStyle name="20% - Accent3 6 6" xfId="11632"/>
    <cellStyle name="20% - Accent3 6 6 2" xfId="22674"/>
    <cellStyle name="20% - Accent3 6 7" xfId="22675"/>
    <cellStyle name="20% - Accent3 6 7 2" xfId="43110"/>
    <cellStyle name="20% - Accent3 6 8" xfId="61087"/>
    <cellStyle name="20% - Accent3 7" xfId="2586"/>
    <cellStyle name="20% - Accent3 7 2" xfId="6667"/>
    <cellStyle name="20% - Accent3 7 2 2" xfId="11633"/>
    <cellStyle name="20% - Accent3 7 2 2 2" xfId="22676"/>
    <cellStyle name="20% - Accent3 7 2 2 2 2" xfId="43111"/>
    <cellStyle name="20% - Accent3 7 2 2 2 2 2" xfId="43112"/>
    <cellStyle name="20% - Accent3 7 2 2 3" xfId="43113"/>
    <cellStyle name="20% - Accent3 7 2 2 3 2" xfId="43114"/>
    <cellStyle name="20% - Accent3 7 2 3" xfId="11634"/>
    <cellStyle name="20% - Accent3 7 2 3 2" xfId="22677"/>
    <cellStyle name="20% - Accent3 7 2 3 2 2" xfId="43115"/>
    <cellStyle name="20% - Accent3 7 2 4" xfId="22678"/>
    <cellStyle name="20% - Accent3 7 2 4 2" xfId="43116"/>
    <cellStyle name="20% - Accent3 7 3" xfId="11635"/>
    <cellStyle name="20% - Accent3 7 3 2" xfId="22679"/>
    <cellStyle name="20% - Accent3 7 3 2 2" xfId="43117"/>
    <cellStyle name="20% - Accent3 7 3 2 2 2" xfId="43118"/>
    <cellStyle name="20% - Accent3 7 3 3" xfId="43119"/>
    <cellStyle name="20% - Accent3 7 3 3 2" xfId="43120"/>
    <cellStyle name="20% - Accent3 7 4" xfId="11636"/>
    <cellStyle name="20% - Accent3 7 4 2" xfId="22680"/>
    <cellStyle name="20% - Accent3 7 4 2 2" xfId="43121"/>
    <cellStyle name="20% - Accent3 7 5" xfId="22681"/>
    <cellStyle name="20% - Accent3 7 5 2" xfId="43122"/>
    <cellStyle name="20% - Accent3 7 5 2 2" xfId="43123"/>
    <cellStyle name="20% - Accent3 7 6" xfId="43124"/>
    <cellStyle name="20% - Accent3 7 6 2" xfId="43125"/>
    <cellStyle name="20% - Accent3 7 7" xfId="43126"/>
    <cellStyle name="20% - Accent3 7 7 2" xfId="43127"/>
    <cellStyle name="20% - Accent3 7 8" xfId="61088"/>
    <cellStyle name="20% - Accent3 8" xfId="2587"/>
    <cellStyle name="20% - Accent3 8 2" xfId="11637"/>
    <cellStyle name="20% - Accent3 8 2 2" xfId="11638"/>
    <cellStyle name="20% - Accent3 8 2 2 2" xfId="22682"/>
    <cellStyle name="20% - Accent3 8 2 2 2 2" xfId="43128"/>
    <cellStyle name="20% - Accent3 8 2 2 2 2 2" xfId="43129"/>
    <cellStyle name="20% - Accent3 8 2 2 3" xfId="43130"/>
    <cellStyle name="20% - Accent3 8 2 2 3 2" xfId="43131"/>
    <cellStyle name="20% - Accent3 8 2 3" xfId="22683"/>
    <cellStyle name="20% - Accent3 8 2 3 2" xfId="43132"/>
    <cellStyle name="20% - Accent3 8 2 3 2 2" xfId="43133"/>
    <cellStyle name="20% - Accent3 8 2 4" xfId="43134"/>
    <cellStyle name="20% - Accent3 8 2 4 2" xfId="43135"/>
    <cellStyle name="20% - Accent3 8 3" xfId="11639"/>
    <cellStyle name="20% - Accent3 8 3 2" xfId="22684"/>
    <cellStyle name="20% - Accent3 8 3 2 2" xfId="43136"/>
    <cellStyle name="20% - Accent3 8 3 2 2 2" xfId="43137"/>
    <cellStyle name="20% - Accent3 8 3 3" xfId="43138"/>
    <cellStyle name="20% - Accent3 8 3 3 2" xfId="43139"/>
    <cellStyle name="20% - Accent3 8 4" xfId="22685"/>
    <cellStyle name="20% - Accent3 8 4 2" xfId="43140"/>
    <cellStyle name="20% - Accent3 8 4 2 2" xfId="43141"/>
    <cellStyle name="20% - Accent3 8 5" xfId="43142"/>
    <cellStyle name="20% - Accent3 8 5 2" xfId="43143"/>
    <cellStyle name="20% - Accent3 8 5 2 2" xfId="43144"/>
    <cellStyle name="20% - Accent3 8 6" xfId="43145"/>
    <cellStyle name="20% - Accent3 8 6 2" xfId="43146"/>
    <cellStyle name="20% - Accent3 8 7" xfId="43147"/>
    <cellStyle name="20% - Accent3 8 7 2" xfId="43148"/>
    <cellStyle name="20% - Accent3 8 8" xfId="61089"/>
    <cellStyle name="20% - Accent3 9" xfId="6668"/>
    <cellStyle name="20% - Accent3 9 2" xfId="11640"/>
    <cellStyle name="20% - Accent3 9 2 2" xfId="11641"/>
    <cellStyle name="20% - Accent3 9 2 2 2" xfId="22686"/>
    <cellStyle name="20% - Accent3 9 2 3" xfId="22687"/>
    <cellStyle name="20% - Accent3 9 3" xfId="11642"/>
    <cellStyle name="20% - Accent3 9 3 2" xfId="22688"/>
    <cellStyle name="20% - Accent3 9 4" xfId="22689"/>
    <cellStyle name="20% - Accent3 9 4 2" xfId="43149"/>
    <cellStyle name="20% - Accent3 9 5" xfId="61090"/>
    <cellStyle name="20% - Accent4" xfId="40" builtinId="42" customBuiltin="1"/>
    <cellStyle name="20% - Accent4 10" xfId="10588"/>
    <cellStyle name="20% - Accent4 10 2" xfId="11643"/>
    <cellStyle name="20% - Accent4 10 2 2" xfId="11644"/>
    <cellStyle name="20% - Accent4 10 2 2 2" xfId="22690"/>
    <cellStyle name="20% - Accent4 10 2 3" xfId="22691"/>
    <cellStyle name="20% - Accent4 10 3" xfId="11645"/>
    <cellStyle name="20% - Accent4 10 3 2" xfId="22692"/>
    <cellStyle name="20% - Accent4 10 4" xfId="22693"/>
    <cellStyle name="20% - Accent4 10 4 2" xfId="43150"/>
    <cellStyle name="20% - Accent4 10 5" xfId="61091"/>
    <cellStyle name="20% - Accent4 11" xfId="10589"/>
    <cellStyle name="20% - Accent4 11 2" xfId="11646"/>
    <cellStyle name="20% - Accent4 11 2 2" xfId="11647"/>
    <cellStyle name="20% - Accent4 11 2 2 2" xfId="22694"/>
    <cellStyle name="20% - Accent4 11 2 3" xfId="22695"/>
    <cellStyle name="20% - Accent4 11 3" xfId="11648"/>
    <cellStyle name="20% - Accent4 11 3 2" xfId="22696"/>
    <cellStyle name="20% - Accent4 11 4" xfId="22697"/>
    <cellStyle name="20% - Accent4 11 4 2" xfId="43151"/>
    <cellStyle name="20% - Accent4 11 5" xfId="61092"/>
    <cellStyle name="20% - Accent4 12" xfId="10590"/>
    <cellStyle name="20% - Accent4 12 2" xfId="11649"/>
    <cellStyle name="20% - Accent4 12 2 2" xfId="22698"/>
    <cellStyle name="20% - Accent4 12 2 2 2" xfId="43152"/>
    <cellStyle name="20% - Accent4 12 3" xfId="22699"/>
    <cellStyle name="20% - Accent4 12 3 2" xfId="43153"/>
    <cellStyle name="20% - Accent4 12 4" xfId="43154"/>
    <cellStyle name="20% - Accent4 12 4 2" xfId="43155"/>
    <cellStyle name="20% - Accent4 12 5" xfId="61093"/>
    <cellStyle name="20% - Accent4 13" xfId="10591"/>
    <cellStyle name="20% - Accent4 13 2" xfId="11650"/>
    <cellStyle name="20% - Accent4 13 2 2" xfId="22700"/>
    <cellStyle name="20% - Accent4 13 3" xfId="22701"/>
    <cellStyle name="20% - Accent4 13 3 2" xfId="43156"/>
    <cellStyle name="20% - Accent4 13 3 2 2" xfId="43157"/>
    <cellStyle name="20% - Accent4 13 4" xfId="43158"/>
    <cellStyle name="20% - Accent4 13 5" xfId="61094"/>
    <cellStyle name="20% - Accent4 14" xfId="11651"/>
    <cellStyle name="20% - Accent4 14 2" xfId="11652"/>
    <cellStyle name="20% - Accent4 14 2 2" xfId="22702"/>
    <cellStyle name="20% - Accent4 14 3" xfId="22703"/>
    <cellStyle name="20% - Accent4 15" xfId="11653"/>
    <cellStyle name="20% - Accent4 15 2" xfId="22704"/>
    <cellStyle name="20% - Accent4 16" xfId="22705"/>
    <cellStyle name="20% - Accent4 16 2" xfId="43159"/>
    <cellStyle name="20% - Accent4 17" xfId="43160"/>
    <cellStyle name="20% - Accent4 17 2" xfId="43161"/>
    <cellStyle name="20% - Accent4 18" xfId="43162"/>
    <cellStyle name="20% - Accent4 18 2" xfId="43163"/>
    <cellStyle name="20% - Accent4 19" xfId="43164"/>
    <cellStyle name="20% - Accent4 19 2" xfId="43165"/>
    <cellStyle name="20% - Accent4 2" xfId="103"/>
    <cellStyle name="20% - Accent4 2 10" xfId="191"/>
    <cellStyle name="20% - Accent4 2 10 2" xfId="22706"/>
    <cellStyle name="20% - Accent4 2 11" xfId="11655"/>
    <cellStyle name="20% - Accent4 2 11 2" xfId="43166"/>
    <cellStyle name="20% - Accent4 2 12" xfId="11656"/>
    <cellStyle name="20% - Accent4 2 12 2" xfId="43167"/>
    <cellStyle name="20% - Accent4 2 13" xfId="11654"/>
    <cellStyle name="20% - Accent4 2 13 2" xfId="43168"/>
    <cellStyle name="20% - Accent4 2 14" xfId="43169"/>
    <cellStyle name="20% - Accent4 2 14 2" xfId="43170"/>
    <cellStyle name="20% - Accent4 2 15" xfId="43171"/>
    <cellStyle name="20% - Accent4 2 15 2" xfId="43172"/>
    <cellStyle name="20% - Accent4 2 16" xfId="43173"/>
    <cellStyle name="20% - Accent4 2 16 2" xfId="43174"/>
    <cellStyle name="20% - Accent4 2 16 2 2" xfId="43175"/>
    <cellStyle name="20% - Accent4 2 17" xfId="43176"/>
    <cellStyle name="20% - Accent4 2 17 2" xfId="43177"/>
    <cellStyle name="20% - Accent4 2 17 2 2" xfId="43178"/>
    <cellStyle name="20% - Accent4 2 18" xfId="43179"/>
    <cellStyle name="20% - Accent4 2 19" xfId="43180"/>
    <cellStyle name="20% - Accent4 2 2" xfId="192"/>
    <cellStyle name="20% - Accent4 2 2 2" xfId="193"/>
    <cellStyle name="20% - Accent4 2 2 2 2" xfId="2588"/>
    <cellStyle name="20% - Accent4 2 2 2 2 2" xfId="6669"/>
    <cellStyle name="20% - Accent4 2 2 2 2 2 2" xfId="11657"/>
    <cellStyle name="20% - Accent4 2 2 2 2 2 2 2" xfId="22707"/>
    <cellStyle name="20% - Accent4 2 2 2 2 2 3" xfId="22708"/>
    <cellStyle name="20% - Accent4 2 2 2 2 2 4" xfId="43181"/>
    <cellStyle name="20% - Accent4 2 2 2 2 3" xfId="11658"/>
    <cellStyle name="20% - Accent4 2 2 2 2 3 2" xfId="22709"/>
    <cellStyle name="20% - Accent4 2 2 2 2 4" xfId="22710"/>
    <cellStyle name="20% - Accent4 2 2 2 2 5" xfId="43182"/>
    <cellStyle name="20% - Accent4 2 2 2 3" xfId="2589"/>
    <cellStyle name="20% - Accent4 2 2 2 3 2" xfId="11659"/>
    <cellStyle name="20% - Accent4 2 2 2 3 2 2" xfId="22711"/>
    <cellStyle name="20% - Accent4 2 2 2 3 3" xfId="22712"/>
    <cellStyle name="20% - Accent4 2 2 2 3 4" xfId="43183"/>
    <cellStyle name="20% - Accent4 2 2 2 4" xfId="6670"/>
    <cellStyle name="20% - Accent4 2 2 2 4 2" xfId="11660"/>
    <cellStyle name="20% - Accent4 2 2 2 4 2 2" xfId="22713"/>
    <cellStyle name="20% - Accent4 2 2 2 4 3" xfId="22714"/>
    <cellStyle name="20% - Accent4 2 2 2 5" xfId="11661"/>
    <cellStyle name="20% - Accent4 2 2 2 5 2" xfId="22715"/>
    <cellStyle name="20% - Accent4 2 2 2 6" xfId="22716"/>
    <cellStyle name="20% - Accent4 2 2 3" xfId="2590"/>
    <cellStyle name="20% - Accent4 2 2 3 2" xfId="6671"/>
    <cellStyle name="20% - Accent4 2 2 3 2 2" xfId="11662"/>
    <cellStyle name="20% - Accent4 2 2 3 2 2 2" xfId="22717"/>
    <cellStyle name="20% - Accent4 2 2 3 2 3" xfId="22718"/>
    <cellStyle name="20% - Accent4 2 2 3 2 4" xfId="43184"/>
    <cellStyle name="20% - Accent4 2 2 3 3" xfId="11663"/>
    <cellStyle name="20% - Accent4 2 2 3 3 2" xfId="22719"/>
    <cellStyle name="20% - Accent4 2 2 3 4" xfId="22720"/>
    <cellStyle name="20% - Accent4 2 2 3 5" xfId="43185"/>
    <cellStyle name="20% - Accent4 2 2 4" xfId="2591"/>
    <cellStyle name="20% - Accent4 2 2 4 2" xfId="11664"/>
    <cellStyle name="20% - Accent4 2 2 4 2 2" xfId="22721"/>
    <cellStyle name="20% - Accent4 2 2 4 3" xfId="22722"/>
    <cellStyle name="20% - Accent4 2 2 4 4" xfId="43186"/>
    <cellStyle name="20% - Accent4 2 2 5" xfId="6672"/>
    <cellStyle name="20% - Accent4 2 2 5 2" xfId="11665"/>
    <cellStyle name="20% - Accent4 2 2 5 2 2" xfId="22723"/>
    <cellStyle name="20% - Accent4 2 2 5 3" xfId="22724"/>
    <cellStyle name="20% - Accent4 2 2 6" xfId="11213"/>
    <cellStyle name="20% - Accent4 2 2 6 2" xfId="11666"/>
    <cellStyle name="20% - Accent4 2 2 7" xfId="22725"/>
    <cellStyle name="20% - Accent4 2 2 7 2" xfId="43187"/>
    <cellStyle name="20% - Accent4 2 2 8" xfId="61095"/>
    <cellStyle name="20% - Accent4 2 3" xfId="194"/>
    <cellStyle name="20% - Accent4 2 3 2" xfId="195"/>
    <cellStyle name="20% - Accent4 2 3 2 2" xfId="2592"/>
    <cellStyle name="20% - Accent4 2 3 2 2 2" xfId="6673"/>
    <cellStyle name="20% - Accent4 2 3 2 2 2 2" xfId="11667"/>
    <cellStyle name="20% - Accent4 2 3 2 2 2 2 2" xfId="22726"/>
    <cellStyle name="20% - Accent4 2 3 2 2 2 3" xfId="22727"/>
    <cellStyle name="20% - Accent4 2 3 2 2 2 4" xfId="43188"/>
    <cellStyle name="20% - Accent4 2 3 2 2 3" xfId="11668"/>
    <cellStyle name="20% - Accent4 2 3 2 2 3 2" xfId="22728"/>
    <cellStyle name="20% - Accent4 2 3 2 2 4" xfId="22729"/>
    <cellStyle name="20% - Accent4 2 3 2 2 5" xfId="43189"/>
    <cellStyle name="20% - Accent4 2 3 2 3" xfId="2593"/>
    <cellStyle name="20% - Accent4 2 3 2 3 2" xfId="11669"/>
    <cellStyle name="20% - Accent4 2 3 2 3 2 2" xfId="22730"/>
    <cellStyle name="20% - Accent4 2 3 2 3 3" xfId="22731"/>
    <cellStyle name="20% - Accent4 2 3 2 3 4" xfId="43190"/>
    <cellStyle name="20% - Accent4 2 3 2 4" xfId="6674"/>
    <cellStyle name="20% - Accent4 2 3 2 4 2" xfId="11670"/>
    <cellStyle name="20% - Accent4 2 3 2 4 2 2" xfId="22732"/>
    <cellStyle name="20% - Accent4 2 3 2 4 3" xfId="22733"/>
    <cellStyle name="20% - Accent4 2 3 2 5" xfId="11671"/>
    <cellStyle name="20% - Accent4 2 3 2 5 2" xfId="22734"/>
    <cellStyle name="20% - Accent4 2 3 2 6" xfId="22735"/>
    <cellStyle name="20% - Accent4 2 3 3" xfId="2594"/>
    <cellStyle name="20% - Accent4 2 3 3 2" xfId="6675"/>
    <cellStyle name="20% - Accent4 2 3 3 2 2" xfId="11672"/>
    <cellStyle name="20% - Accent4 2 3 3 2 2 2" xfId="22736"/>
    <cellStyle name="20% - Accent4 2 3 3 2 3" xfId="22737"/>
    <cellStyle name="20% - Accent4 2 3 3 2 4" xfId="43191"/>
    <cellStyle name="20% - Accent4 2 3 3 3" xfId="11673"/>
    <cellStyle name="20% - Accent4 2 3 3 3 2" xfId="22738"/>
    <cellStyle name="20% - Accent4 2 3 3 4" xfId="22739"/>
    <cellStyle name="20% - Accent4 2 3 3 5" xfId="43192"/>
    <cellStyle name="20% - Accent4 2 3 4" xfId="2595"/>
    <cellStyle name="20% - Accent4 2 3 4 2" xfId="11674"/>
    <cellStyle name="20% - Accent4 2 3 4 2 2" xfId="22740"/>
    <cellStyle name="20% - Accent4 2 3 4 3" xfId="22741"/>
    <cellStyle name="20% - Accent4 2 3 4 4" xfId="43193"/>
    <cellStyle name="20% - Accent4 2 3 5" xfId="6676"/>
    <cellStyle name="20% - Accent4 2 3 5 2" xfId="11675"/>
    <cellStyle name="20% - Accent4 2 3 5 2 2" xfId="22742"/>
    <cellStyle name="20% - Accent4 2 3 5 3" xfId="22743"/>
    <cellStyle name="20% - Accent4 2 3 6" xfId="11676"/>
    <cellStyle name="20% - Accent4 2 3 6 2" xfId="22744"/>
    <cellStyle name="20% - Accent4 2 3 7" xfId="22745"/>
    <cellStyle name="20% - Accent4 2 4" xfId="196"/>
    <cellStyle name="20% - Accent4 2 4 2" xfId="197"/>
    <cellStyle name="20% - Accent4 2 4 2 2" xfId="2596"/>
    <cellStyle name="20% - Accent4 2 4 2 2 2" xfId="6677"/>
    <cellStyle name="20% - Accent4 2 4 2 2 2 2" xfId="11677"/>
    <cellStyle name="20% - Accent4 2 4 2 2 2 2 2" xfId="22746"/>
    <cellStyle name="20% - Accent4 2 4 2 2 2 3" xfId="22747"/>
    <cellStyle name="20% - Accent4 2 4 2 2 2 4" xfId="43194"/>
    <cellStyle name="20% - Accent4 2 4 2 2 3" xfId="11678"/>
    <cellStyle name="20% - Accent4 2 4 2 2 3 2" xfId="22748"/>
    <cellStyle name="20% - Accent4 2 4 2 2 4" xfId="22749"/>
    <cellStyle name="20% - Accent4 2 4 2 2 5" xfId="43195"/>
    <cellStyle name="20% - Accent4 2 4 2 3" xfId="2597"/>
    <cellStyle name="20% - Accent4 2 4 2 3 2" xfId="11679"/>
    <cellStyle name="20% - Accent4 2 4 2 3 2 2" xfId="22750"/>
    <cellStyle name="20% - Accent4 2 4 2 3 3" xfId="22751"/>
    <cellStyle name="20% - Accent4 2 4 2 3 4" xfId="43196"/>
    <cellStyle name="20% - Accent4 2 4 2 4" xfId="6678"/>
    <cellStyle name="20% - Accent4 2 4 2 4 2" xfId="11680"/>
    <cellStyle name="20% - Accent4 2 4 2 4 2 2" xfId="22752"/>
    <cellStyle name="20% - Accent4 2 4 2 4 3" xfId="22753"/>
    <cellStyle name="20% - Accent4 2 4 2 5" xfId="11681"/>
    <cellStyle name="20% - Accent4 2 4 2 5 2" xfId="22754"/>
    <cellStyle name="20% - Accent4 2 4 2 6" xfId="22755"/>
    <cellStyle name="20% - Accent4 2 4 3" xfId="2598"/>
    <cellStyle name="20% - Accent4 2 4 3 2" xfId="6679"/>
    <cellStyle name="20% - Accent4 2 4 3 2 2" xfId="11682"/>
    <cellStyle name="20% - Accent4 2 4 3 2 2 2" xfId="22756"/>
    <cellStyle name="20% - Accent4 2 4 3 2 3" xfId="22757"/>
    <cellStyle name="20% - Accent4 2 4 3 2 4" xfId="43197"/>
    <cellStyle name="20% - Accent4 2 4 3 3" xfId="11683"/>
    <cellStyle name="20% - Accent4 2 4 3 3 2" xfId="22758"/>
    <cellStyle name="20% - Accent4 2 4 3 4" xfId="22759"/>
    <cellStyle name="20% - Accent4 2 4 3 5" xfId="43198"/>
    <cellStyle name="20% - Accent4 2 4 4" xfId="2599"/>
    <cellStyle name="20% - Accent4 2 4 4 2" xfId="11684"/>
    <cellStyle name="20% - Accent4 2 4 4 2 2" xfId="22760"/>
    <cellStyle name="20% - Accent4 2 4 4 3" xfId="22761"/>
    <cellStyle name="20% - Accent4 2 4 4 4" xfId="43199"/>
    <cellStyle name="20% - Accent4 2 4 5" xfId="6680"/>
    <cellStyle name="20% - Accent4 2 4 5 2" xfId="11685"/>
    <cellStyle name="20% - Accent4 2 4 5 2 2" xfId="22762"/>
    <cellStyle name="20% - Accent4 2 4 5 3" xfId="22763"/>
    <cellStyle name="20% - Accent4 2 4 6" xfId="11686"/>
    <cellStyle name="20% - Accent4 2 4 6 2" xfId="22764"/>
    <cellStyle name="20% - Accent4 2 4 7" xfId="22765"/>
    <cellStyle name="20% - Accent4 2 5" xfId="198"/>
    <cellStyle name="20% - Accent4 2 5 2" xfId="199"/>
    <cellStyle name="20% - Accent4 2 5 2 2" xfId="2600"/>
    <cellStyle name="20% - Accent4 2 5 2 2 2" xfId="6681"/>
    <cellStyle name="20% - Accent4 2 5 2 2 2 2" xfId="11687"/>
    <cellStyle name="20% - Accent4 2 5 2 2 2 2 2" xfId="22766"/>
    <cellStyle name="20% - Accent4 2 5 2 2 2 3" xfId="22767"/>
    <cellStyle name="20% - Accent4 2 5 2 2 2 4" xfId="43200"/>
    <cellStyle name="20% - Accent4 2 5 2 2 3" xfId="11688"/>
    <cellStyle name="20% - Accent4 2 5 2 2 3 2" xfId="22768"/>
    <cellStyle name="20% - Accent4 2 5 2 2 4" xfId="22769"/>
    <cellStyle name="20% - Accent4 2 5 2 2 5" xfId="43201"/>
    <cellStyle name="20% - Accent4 2 5 2 3" xfId="2601"/>
    <cellStyle name="20% - Accent4 2 5 2 3 2" xfId="11689"/>
    <cellStyle name="20% - Accent4 2 5 2 3 2 2" xfId="22770"/>
    <cellStyle name="20% - Accent4 2 5 2 3 3" xfId="22771"/>
    <cellStyle name="20% - Accent4 2 5 2 3 4" xfId="43202"/>
    <cellStyle name="20% - Accent4 2 5 2 4" xfId="6682"/>
    <cellStyle name="20% - Accent4 2 5 2 4 2" xfId="11690"/>
    <cellStyle name="20% - Accent4 2 5 2 4 2 2" xfId="22772"/>
    <cellStyle name="20% - Accent4 2 5 2 4 3" xfId="22773"/>
    <cellStyle name="20% - Accent4 2 5 2 5" xfId="11691"/>
    <cellStyle name="20% - Accent4 2 5 2 5 2" xfId="22774"/>
    <cellStyle name="20% - Accent4 2 5 2 6" xfId="22775"/>
    <cellStyle name="20% - Accent4 2 5 3" xfId="2602"/>
    <cellStyle name="20% - Accent4 2 5 3 2" xfId="6683"/>
    <cellStyle name="20% - Accent4 2 5 3 2 2" xfId="11692"/>
    <cellStyle name="20% - Accent4 2 5 3 2 2 2" xfId="22776"/>
    <cellStyle name="20% - Accent4 2 5 3 2 3" xfId="22777"/>
    <cellStyle name="20% - Accent4 2 5 3 2 4" xfId="43203"/>
    <cellStyle name="20% - Accent4 2 5 3 3" xfId="11693"/>
    <cellStyle name="20% - Accent4 2 5 3 3 2" xfId="22778"/>
    <cellStyle name="20% - Accent4 2 5 3 4" xfId="22779"/>
    <cellStyle name="20% - Accent4 2 5 3 5" xfId="43204"/>
    <cellStyle name="20% - Accent4 2 5 4" xfId="2603"/>
    <cellStyle name="20% - Accent4 2 5 4 2" xfId="11694"/>
    <cellStyle name="20% - Accent4 2 5 4 2 2" xfId="22780"/>
    <cellStyle name="20% - Accent4 2 5 4 3" xfId="22781"/>
    <cellStyle name="20% - Accent4 2 5 4 4" xfId="43205"/>
    <cellStyle name="20% - Accent4 2 5 5" xfId="6684"/>
    <cellStyle name="20% - Accent4 2 5 5 2" xfId="11695"/>
    <cellStyle name="20% - Accent4 2 5 5 2 2" xfId="22782"/>
    <cellStyle name="20% - Accent4 2 5 5 3" xfId="22783"/>
    <cellStyle name="20% - Accent4 2 5 6" xfId="11696"/>
    <cellStyle name="20% - Accent4 2 5 6 2" xfId="22784"/>
    <cellStyle name="20% - Accent4 2 5 7" xfId="22785"/>
    <cellStyle name="20% - Accent4 2 6" xfId="200"/>
    <cellStyle name="20% - Accent4 2 6 2" xfId="2604"/>
    <cellStyle name="20% - Accent4 2 6 2 2" xfId="6685"/>
    <cellStyle name="20% - Accent4 2 6 2 2 2" xfId="11697"/>
    <cellStyle name="20% - Accent4 2 6 2 2 2 2" xfId="22786"/>
    <cellStyle name="20% - Accent4 2 6 2 2 3" xfId="22787"/>
    <cellStyle name="20% - Accent4 2 6 2 2 4" xfId="43206"/>
    <cellStyle name="20% - Accent4 2 6 2 3" xfId="11698"/>
    <cellStyle name="20% - Accent4 2 6 2 3 2" xfId="22788"/>
    <cellStyle name="20% - Accent4 2 6 2 4" xfId="22789"/>
    <cellStyle name="20% - Accent4 2 6 2 5" xfId="43207"/>
    <cellStyle name="20% - Accent4 2 6 3" xfId="2605"/>
    <cellStyle name="20% - Accent4 2 6 3 2" xfId="11699"/>
    <cellStyle name="20% - Accent4 2 6 3 2 2" xfId="22790"/>
    <cellStyle name="20% - Accent4 2 6 3 3" xfId="22791"/>
    <cellStyle name="20% - Accent4 2 6 3 4" xfId="43208"/>
    <cellStyle name="20% - Accent4 2 6 4" xfId="6686"/>
    <cellStyle name="20% - Accent4 2 6 4 2" xfId="11700"/>
    <cellStyle name="20% - Accent4 2 6 4 2 2" xfId="22792"/>
    <cellStyle name="20% - Accent4 2 6 4 3" xfId="22793"/>
    <cellStyle name="20% - Accent4 2 6 5" xfId="11701"/>
    <cellStyle name="20% - Accent4 2 6 5 2" xfId="22794"/>
    <cellStyle name="20% - Accent4 2 6 6" xfId="22795"/>
    <cellStyle name="20% - Accent4 2 7" xfId="2606"/>
    <cellStyle name="20% - Accent4 2 7 2" xfId="6687"/>
    <cellStyle name="20% - Accent4 2 7 2 2" xfId="11702"/>
    <cellStyle name="20% - Accent4 2 7 2 2 2" xfId="22796"/>
    <cellStyle name="20% - Accent4 2 7 2 3" xfId="22797"/>
    <cellStyle name="20% - Accent4 2 7 2 4" xfId="43209"/>
    <cellStyle name="20% - Accent4 2 7 3" xfId="6688"/>
    <cellStyle name="20% - Accent4 2 7 3 2" xfId="11703"/>
    <cellStyle name="20% - Accent4 2 7 3 2 2" xfId="22798"/>
    <cellStyle name="20% - Accent4 2 7 3 3" xfId="22799"/>
    <cellStyle name="20% - Accent4 2 7 4" xfId="11704"/>
    <cellStyle name="20% - Accent4 2 7 4 2" xfId="22800"/>
    <cellStyle name="20% - Accent4 2 7 5" xfId="22801"/>
    <cellStyle name="20% - Accent4 2 8" xfId="2607"/>
    <cellStyle name="20% - Accent4 2 8 2" xfId="43210"/>
    <cellStyle name="20% - Accent4 2 8 2 2" xfId="43211"/>
    <cellStyle name="20% - Accent4 2 8 3" xfId="43212"/>
    <cellStyle name="20% - Accent4 2 8 4" xfId="43213"/>
    <cellStyle name="20% - Accent4 2 9" xfId="2608"/>
    <cellStyle name="20% - Accent4 2 9 2" xfId="11705"/>
    <cellStyle name="20% - Accent4 2 9 2 2" xfId="22802"/>
    <cellStyle name="20% - Accent4 2 9 3" xfId="22803"/>
    <cellStyle name="20% - Accent4 20" xfId="43214"/>
    <cellStyle name="20% - Accent4 20 2" xfId="43215"/>
    <cellStyle name="20% - Accent4 21" xfId="43216"/>
    <cellStyle name="20% - Accent4 21 2" xfId="43217"/>
    <cellStyle name="20% - Accent4 22" xfId="43218"/>
    <cellStyle name="20% - Accent4 22 2" xfId="43219"/>
    <cellStyle name="20% - Accent4 23" xfId="43220"/>
    <cellStyle name="20% - Accent4 23 2" xfId="43221"/>
    <cellStyle name="20% - Accent4 23 2 2" xfId="43222"/>
    <cellStyle name="20% - Accent4 24" xfId="43223"/>
    <cellStyle name="20% - Accent4 24 2" xfId="43224"/>
    <cellStyle name="20% - Accent4 3" xfId="201"/>
    <cellStyle name="20% - Accent4 3 10" xfId="61096"/>
    <cellStyle name="20% - Accent4 3 2" xfId="202"/>
    <cellStyle name="20% - Accent4 3 2 2" xfId="2609"/>
    <cellStyle name="20% - Accent4 3 2 2 2" xfId="6689"/>
    <cellStyle name="20% - Accent4 3 2 2 2 2" xfId="11706"/>
    <cellStyle name="20% - Accent4 3 2 2 2 2 2" xfId="22804"/>
    <cellStyle name="20% - Accent4 3 2 2 2 2 2 2" xfId="43225"/>
    <cellStyle name="20% - Accent4 3 2 2 2 3" xfId="22805"/>
    <cellStyle name="20% - Accent4 3 2 2 2 3 2" xfId="43226"/>
    <cellStyle name="20% - Accent4 3 2 2 2 4" xfId="43227"/>
    <cellStyle name="20% - Accent4 3 2 2 3" xfId="11707"/>
    <cellStyle name="20% - Accent4 3 2 2 3 2" xfId="22806"/>
    <cellStyle name="20% - Accent4 3 2 2 3 2 2" xfId="43228"/>
    <cellStyle name="20% - Accent4 3 2 2 4" xfId="22807"/>
    <cellStyle name="20% - Accent4 3 2 2 4 2" xfId="43229"/>
    <cellStyle name="20% - Accent4 3 2 2 5" xfId="43230"/>
    <cellStyle name="20% - Accent4 3 2 3" xfId="2610"/>
    <cellStyle name="20% - Accent4 3 2 3 2" xfId="11708"/>
    <cellStyle name="20% - Accent4 3 2 3 2 2" xfId="22808"/>
    <cellStyle name="20% - Accent4 3 2 3 2 2 2" xfId="43231"/>
    <cellStyle name="20% - Accent4 3 2 3 3" xfId="22809"/>
    <cellStyle name="20% - Accent4 3 2 3 3 2" xfId="43232"/>
    <cellStyle name="20% - Accent4 3 2 3 4" xfId="43233"/>
    <cellStyle name="20% - Accent4 3 2 4" xfId="6690"/>
    <cellStyle name="20% - Accent4 3 2 4 2" xfId="11709"/>
    <cellStyle name="20% - Accent4 3 2 4 2 2" xfId="22810"/>
    <cellStyle name="20% - Accent4 3 2 4 3" xfId="22811"/>
    <cellStyle name="20% - Accent4 3 2 5" xfId="11710"/>
    <cellStyle name="20% - Accent4 3 2 5 2" xfId="22812"/>
    <cellStyle name="20% - Accent4 3 2 6" xfId="22813"/>
    <cellStyle name="20% - Accent4 3 3" xfId="2611"/>
    <cellStyle name="20% - Accent4 3 3 2" xfId="6691"/>
    <cellStyle name="20% - Accent4 3 3 2 2" xfId="11711"/>
    <cellStyle name="20% - Accent4 3 3 2 2 2" xfId="22814"/>
    <cellStyle name="20% - Accent4 3 3 2 2 2 2" xfId="43234"/>
    <cellStyle name="20% - Accent4 3 3 2 3" xfId="22815"/>
    <cellStyle name="20% - Accent4 3 3 2 3 2" xfId="43235"/>
    <cellStyle name="20% - Accent4 3 3 2 4" xfId="43236"/>
    <cellStyle name="20% - Accent4 3 3 3" xfId="11712"/>
    <cellStyle name="20% - Accent4 3 3 3 2" xfId="22816"/>
    <cellStyle name="20% - Accent4 3 3 3 2 2" xfId="43237"/>
    <cellStyle name="20% - Accent4 3 3 4" xfId="22817"/>
    <cellStyle name="20% - Accent4 3 3 4 2" xfId="43238"/>
    <cellStyle name="20% - Accent4 3 3 5" xfId="43239"/>
    <cellStyle name="20% - Accent4 3 4" xfId="2612"/>
    <cellStyle name="20% - Accent4 3 4 2" xfId="11713"/>
    <cellStyle name="20% - Accent4 3 4 2 2" xfId="22818"/>
    <cellStyle name="20% - Accent4 3 4 2 2 2" xfId="43240"/>
    <cellStyle name="20% - Accent4 3 4 3" xfId="22819"/>
    <cellStyle name="20% - Accent4 3 4 3 2" xfId="43241"/>
    <cellStyle name="20% - Accent4 3 4 4" xfId="43242"/>
    <cellStyle name="20% - Accent4 3 5" xfId="6692"/>
    <cellStyle name="20% - Accent4 3 5 2" xfId="11714"/>
    <cellStyle name="20% - Accent4 3 5 2 2" xfId="22820"/>
    <cellStyle name="20% - Accent4 3 5 3" xfId="22821"/>
    <cellStyle name="20% - Accent4 3 6" xfId="11132"/>
    <cellStyle name="20% - Accent4 3 6 2" xfId="11715"/>
    <cellStyle name="20% - Accent4 3 6 2 2" xfId="43243"/>
    <cellStyle name="20% - Accent4 3 7" xfId="11716"/>
    <cellStyle name="20% - Accent4 3 7 2" xfId="43244"/>
    <cellStyle name="20% - Accent4 3 8" xfId="11717"/>
    <cellStyle name="20% - Accent4 3 8 2" xfId="22822"/>
    <cellStyle name="20% - Accent4 3 9" xfId="43245"/>
    <cellStyle name="20% - Accent4 4" xfId="203"/>
    <cellStyle name="20% - Accent4 4 2" xfId="204"/>
    <cellStyle name="20% - Accent4 4 2 2" xfId="2613"/>
    <cellStyle name="20% - Accent4 4 2 2 2" xfId="6693"/>
    <cellStyle name="20% - Accent4 4 2 2 2 2" xfId="11718"/>
    <cellStyle name="20% - Accent4 4 2 2 2 2 2" xfId="22823"/>
    <cellStyle name="20% - Accent4 4 2 2 2 2 2 2" xfId="43246"/>
    <cellStyle name="20% - Accent4 4 2 2 2 3" xfId="22824"/>
    <cellStyle name="20% - Accent4 4 2 2 2 3 2" xfId="43247"/>
    <cellStyle name="20% - Accent4 4 2 2 2 4" xfId="43248"/>
    <cellStyle name="20% - Accent4 4 2 2 3" xfId="11719"/>
    <cellStyle name="20% - Accent4 4 2 2 3 2" xfId="22825"/>
    <cellStyle name="20% - Accent4 4 2 2 3 2 2" xfId="43249"/>
    <cellStyle name="20% - Accent4 4 2 2 4" xfId="22826"/>
    <cellStyle name="20% - Accent4 4 2 2 4 2" xfId="43250"/>
    <cellStyle name="20% - Accent4 4 2 2 5" xfId="43251"/>
    <cellStyle name="20% - Accent4 4 2 3" xfId="2614"/>
    <cellStyle name="20% - Accent4 4 2 3 2" xfId="11720"/>
    <cellStyle name="20% - Accent4 4 2 3 2 2" xfId="22827"/>
    <cellStyle name="20% - Accent4 4 2 3 2 2 2" xfId="43252"/>
    <cellStyle name="20% - Accent4 4 2 3 3" xfId="22828"/>
    <cellStyle name="20% - Accent4 4 2 3 3 2" xfId="43253"/>
    <cellStyle name="20% - Accent4 4 2 3 4" xfId="43254"/>
    <cellStyle name="20% - Accent4 4 2 4" xfId="6694"/>
    <cellStyle name="20% - Accent4 4 2 4 2" xfId="11721"/>
    <cellStyle name="20% - Accent4 4 2 4 2 2" xfId="22829"/>
    <cellStyle name="20% - Accent4 4 2 4 3" xfId="22830"/>
    <cellStyle name="20% - Accent4 4 2 5" xfId="11722"/>
    <cellStyle name="20% - Accent4 4 2 5 2" xfId="22831"/>
    <cellStyle name="20% - Accent4 4 2 6" xfId="22832"/>
    <cellStyle name="20% - Accent4 4 3" xfId="2615"/>
    <cellStyle name="20% - Accent4 4 3 2" xfId="6695"/>
    <cellStyle name="20% - Accent4 4 3 2 2" xfId="11723"/>
    <cellStyle name="20% - Accent4 4 3 2 2 2" xfId="22833"/>
    <cellStyle name="20% - Accent4 4 3 2 2 2 2" xfId="43255"/>
    <cellStyle name="20% - Accent4 4 3 2 3" xfId="22834"/>
    <cellStyle name="20% - Accent4 4 3 2 3 2" xfId="43256"/>
    <cellStyle name="20% - Accent4 4 3 2 4" xfId="43257"/>
    <cellStyle name="20% - Accent4 4 3 3" xfId="11724"/>
    <cellStyle name="20% - Accent4 4 3 3 2" xfId="22835"/>
    <cellStyle name="20% - Accent4 4 3 3 2 2" xfId="43258"/>
    <cellStyle name="20% - Accent4 4 3 4" xfId="22836"/>
    <cellStyle name="20% - Accent4 4 3 4 2" xfId="43259"/>
    <cellStyle name="20% - Accent4 4 3 5" xfId="43260"/>
    <cellStyle name="20% - Accent4 4 4" xfId="2616"/>
    <cellStyle name="20% - Accent4 4 4 2" xfId="11725"/>
    <cellStyle name="20% - Accent4 4 4 2 2" xfId="22837"/>
    <cellStyle name="20% - Accent4 4 4 2 2 2" xfId="43261"/>
    <cellStyle name="20% - Accent4 4 4 3" xfId="22838"/>
    <cellStyle name="20% - Accent4 4 4 3 2" xfId="43262"/>
    <cellStyle name="20% - Accent4 4 4 4" xfId="43263"/>
    <cellStyle name="20% - Accent4 4 5" xfId="6696"/>
    <cellStyle name="20% - Accent4 4 5 2" xfId="11726"/>
    <cellStyle name="20% - Accent4 4 5 2 2" xfId="22839"/>
    <cellStyle name="20% - Accent4 4 5 3" xfId="22840"/>
    <cellStyle name="20% - Accent4 4 6" xfId="11133"/>
    <cellStyle name="20% - Accent4 4 6 2" xfId="11727"/>
    <cellStyle name="20% - Accent4 4 6 2 2" xfId="43264"/>
    <cellStyle name="20% - Accent4 4 7" xfId="11728"/>
    <cellStyle name="20% - Accent4 4 7 2" xfId="43265"/>
    <cellStyle name="20% - Accent4 4 8" xfId="11729"/>
    <cellStyle name="20% - Accent4 4 8 2" xfId="22841"/>
    <cellStyle name="20% - Accent4 4 9" xfId="61097"/>
    <cellStyle name="20% - Accent4 5" xfId="205"/>
    <cellStyle name="20% - Accent4 5 2" xfId="206"/>
    <cellStyle name="20% - Accent4 5 2 2" xfId="2617"/>
    <cellStyle name="20% - Accent4 5 2 2 2" xfId="6697"/>
    <cellStyle name="20% - Accent4 5 2 2 2 2" xfId="11730"/>
    <cellStyle name="20% - Accent4 5 2 2 2 2 2" xfId="22842"/>
    <cellStyle name="20% - Accent4 5 2 2 2 2 2 2" xfId="43266"/>
    <cellStyle name="20% - Accent4 5 2 2 2 3" xfId="22843"/>
    <cellStyle name="20% - Accent4 5 2 2 2 3 2" xfId="43267"/>
    <cellStyle name="20% - Accent4 5 2 2 2 4" xfId="43268"/>
    <cellStyle name="20% - Accent4 5 2 2 3" xfId="11731"/>
    <cellStyle name="20% - Accent4 5 2 2 3 2" xfId="22844"/>
    <cellStyle name="20% - Accent4 5 2 2 3 2 2" xfId="43269"/>
    <cellStyle name="20% - Accent4 5 2 2 4" xfId="22845"/>
    <cellStyle name="20% - Accent4 5 2 2 4 2" xfId="43270"/>
    <cellStyle name="20% - Accent4 5 2 2 5" xfId="43271"/>
    <cellStyle name="20% - Accent4 5 2 3" xfId="2618"/>
    <cellStyle name="20% - Accent4 5 2 3 2" xfId="11732"/>
    <cellStyle name="20% - Accent4 5 2 3 2 2" xfId="22846"/>
    <cellStyle name="20% - Accent4 5 2 3 2 2 2" xfId="43272"/>
    <cellStyle name="20% - Accent4 5 2 3 3" xfId="22847"/>
    <cellStyle name="20% - Accent4 5 2 3 3 2" xfId="43273"/>
    <cellStyle name="20% - Accent4 5 2 3 4" xfId="43274"/>
    <cellStyle name="20% - Accent4 5 2 4" xfId="6698"/>
    <cellStyle name="20% - Accent4 5 2 4 2" xfId="11733"/>
    <cellStyle name="20% - Accent4 5 2 4 2 2" xfId="22848"/>
    <cellStyle name="20% - Accent4 5 2 4 3" xfId="22849"/>
    <cellStyle name="20% - Accent4 5 2 5" xfId="11734"/>
    <cellStyle name="20% - Accent4 5 2 5 2" xfId="22850"/>
    <cellStyle name="20% - Accent4 5 2 6" xfId="11735"/>
    <cellStyle name="20% - Accent4 5 2 6 2" xfId="22851"/>
    <cellStyle name="20% - Accent4 5 2 7" xfId="22852"/>
    <cellStyle name="20% - Accent4 5 3" xfId="2619"/>
    <cellStyle name="20% - Accent4 5 3 2" xfId="6699"/>
    <cellStyle name="20% - Accent4 5 3 2 2" xfId="11736"/>
    <cellStyle name="20% - Accent4 5 3 2 2 2" xfId="22853"/>
    <cellStyle name="20% - Accent4 5 3 2 2 2 2" xfId="43275"/>
    <cellStyle name="20% - Accent4 5 3 2 3" xfId="22854"/>
    <cellStyle name="20% - Accent4 5 3 2 3 2" xfId="43276"/>
    <cellStyle name="20% - Accent4 5 3 2 4" xfId="43277"/>
    <cellStyle name="20% - Accent4 5 3 3" xfId="11737"/>
    <cellStyle name="20% - Accent4 5 3 3 2" xfId="22855"/>
    <cellStyle name="20% - Accent4 5 3 3 2 2" xfId="43278"/>
    <cellStyle name="20% - Accent4 5 3 4" xfId="22856"/>
    <cellStyle name="20% - Accent4 5 3 4 2" xfId="43279"/>
    <cellStyle name="20% - Accent4 5 3 5" xfId="43280"/>
    <cellStyle name="20% - Accent4 5 4" xfId="2620"/>
    <cellStyle name="20% - Accent4 5 4 2" xfId="11738"/>
    <cellStyle name="20% - Accent4 5 4 2 2" xfId="22857"/>
    <cellStyle name="20% - Accent4 5 4 2 2 2" xfId="43281"/>
    <cellStyle name="20% - Accent4 5 4 3" xfId="22858"/>
    <cellStyle name="20% - Accent4 5 4 3 2" xfId="43282"/>
    <cellStyle name="20% - Accent4 5 4 4" xfId="43283"/>
    <cellStyle name="20% - Accent4 5 5" xfId="6700"/>
    <cellStyle name="20% - Accent4 5 5 2" xfId="11739"/>
    <cellStyle name="20% - Accent4 5 5 2 2" xfId="22859"/>
    <cellStyle name="20% - Accent4 5 5 3" xfId="22860"/>
    <cellStyle name="20% - Accent4 5 6" xfId="11740"/>
    <cellStyle name="20% - Accent4 5 6 2" xfId="22861"/>
    <cellStyle name="20% - Accent4 5 6 2 2" xfId="43284"/>
    <cellStyle name="20% - Accent4 5 7" xfId="11741"/>
    <cellStyle name="20% - Accent4 5 7 2" xfId="22862"/>
    <cellStyle name="20% - Accent4 5 8" xfId="22863"/>
    <cellStyle name="20% - Accent4 5 8 2" xfId="43285"/>
    <cellStyle name="20% - Accent4 5 9" xfId="61098"/>
    <cellStyle name="20% - Accent4 6" xfId="207"/>
    <cellStyle name="20% - Accent4 6 2" xfId="2621"/>
    <cellStyle name="20% - Accent4 6 2 2" xfId="6701"/>
    <cellStyle name="20% - Accent4 6 2 2 2" xfId="11742"/>
    <cellStyle name="20% - Accent4 6 2 2 2 2" xfId="22864"/>
    <cellStyle name="20% - Accent4 6 2 2 2 2 2" xfId="43286"/>
    <cellStyle name="20% - Accent4 6 2 2 3" xfId="22865"/>
    <cellStyle name="20% - Accent4 6 2 2 3 2" xfId="43287"/>
    <cellStyle name="20% - Accent4 6 2 2 4" xfId="43288"/>
    <cellStyle name="20% - Accent4 6 2 3" xfId="11743"/>
    <cellStyle name="20% - Accent4 6 2 3 2" xfId="22866"/>
    <cellStyle name="20% - Accent4 6 2 3 2 2" xfId="43289"/>
    <cellStyle name="20% - Accent4 6 2 4" xfId="11744"/>
    <cellStyle name="20% - Accent4 6 2 4 2" xfId="22867"/>
    <cellStyle name="20% - Accent4 6 2 5" xfId="22868"/>
    <cellStyle name="20% - Accent4 6 3" xfId="2622"/>
    <cellStyle name="20% - Accent4 6 3 2" xfId="11745"/>
    <cellStyle name="20% - Accent4 6 3 2 2" xfId="22869"/>
    <cellStyle name="20% - Accent4 6 3 2 2 2" xfId="43290"/>
    <cellStyle name="20% - Accent4 6 3 3" xfId="22870"/>
    <cellStyle name="20% - Accent4 6 3 3 2" xfId="43291"/>
    <cellStyle name="20% - Accent4 6 3 4" xfId="43292"/>
    <cellStyle name="20% - Accent4 6 4" xfId="6702"/>
    <cellStyle name="20% - Accent4 6 4 2" xfId="11746"/>
    <cellStyle name="20% - Accent4 6 4 2 2" xfId="22871"/>
    <cellStyle name="20% - Accent4 6 4 3" xfId="22872"/>
    <cellStyle name="20% - Accent4 6 5" xfId="11747"/>
    <cellStyle name="20% - Accent4 6 5 2" xfId="22873"/>
    <cellStyle name="20% - Accent4 6 5 2 2" xfId="43293"/>
    <cellStyle name="20% - Accent4 6 6" xfId="11748"/>
    <cellStyle name="20% - Accent4 6 6 2" xfId="22874"/>
    <cellStyle name="20% - Accent4 6 7" xfId="22875"/>
    <cellStyle name="20% - Accent4 6 7 2" xfId="43294"/>
    <cellStyle name="20% - Accent4 6 8" xfId="61099"/>
    <cellStyle name="20% - Accent4 7" xfId="2623"/>
    <cellStyle name="20% - Accent4 7 2" xfId="6703"/>
    <cellStyle name="20% - Accent4 7 2 2" xfId="11749"/>
    <cellStyle name="20% - Accent4 7 2 2 2" xfId="22876"/>
    <cellStyle name="20% - Accent4 7 2 2 2 2" xfId="43295"/>
    <cellStyle name="20% - Accent4 7 2 2 2 2 2" xfId="43296"/>
    <cellStyle name="20% - Accent4 7 2 2 3" xfId="43297"/>
    <cellStyle name="20% - Accent4 7 2 2 3 2" xfId="43298"/>
    <cellStyle name="20% - Accent4 7 2 3" xfId="11750"/>
    <cellStyle name="20% - Accent4 7 2 3 2" xfId="22877"/>
    <cellStyle name="20% - Accent4 7 2 3 2 2" xfId="43299"/>
    <cellStyle name="20% - Accent4 7 2 4" xfId="22878"/>
    <cellStyle name="20% - Accent4 7 2 4 2" xfId="43300"/>
    <cellStyle name="20% - Accent4 7 3" xfId="11751"/>
    <cellStyle name="20% - Accent4 7 3 2" xfId="22879"/>
    <cellStyle name="20% - Accent4 7 3 2 2" xfId="43301"/>
    <cellStyle name="20% - Accent4 7 3 2 2 2" xfId="43302"/>
    <cellStyle name="20% - Accent4 7 3 3" xfId="43303"/>
    <cellStyle name="20% - Accent4 7 3 3 2" xfId="43304"/>
    <cellStyle name="20% - Accent4 7 4" xfId="11752"/>
    <cellStyle name="20% - Accent4 7 4 2" xfId="22880"/>
    <cellStyle name="20% - Accent4 7 4 2 2" xfId="43305"/>
    <cellStyle name="20% - Accent4 7 5" xfId="22881"/>
    <cellStyle name="20% - Accent4 7 5 2" xfId="43306"/>
    <cellStyle name="20% - Accent4 7 5 2 2" xfId="43307"/>
    <cellStyle name="20% - Accent4 7 6" xfId="43308"/>
    <cellStyle name="20% - Accent4 7 6 2" xfId="43309"/>
    <cellStyle name="20% - Accent4 7 7" xfId="43310"/>
    <cellStyle name="20% - Accent4 7 7 2" xfId="43311"/>
    <cellStyle name="20% - Accent4 7 8" xfId="61100"/>
    <cellStyle name="20% - Accent4 8" xfId="2624"/>
    <cellStyle name="20% - Accent4 8 2" xfId="11753"/>
    <cellStyle name="20% - Accent4 8 2 2" xfId="11754"/>
    <cellStyle name="20% - Accent4 8 2 2 2" xfId="22882"/>
    <cellStyle name="20% - Accent4 8 2 2 2 2" xfId="43312"/>
    <cellStyle name="20% - Accent4 8 2 2 2 2 2" xfId="43313"/>
    <cellStyle name="20% - Accent4 8 2 2 3" xfId="43314"/>
    <cellStyle name="20% - Accent4 8 2 2 3 2" xfId="43315"/>
    <cellStyle name="20% - Accent4 8 2 3" xfId="22883"/>
    <cellStyle name="20% - Accent4 8 2 3 2" xfId="43316"/>
    <cellStyle name="20% - Accent4 8 2 3 2 2" xfId="43317"/>
    <cellStyle name="20% - Accent4 8 2 4" xfId="43318"/>
    <cellStyle name="20% - Accent4 8 2 4 2" xfId="43319"/>
    <cellStyle name="20% - Accent4 8 3" xfId="11755"/>
    <cellStyle name="20% - Accent4 8 3 2" xfId="22884"/>
    <cellStyle name="20% - Accent4 8 3 2 2" xfId="43320"/>
    <cellStyle name="20% - Accent4 8 3 2 2 2" xfId="43321"/>
    <cellStyle name="20% - Accent4 8 3 3" xfId="43322"/>
    <cellStyle name="20% - Accent4 8 3 3 2" xfId="43323"/>
    <cellStyle name="20% - Accent4 8 4" xfId="22885"/>
    <cellStyle name="20% - Accent4 8 4 2" xfId="43324"/>
    <cellStyle name="20% - Accent4 8 4 2 2" xfId="43325"/>
    <cellStyle name="20% - Accent4 8 5" xfId="43326"/>
    <cellStyle name="20% - Accent4 8 5 2" xfId="43327"/>
    <cellStyle name="20% - Accent4 8 5 2 2" xfId="43328"/>
    <cellStyle name="20% - Accent4 8 6" xfId="43329"/>
    <cellStyle name="20% - Accent4 8 6 2" xfId="43330"/>
    <cellStyle name="20% - Accent4 8 7" xfId="43331"/>
    <cellStyle name="20% - Accent4 8 7 2" xfId="43332"/>
    <cellStyle name="20% - Accent4 8 8" xfId="61101"/>
    <cellStyle name="20% - Accent4 9" xfId="6704"/>
    <cellStyle name="20% - Accent4 9 2" xfId="11756"/>
    <cellStyle name="20% - Accent4 9 2 2" xfId="11757"/>
    <cellStyle name="20% - Accent4 9 2 2 2" xfId="22886"/>
    <cellStyle name="20% - Accent4 9 2 3" xfId="22887"/>
    <cellStyle name="20% - Accent4 9 3" xfId="11758"/>
    <cellStyle name="20% - Accent4 9 3 2" xfId="22888"/>
    <cellStyle name="20% - Accent4 9 4" xfId="22889"/>
    <cellStyle name="20% - Accent4 9 4 2" xfId="43333"/>
    <cellStyle name="20% - Accent4 9 5" xfId="61102"/>
    <cellStyle name="20% - Accent5" xfId="44" builtinId="46" customBuiltin="1"/>
    <cellStyle name="20% - Accent5 10" xfId="10592"/>
    <cellStyle name="20% - Accent5 10 2" xfId="11759"/>
    <cellStyle name="20% - Accent5 10 2 2" xfId="11760"/>
    <cellStyle name="20% - Accent5 10 2 2 2" xfId="22890"/>
    <cellStyle name="20% - Accent5 10 2 3" xfId="22891"/>
    <cellStyle name="20% - Accent5 10 3" xfId="11761"/>
    <cellStyle name="20% - Accent5 10 3 2" xfId="22892"/>
    <cellStyle name="20% - Accent5 10 4" xfId="22893"/>
    <cellStyle name="20% - Accent5 10 4 2" xfId="43334"/>
    <cellStyle name="20% - Accent5 10 5" xfId="61103"/>
    <cellStyle name="20% - Accent5 11" xfId="10593"/>
    <cellStyle name="20% - Accent5 11 2" xfId="11762"/>
    <cellStyle name="20% - Accent5 11 2 2" xfId="11763"/>
    <cellStyle name="20% - Accent5 11 2 2 2" xfId="22894"/>
    <cellStyle name="20% - Accent5 11 2 3" xfId="22895"/>
    <cellStyle name="20% - Accent5 11 3" xfId="11764"/>
    <cellStyle name="20% - Accent5 11 3 2" xfId="22896"/>
    <cellStyle name="20% - Accent5 11 4" xfId="22897"/>
    <cellStyle name="20% - Accent5 11 4 2" xfId="43335"/>
    <cellStyle name="20% - Accent5 11 5" xfId="61104"/>
    <cellStyle name="20% - Accent5 12" xfId="10594"/>
    <cellStyle name="20% - Accent5 12 2" xfId="11765"/>
    <cellStyle name="20% - Accent5 12 2 2" xfId="22898"/>
    <cellStyle name="20% - Accent5 12 2 2 2" xfId="43336"/>
    <cellStyle name="20% - Accent5 12 3" xfId="22899"/>
    <cellStyle name="20% - Accent5 12 3 2" xfId="43337"/>
    <cellStyle name="20% - Accent5 12 4" xfId="43338"/>
    <cellStyle name="20% - Accent5 12 4 2" xfId="43339"/>
    <cellStyle name="20% - Accent5 12 5" xfId="61105"/>
    <cellStyle name="20% - Accent5 13" xfId="10595"/>
    <cellStyle name="20% - Accent5 13 2" xfId="11766"/>
    <cellStyle name="20% - Accent5 13 2 2" xfId="22900"/>
    <cellStyle name="20% - Accent5 13 3" xfId="22901"/>
    <cellStyle name="20% - Accent5 13 3 2" xfId="43340"/>
    <cellStyle name="20% - Accent5 13 3 2 2" xfId="43341"/>
    <cellStyle name="20% - Accent5 13 4" xfId="43342"/>
    <cellStyle name="20% - Accent5 13 5" xfId="61106"/>
    <cellStyle name="20% - Accent5 14" xfId="11767"/>
    <cellStyle name="20% - Accent5 14 2" xfId="11768"/>
    <cellStyle name="20% - Accent5 14 2 2" xfId="22902"/>
    <cellStyle name="20% - Accent5 14 3" xfId="22903"/>
    <cellStyle name="20% - Accent5 15" xfId="11769"/>
    <cellStyle name="20% - Accent5 15 2" xfId="22904"/>
    <cellStyle name="20% - Accent5 16" xfId="22905"/>
    <cellStyle name="20% - Accent5 16 2" xfId="43343"/>
    <cellStyle name="20% - Accent5 17" xfId="43344"/>
    <cellStyle name="20% - Accent5 17 2" xfId="43345"/>
    <cellStyle name="20% - Accent5 18" xfId="43346"/>
    <cellStyle name="20% - Accent5 18 2" xfId="43347"/>
    <cellStyle name="20% - Accent5 19" xfId="43348"/>
    <cellStyle name="20% - Accent5 19 2" xfId="43349"/>
    <cellStyle name="20% - Accent5 2" xfId="107"/>
    <cellStyle name="20% - Accent5 2 10" xfId="208"/>
    <cellStyle name="20% - Accent5 2 10 2" xfId="22906"/>
    <cellStyle name="20% - Accent5 2 11" xfId="11771"/>
    <cellStyle name="20% - Accent5 2 11 2" xfId="43350"/>
    <cellStyle name="20% - Accent5 2 12" xfId="11772"/>
    <cellStyle name="20% - Accent5 2 12 2" xfId="43351"/>
    <cellStyle name="20% - Accent5 2 13" xfId="11770"/>
    <cellStyle name="20% - Accent5 2 13 2" xfId="43352"/>
    <cellStyle name="20% - Accent5 2 14" xfId="43353"/>
    <cellStyle name="20% - Accent5 2 14 2" xfId="43354"/>
    <cellStyle name="20% - Accent5 2 15" xfId="43355"/>
    <cellStyle name="20% - Accent5 2 15 2" xfId="43356"/>
    <cellStyle name="20% - Accent5 2 16" xfId="43357"/>
    <cellStyle name="20% - Accent5 2 16 2" xfId="43358"/>
    <cellStyle name="20% - Accent5 2 16 2 2" xfId="43359"/>
    <cellStyle name="20% - Accent5 2 17" xfId="43360"/>
    <cellStyle name="20% - Accent5 2 17 2" xfId="43361"/>
    <cellStyle name="20% - Accent5 2 17 2 2" xfId="43362"/>
    <cellStyle name="20% - Accent5 2 18" xfId="43363"/>
    <cellStyle name="20% - Accent5 2 19" xfId="43364"/>
    <cellStyle name="20% - Accent5 2 2" xfId="209"/>
    <cellStyle name="20% - Accent5 2 2 2" xfId="210"/>
    <cellStyle name="20% - Accent5 2 2 2 2" xfId="2625"/>
    <cellStyle name="20% - Accent5 2 2 2 2 2" xfId="6705"/>
    <cellStyle name="20% - Accent5 2 2 2 2 2 2" xfId="11773"/>
    <cellStyle name="20% - Accent5 2 2 2 2 2 2 2" xfId="22907"/>
    <cellStyle name="20% - Accent5 2 2 2 2 2 3" xfId="22908"/>
    <cellStyle name="20% - Accent5 2 2 2 2 2 4" xfId="43365"/>
    <cellStyle name="20% - Accent5 2 2 2 2 3" xfId="11774"/>
    <cellStyle name="20% - Accent5 2 2 2 2 3 2" xfId="22909"/>
    <cellStyle name="20% - Accent5 2 2 2 2 4" xfId="22910"/>
    <cellStyle name="20% - Accent5 2 2 2 2 5" xfId="43366"/>
    <cellStyle name="20% - Accent5 2 2 2 3" xfId="2626"/>
    <cellStyle name="20% - Accent5 2 2 2 3 2" xfId="11775"/>
    <cellStyle name="20% - Accent5 2 2 2 3 2 2" xfId="22911"/>
    <cellStyle name="20% - Accent5 2 2 2 3 3" xfId="22912"/>
    <cellStyle name="20% - Accent5 2 2 2 3 4" xfId="43367"/>
    <cellStyle name="20% - Accent5 2 2 2 4" xfId="6706"/>
    <cellStyle name="20% - Accent5 2 2 2 4 2" xfId="11776"/>
    <cellStyle name="20% - Accent5 2 2 2 4 2 2" xfId="22913"/>
    <cellStyle name="20% - Accent5 2 2 2 4 3" xfId="22914"/>
    <cellStyle name="20% - Accent5 2 2 2 5" xfId="11777"/>
    <cellStyle name="20% - Accent5 2 2 2 5 2" xfId="22915"/>
    <cellStyle name="20% - Accent5 2 2 2 6" xfId="22916"/>
    <cellStyle name="20% - Accent5 2 2 3" xfId="2627"/>
    <cellStyle name="20% - Accent5 2 2 3 2" xfId="6707"/>
    <cellStyle name="20% - Accent5 2 2 3 2 2" xfId="11778"/>
    <cellStyle name="20% - Accent5 2 2 3 2 2 2" xfId="22917"/>
    <cellStyle name="20% - Accent5 2 2 3 2 3" xfId="22918"/>
    <cellStyle name="20% - Accent5 2 2 3 2 4" xfId="43368"/>
    <cellStyle name="20% - Accent5 2 2 3 3" xfId="11779"/>
    <cellStyle name="20% - Accent5 2 2 3 3 2" xfId="22919"/>
    <cellStyle name="20% - Accent5 2 2 3 4" xfId="22920"/>
    <cellStyle name="20% - Accent5 2 2 3 5" xfId="43369"/>
    <cellStyle name="20% - Accent5 2 2 4" xfId="2628"/>
    <cellStyle name="20% - Accent5 2 2 4 2" xfId="11780"/>
    <cellStyle name="20% - Accent5 2 2 4 2 2" xfId="22921"/>
    <cellStyle name="20% - Accent5 2 2 4 3" xfId="22922"/>
    <cellStyle name="20% - Accent5 2 2 4 4" xfId="43370"/>
    <cellStyle name="20% - Accent5 2 2 5" xfId="6708"/>
    <cellStyle name="20% - Accent5 2 2 5 2" xfId="11781"/>
    <cellStyle name="20% - Accent5 2 2 5 2 2" xfId="22923"/>
    <cellStyle name="20% - Accent5 2 2 5 3" xfId="22924"/>
    <cellStyle name="20% - Accent5 2 2 6" xfId="11214"/>
    <cellStyle name="20% - Accent5 2 2 6 2" xfId="11782"/>
    <cellStyle name="20% - Accent5 2 2 7" xfId="22925"/>
    <cellStyle name="20% - Accent5 2 2 7 2" xfId="43371"/>
    <cellStyle name="20% - Accent5 2 2 8" xfId="61107"/>
    <cellStyle name="20% - Accent5 2 3" xfId="211"/>
    <cellStyle name="20% - Accent5 2 3 2" xfId="212"/>
    <cellStyle name="20% - Accent5 2 3 2 2" xfId="2629"/>
    <cellStyle name="20% - Accent5 2 3 2 2 2" xfId="6709"/>
    <cellStyle name="20% - Accent5 2 3 2 2 2 2" xfId="11783"/>
    <cellStyle name="20% - Accent5 2 3 2 2 2 2 2" xfId="22926"/>
    <cellStyle name="20% - Accent5 2 3 2 2 2 3" xfId="22927"/>
    <cellStyle name="20% - Accent5 2 3 2 2 2 4" xfId="43372"/>
    <cellStyle name="20% - Accent5 2 3 2 2 3" xfId="11784"/>
    <cellStyle name="20% - Accent5 2 3 2 2 3 2" xfId="22928"/>
    <cellStyle name="20% - Accent5 2 3 2 2 4" xfId="22929"/>
    <cellStyle name="20% - Accent5 2 3 2 2 5" xfId="43373"/>
    <cellStyle name="20% - Accent5 2 3 2 3" xfId="2630"/>
    <cellStyle name="20% - Accent5 2 3 2 3 2" xfId="11785"/>
    <cellStyle name="20% - Accent5 2 3 2 3 2 2" xfId="22930"/>
    <cellStyle name="20% - Accent5 2 3 2 3 3" xfId="22931"/>
    <cellStyle name="20% - Accent5 2 3 2 3 4" xfId="43374"/>
    <cellStyle name="20% - Accent5 2 3 2 4" xfId="6710"/>
    <cellStyle name="20% - Accent5 2 3 2 4 2" xfId="11786"/>
    <cellStyle name="20% - Accent5 2 3 2 4 2 2" xfId="22932"/>
    <cellStyle name="20% - Accent5 2 3 2 4 3" xfId="22933"/>
    <cellStyle name="20% - Accent5 2 3 2 5" xfId="11787"/>
    <cellStyle name="20% - Accent5 2 3 2 5 2" xfId="22934"/>
    <cellStyle name="20% - Accent5 2 3 2 6" xfId="22935"/>
    <cellStyle name="20% - Accent5 2 3 3" xfId="2631"/>
    <cellStyle name="20% - Accent5 2 3 3 2" xfId="6711"/>
    <cellStyle name="20% - Accent5 2 3 3 2 2" xfId="11788"/>
    <cellStyle name="20% - Accent5 2 3 3 2 2 2" xfId="22936"/>
    <cellStyle name="20% - Accent5 2 3 3 2 3" xfId="22937"/>
    <cellStyle name="20% - Accent5 2 3 3 2 4" xfId="43375"/>
    <cellStyle name="20% - Accent5 2 3 3 3" xfId="11789"/>
    <cellStyle name="20% - Accent5 2 3 3 3 2" xfId="22938"/>
    <cellStyle name="20% - Accent5 2 3 3 4" xfId="22939"/>
    <cellStyle name="20% - Accent5 2 3 3 5" xfId="43376"/>
    <cellStyle name="20% - Accent5 2 3 4" xfId="2632"/>
    <cellStyle name="20% - Accent5 2 3 4 2" xfId="11790"/>
    <cellStyle name="20% - Accent5 2 3 4 2 2" xfId="22940"/>
    <cellStyle name="20% - Accent5 2 3 4 3" xfId="22941"/>
    <cellStyle name="20% - Accent5 2 3 4 4" xfId="43377"/>
    <cellStyle name="20% - Accent5 2 3 5" xfId="6712"/>
    <cellStyle name="20% - Accent5 2 3 5 2" xfId="11791"/>
    <cellStyle name="20% - Accent5 2 3 5 2 2" xfId="22942"/>
    <cellStyle name="20% - Accent5 2 3 5 3" xfId="22943"/>
    <cellStyle name="20% - Accent5 2 3 6" xfId="11792"/>
    <cellStyle name="20% - Accent5 2 3 6 2" xfId="22944"/>
    <cellStyle name="20% - Accent5 2 3 7" xfId="22945"/>
    <cellStyle name="20% - Accent5 2 4" xfId="213"/>
    <cellStyle name="20% - Accent5 2 4 2" xfId="214"/>
    <cellStyle name="20% - Accent5 2 4 2 2" xfId="2633"/>
    <cellStyle name="20% - Accent5 2 4 2 2 2" xfId="6713"/>
    <cellStyle name="20% - Accent5 2 4 2 2 2 2" xfId="11793"/>
    <cellStyle name="20% - Accent5 2 4 2 2 2 2 2" xfId="22946"/>
    <cellStyle name="20% - Accent5 2 4 2 2 2 3" xfId="22947"/>
    <cellStyle name="20% - Accent5 2 4 2 2 2 4" xfId="43378"/>
    <cellStyle name="20% - Accent5 2 4 2 2 3" xfId="11794"/>
    <cellStyle name="20% - Accent5 2 4 2 2 3 2" xfId="22948"/>
    <cellStyle name="20% - Accent5 2 4 2 2 4" xfId="22949"/>
    <cellStyle name="20% - Accent5 2 4 2 2 5" xfId="43379"/>
    <cellStyle name="20% - Accent5 2 4 2 3" xfId="2634"/>
    <cellStyle name="20% - Accent5 2 4 2 3 2" xfId="11795"/>
    <cellStyle name="20% - Accent5 2 4 2 3 2 2" xfId="22950"/>
    <cellStyle name="20% - Accent5 2 4 2 3 3" xfId="22951"/>
    <cellStyle name="20% - Accent5 2 4 2 3 4" xfId="43380"/>
    <cellStyle name="20% - Accent5 2 4 2 4" xfId="6714"/>
    <cellStyle name="20% - Accent5 2 4 2 4 2" xfId="11796"/>
    <cellStyle name="20% - Accent5 2 4 2 4 2 2" xfId="22952"/>
    <cellStyle name="20% - Accent5 2 4 2 4 3" xfId="22953"/>
    <cellStyle name="20% - Accent5 2 4 2 5" xfId="11797"/>
    <cellStyle name="20% - Accent5 2 4 2 5 2" xfId="22954"/>
    <cellStyle name="20% - Accent5 2 4 2 6" xfId="22955"/>
    <cellStyle name="20% - Accent5 2 4 3" xfId="2635"/>
    <cellStyle name="20% - Accent5 2 4 3 2" xfId="6715"/>
    <cellStyle name="20% - Accent5 2 4 3 2 2" xfId="11798"/>
    <cellStyle name="20% - Accent5 2 4 3 2 2 2" xfId="22956"/>
    <cellStyle name="20% - Accent5 2 4 3 2 3" xfId="22957"/>
    <cellStyle name="20% - Accent5 2 4 3 2 4" xfId="43381"/>
    <cellStyle name="20% - Accent5 2 4 3 3" xfId="11799"/>
    <cellStyle name="20% - Accent5 2 4 3 3 2" xfId="22958"/>
    <cellStyle name="20% - Accent5 2 4 3 4" xfId="22959"/>
    <cellStyle name="20% - Accent5 2 4 3 5" xfId="43382"/>
    <cellStyle name="20% - Accent5 2 4 4" xfId="2636"/>
    <cellStyle name="20% - Accent5 2 4 4 2" xfId="11800"/>
    <cellStyle name="20% - Accent5 2 4 4 2 2" xfId="22960"/>
    <cellStyle name="20% - Accent5 2 4 4 3" xfId="22961"/>
    <cellStyle name="20% - Accent5 2 4 4 4" xfId="43383"/>
    <cellStyle name="20% - Accent5 2 4 5" xfId="6716"/>
    <cellStyle name="20% - Accent5 2 4 5 2" xfId="11801"/>
    <cellStyle name="20% - Accent5 2 4 5 2 2" xfId="22962"/>
    <cellStyle name="20% - Accent5 2 4 5 3" xfId="22963"/>
    <cellStyle name="20% - Accent5 2 4 6" xfId="11802"/>
    <cellStyle name="20% - Accent5 2 4 6 2" xfId="22964"/>
    <cellStyle name="20% - Accent5 2 4 7" xfId="22965"/>
    <cellStyle name="20% - Accent5 2 5" xfId="215"/>
    <cellStyle name="20% - Accent5 2 5 2" xfId="216"/>
    <cellStyle name="20% - Accent5 2 5 2 2" xfId="2637"/>
    <cellStyle name="20% - Accent5 2 5 2 2 2" xfId="6717"/>
    <cellStyle name="20% - Accent5 2 5 2 2 2 2" xfId="11803"/>
    <cellStyle name="20% - Accent5 2 5 2 2 2 2 2" xfId="22966"/>
    <cellStyle name="20% - Accent5 2 5 2 2 2 3" xfId="22967"/>
    <cellStyle name="20% - Accent5 2 5 2 2 2 4" xfId="43384"/>
    <cellStyle name="20% - Accent5 2 5 2 2 3" xfId="11804"/>
    <cellStyle name="20% - Accent5 2 5 2 2 3 2" xfId="22968"/>
    <cellStyle name="20% - Accent5 2 5 2 2 4" xfId="22969"/>
    <cellStyle name="20% - Accent5 2 5 2 2 5" xfId="43385"/>
    <cellStyle name="20% - Accent5 2 5 2 3" xfId="2638"/>
    <cellStyle name="20% - Accent5 2 5 2 3 2" xfId="11805"/>
    <cellStyle name="20% - Accent5 2 5 2 3 2 2" xfId="22970"/>
    <cellStyle name="20% - Accent5 2 5 2 3 3" xfId="22971"/>
    <cellStyle name="20% - Accent5 2 5 2 3 4" xfId="43386"/>
    <cellStyle name="20% - Accent5 2 5 2 4" xfId="6718"/>
    <cellStyle name="20% - Accent5 2 5 2 4 2" xfId="11806"/>
    <cellStyle name="20% - Accent5 2 5 2 4 2 2" xfId="22972"/>
    <cellStyle name="20% - Accent5 2 5 2 4 3" xfId="22973"/>
    <cellStyle name="20% - Accent5 2 5 2 5" xfId="11807"/>
    <cellStyle name="20% - Accent5 2 5 2 5 2" xfId="22974"/>
    <cellStyle name="20% - Accent5 2 5 2 6" xfId="22975"/>
    <cellStyle name="20% - Accent5 2 5 3" xfId="2639"/>
    <cellStyle name="20% - Accent5 2 5 3 2" xfId="6719"/>
    <cellStyle name="20% - Accent5 2 5 3 2 2" xfId="11808"/>
    <cellStyle name="20% - Accent5 2 5 3 2 2 2" xfId="22976"/>
    <cellStyle name="20% - Accent5 2 5 3 2 3" xfId="22977"/>
    <cellStyle name="20% - Accent5 2 5 3 2 4" xfId="43387"/>
    <cellStyle name="20% - Accent5 2 5 3 3" xfId="11809"/>
    <cellStyle name="20% - Accent5 2 5 3 3 2" xfId="22978"/>
    <cellStyle name="20% - Accent5 2 5 3 4" xfId="22979"/>
    <cellStyle name="20% - Accent5 2 5 3 5" xfId="43388"/>
    <cellStyle name="20% - Accent5 2 5 4" xfId="2640"/>
    <cellStyle name="20% - Accent5 2 5 4 2" xfId="11810"/>
    <cellStyle name="20% - Accent5 2 5 4 2 2" xfId="22980"/>
    <cellStyle name="20% - Accent5 2 5 4 3" xfId="22981"/>
    <cellStyle name="20% - Accent5 2 5 4 4" xfId="43389"/>
    <cellStyle name="20% - Accent5 2 5 5" xfId="6720"/>
    <cellStyle name="20% - Accent5 2 5 5 2" xfId="11811"/>
    <cellStyle name="20% - Accent5 2 5 5 2 2" xfId="22982"/>
    <cellStyle name="20% - Accent5 2 5 5 3" xfId="22983"/>
    <cellStyle name="20% - Accent5 2 5 6" xfId="11812"/>
    <cellStyle name="20% - Accent5 2 5 6 2" xfId="22984"/>
    <cellStyle name="20% - Accent5 2 5 7" xfId="22985"/>
    <cellStyle name="20% - Accent5 2 6" xfId="217"/>
    <cellStyle name="20% - Accent5 2 6 2" xfId="2641"/>
    <cellStyle name="20% - Accent5 2 6 2 2" xfId="6721"/>
    <cellStyle name="20% - Accent5 2 6 2 2 2" xfId="11813"/>
    <cellStyle name="20% - Accent5 2 6 2 2 2 2" xfId="22986"/>
    <cellStyle name="20% - Accent5 2 6 2 2 3" xfId="22987"/>
    <cellStyle name="20% - Accent5 2 6 2 2 4" xfId="43390"/>
    <cellStyle name="20% - Accent5 2 6 2 3" xfId="11814"/>
    <cellStyle name="20% - Accent5 2 6 2 3 2" xfId="22988"/>
    <cellStyle name="20% - Accent5 2 6 2 4" xfId="22989"/>
    <cellStyle name="20% - Accent5 2 6 2 5" xfId="43391"/>
    <cellStyle name="20% - Accent5 2 6 3" xfId="2642"/>
    <cellStyle name="20% - Accent5 2 6 3 2" xfId="11815"/>
    <cellStyle name="20% - Accent5 2 6 3 2 2" xfId="22990"/>
    <cellStyle name="20% - Accent5 2 6 3 3" xfId="22991"/>
    <cellStyle name="20% - Accent5 2 6 3 4" xfId="43392"/>
    <cellStyle name="20% - Accent5 2 6 4" xfId="6722"/>
    <cellStyle name="20% - Accent5 2 6 4 2" xfId="11816"/>
    <cellStyle name="20% - Accent5 2 6 4 2 2" xfId="22992"/>
    <cellStyle name="20% - Accent5 2 6 4 3" xfId="22993"/>
    <cellStyle name="20% - Accent5 2 6 5" xfId="11817"/>
    <cellStyle name="20% - Accent5 2 6 5 2" xfId="22994"/>
    <cellStyle name="20% - Accent5 2 6 6" xfId="22995"/>
    <cellStyle name="20% - Accent5 2 7" xfId="2643"/>
    <cellStyle name="20% - Accent5 2 7 2" xfId="6723"/>
    <cellStyle name="20% - Accent5 2 7 2 2" xfId="11818"/>
    <cellStyle name="20% - Accent5 2 7 2 2 2" xfId="22996"/>
    <cellStyle name="20% - Accent5 2 7 2 3" xfId="22997"/>
    <cellStyle name="20% - Accent5 2 7 2 4" xfId="43393"/>
    <cellStyle name="20% - Accent5 2 7 3" xfId="6724"/>
    <cellStyle name="20% - Accent5 2 7 3 2" xfId="11819"/>
    <cellStyle name="20% - Accent5 2 7 3 2 2" xfId="22998"/>
    <cellStyle name="20% - Accent5 2 7 3 3" xfId="22999"/>
    <cellStyle name="20% - Accent5 2 7 4" xfId="11820"/>
    <cellStyle name="20% - Accent5 2 7 4 2" xfId="23000"/>
    <cellStyle name="20% - Accent5 2 7 5" xfId="23001"/>
    <cellStyle name="20% - Accent5 2 8" xfId="2644"/>
    <cellStyle name="20% - Accent5 2 8 2" xfId="43394"/>
    <cellStyle name="20% - Accent5 2 8 2 2" xfId="43395"/>
    <cellStyle name="20% - Accent5 2 8 3" xfId="43396"/>
    <cellStyle name="20% - Accent5 2 8 4" xfId="43397"/>
    <cellStyle name="20% - Accent5 2 9" xfId="2645"/>
    <cellStyle name="20% - Accent5 2 9 2" xfId="11821"/>
    <cellStyle name="20% - Accent5 2 9 2 2" xfId="23002"/>
    <cellStyle name="20% - Accent5 2 9 3" xfId="23003"/>
    <cellStyle name="20% - Accent5 20" xfId="43398"/>
    <cellStyle name="20% - Accent5 20 2" xfId="43399"/>
    <cellStyle name="20% - Accent5 21" xfId="43400"/>
    <cellStyle name="20% - Accent5 21 2" xfId="43401"/>
    <cellStyle name="20% - Accent5 22" xfId="43402"/>
    <cellStyle name="20% - Accent5 22 2" xfId="43403"/>
    <cellStyle name="20% - Accent5 23" xfId="43404"/>
    <cellStyle name="20% - Accent5 23 2" xfId="43405"/>
    <cellStyle name="20% - Accent5 23 2 2" xfId="43406"/>
    <cellStyle name="20% - Accent5 24" xfId="43407"/>
    <cellStyle name="20% - Accent5 24 2" xfId="43408"/>
    <cellStyle name="20% - Accent5 3" xfId="218"/>
    <cellStyle name="20% - Accent5 3 10" xfId="61108"/>
    <cellStyle name="20% - Accent5 3 2" xfId="219"/>
    <cellStyle name="20% - Accent5 3 2 2" xfId="2646"/>
    <cellStyle name="20% - Accent5 3 2 2 2" xfId="6725"/>
    <cellStyle name="20% - Accent5 3 2 2 2 2" xfId="11822"/>
    <cellStyle name="20% - Accent5 3 2 2 2 2 2" xfId="23004"/>
    <cellStyle name="20% - Accent5 3 2 2 2 2 2 2" xfId="43409"/>
    <cellStyle name="20% - Accent5 3 2 2 2 3" xfId="23005"/>
    <cellStyle name="20% - Accent5 3 2 2 2 3 2" xfId="43410"/>
    <cellStyle name="20% - Accent5 3 2 2 2 4" xfId="43411"/>
    <cellStyle name="20% - Accent5 3 2 2 3" xfId="11823"/>
    <cellStyle name="20% - Accent5 3 2 2 3 2" xfId="23006"/>
    <cellStyle name="20% - Accent5 3 2 2 3 2 2" xfId="43412"/>
    <cellStyle name="20% - Accent5 3 2 2 4" xfId="23007"/>
    <cellStyle name="20% - Accent5 3 2 2 4 2" xfId="43413"/>
    <cellStyle name="20% - Accent5 3 2 2 5" xfId="43414"/>
    <cellStyle name="20% - Accent5 3 2 3" xfId="2647"/>
    <cellStyle name="20% - Accent5 3 2 3 2" xfId="11824"/>
    <cellStyle name="20% - Accent5 3 2 3 2 2" xfId="23008"/>
    <cellStyle name="20% - Accent5 3 2 3 2 2 2" xfId="43415"/>
    <cellStyle name="20% - Accent5 3 2 3 3" xfId="23009"/>
    <cellStyle name="20% - Accent5 3 2 3 3 2" xfId="43416"/>
    <cellStyle name="20% - Accent5 3 2 3 4" xfId="43417"/>
    <cellStyle name="20% - Accent5 3 2 4" xfId="6726"/>
    <cellStyle name="20% - Accent5 3 2 4 2" xfId="11825"/>
    <cellStyle name="20% - Accent5 3 2 4 2 2" xfId="23010"/>
    <cellStyle name="20% - Accent5 3 2 4 3" xfId="23011"/>
    <cellStyle name="20% - Accent5 3 2 5" xfId="11826"/>
    <cellStyle name="20% - Accent5 3 2 5 2" xfId="23012"/>
    <cellStyle name="20% - Accent5 3 2 6" xfId="23013"/>
    <cellStyle name="20% - Accent5 3 3" xfId="2648"/>
    <cellStyle name="20% - Accent5 3 3 2" xfId="6727"/>
    <cellStyle name="20% - Accent5 3 3 2 2" xfId="11827"/>
    <cellStyle name="20% - Accent5 3 3 2 2 2" xfId="23014"/>
    <cellStyle name="20% - Accent5 3 3 2 2 2 2" xfId="43418"/>
    <cellStyle name="20% - Accent5 3 3 2 3" xfId="23015"/>
    <cellStyle name="20% - Accent5 3 3 2 3 2" xfId="43419"/>
    <cellStyle name="20% - Accent5 3 3 2 4" xfId="43420"/>
    <cellStyle name="20% - Accent5 3 3 3" xfId="11828"/>
    <cellStyle name="20% - Accent5 3 3 3 2" xfId="23016"/>
    <cellStyle name="20% - Accent5 3 3 3 2 2" xfId="43421"/>
    <cellStyle name="20% - Accent5 3 3 4" xfId="23017"/>
    <cellStyle name="20% - Accent5 3 3 4 2" xfId="43422"/>
    <cellStyle name="20% - Accent5 3 3 5" xfId="43423"/>
    <cellStyle name="20% - Accent5 3 4" xfId="2649"/>
    <cellStyle name="20% - Accent5 3 4 2" xfId="11829"/>
    <cellStyle name="20% - Accent5 3 4 2 2" xfId="23018"/>
    <cellStyle name="20% - Accent5 3 4 2 2 2" xfId="43424"/>
    <cellStyle name="20% - Accent5 3 4 3" xfId="23019"/>
    <cellStyle name="20% - Accent5 3 4 3 2" xfId="43425"/>
    <cellStyle name="20% - Accent5 3 4 4" xfId="43426"/>
    <cellStyle name="20% - Accent5 3 5" xfId="6728"/>
    <cellStyle name="20% - Accent5 3 5 2" xfId="11830"/>
    <cellStyle name="20% - Accent5 3 5 2 2" xfId="23020"/>
    <cellStyle name="20% - Accent5 3 5 3" xfId="23021"/>
    <cellStyle name="20% - Accent5 3 6" xfId="11134"/>
    <cellStyle name="20% - Accent5 3 6 2" xfId="11831"/>
    <cellStyle name="20% - Accent5 3 6 2 2" xfId="43427"/>
    <cellStyle name="20% - Accent5 3 7" xfId="11832"/>
    <cellStyle name="20% - Accent5 3 7 2" xfId="43428"/>
    <cellStyle name="20% - Accent5 3 8" xfId="11833"/>
    <cellStyle name="20% - Accent5 3 8 2" xfId="23022"/>
    <cellStyle name="20% - Accent5 3 9" xfId="43429"/>
    <cellStyle name="20% - Accent5 4" xfId="220"/>
    <cellStyle name="20% - Accent5 4 2" xfId="221"/>
    <cellStyle name="20% - Accent5 4 2 2" xfId="2650"/>
    <cellStyle name="20% - Accent5 4 2 2 2" xfId="6729"/>
    <cellStyle name="20% - Accent5 4 2 2 2 2" xfId="11834"/>
    <cellStyle name="20% - Accent5 4 2 2 2 2 2" xfId="23023"/>
    <cellStyle name="20% - Accent5 4 2 2 2 2 2 2" xfId="43430"/>
    <cellStyle name="20% - Accent5 4 2 2 2 3" xfId="23024"/>
    <cellStyle name="20% - Accent5 4 2 2 2 3 2" xfId="43431"/>
    <cellStyle name="20% - Accent5 4 2 2 2 4" xfId="43432"/>
    <cellStyle name="20% - Accent5 4 2 2 3" xfId="11835"/>
    <cellStyle name="20% - Accent5 4 2 2 3 2" xfId="23025"/>
    <cellStyle name="20% - Accent5 4 2 2 3 2 2" xfId="43433"/>
    <cellStyle name="20% - Accent5 4 2 2 4" xfId="23026"/>
    <cellStyle name="20% - Accent5 4 2 2 4 2" xfId="43434"/>
    <cellStyle name="20% - Accent5 4 2 2 5" xfId="43435"/>
    <cellStyle name="20% - Accent5 4 2 3" xfId="2651"/>
    <cellStyle name="20% - Accent5 4 2 3 2" xfId="11836"/>
    <cellStyle name="20% - Accent5 4 2 3 2 2" xfId="23027"/>
    <cellStyle name="20% - Accent5 4 2 3 2 2 2" xfId="43436"/>
    <cellStyle name="20% - Accent5 4 2 3 3" xfId="23028"/>
    <cellStyle name="20% - Accent5 4 2 3 3 2" xfId="43437"/>
    <cellStyle name="20% - Accent5 4 2 3 4" xfId="43438"/>
    <cellStyle name="20% - Accent5 4 2 4" xfId="6730"/>
    <cellStyle name="20% - Accent5 4 2 4 2" xfId="11837"/>
    <cellStyle name="20% - Accent5 4 2 4 2 2" xfId="23029"/>
    <cellStyle name="20% - Accent5 4 2 4 3" xfId="23030"/>
    <cellStyle name="20% - Accent5 4 2 5" xfId="11838"/>
    <cellStyle name="20% - Accent5 4 2 5 2" xfId="23031"/>
    <cellStyle name="20% - Accent5 4 2 6" xfId="23032"/>
    <cellStyle name="20% - Accent5 4 3" xfId="2652"/>
    <cellStyle name="20% - Accent5 4 3 2" xfId="6731"/>
    <cellStyle name="20% - Accent5 4 3 2 2" xfId="11839"/>
    <cellStyle name="20% - Accent5 4 3 2 2 2" xfId="23033"/>
    <cellStyle name="20% - Accent5 4 3 2 2 2 2" xfId="43439"/>
    <cellStyle name="20% - Accent5 4 3 2 3" xfId="23034"/>
    <cellStyle name="20% - Accent5 4 3 2 3 2" xfId="43440"/>
    <cellStyle name="20% - Accent5 4 3 2 4" xfId="43441"/>
    <cellStyle name="20% - Accent5 4 3 3" xfId="11840"/>
    <cellStyle name="20% - Accent5 4 3 3 2" xfId="23035"/>
    <cellStyle name="20% - Accent5 4 3 3 2 2" xfId="43442"/>
    <cellStyle name="20% - Accent5 4 3 4" xfId="23036"/>
    <cellStyle name="20% - Accent5 4 3 4 2" xfId="43443"/>
    <cellStyle name="20% - Accent5 4 3 5" xfId="43444"/>
    <cellStyle name="20% - Accent5 4 4" xfId="2653"/>
    <cellStyle name="20% - Accent5 4 4 2" xfId="11841"/>
    <cellStyle name="20% - Accent5 4 4 2 2" xfId="23037"/>
    <cellStyle name="20% - Accent5 4 4 2 2 2" xfId="43445"/>
    <cellStyle name="20% - Accent5 4 4 3" xfId="23038"/>
    <cellStyle name="20% - Accent5 4 4 3 2" xfId="43446"/>
    <cellStyle name="20% - Accent5 4 4 4" xfId="43447"/>
    <cellStyle name="20% - Accent5 4 5" xfId="6732"/>
    <cellStyle name="20% - Accent5 4 5 2" xfId="11842"/>
    <cellStyle name="20% - Accent5 4 5 2 2" xfId="23039"/>
    <cellStyle name="20% - Accent5 4 5 3" xfId="23040"/>
    <cellStyle name="20% - Accent5 4 6" xfId="11135"/>
    <cellStyle name="20% - Accent5 4 6 2" xfId="11843"/>
    <cellStyle name="20% - Accent5 4 6 2 2" xfId="43448"/>
    <cellStyle name="20% - Accent5 4 7" xfId="11844"/>
    <cellStyle name="20% - Accent5 4 7 2" xfId="43449"/>
    <cellStyle name="20% - Accent5 4 8" xfId="11845"/>
    <cellStyle name="20% - Accent5 4 8 2" xfId="23041"/>
    <cellStyle name="20% - Accent5 4 9" xfId="61109"/>
    <cellStyle name="20% - Accent5 5" xfId="222"/>
    <cellStyle name="20% - Accent5 5 2" xfId="223"/>
    <cellStyle name="20% - Accent5 5 2 2" xfId="2654"/>
    <cellStyle name="20% - Accent5 5 2 2 2" xfId="6733"/>
    <cellStyle name="20% - Accent5 5 2 2 2 2" xfId="11846"/>
    <cellStyle name="20% - Accent5 5 2 2 2 2 2" xfId="23042"/>
    <cellStyle name="20% - Accent5 5 2 2 2 2 2 2" xfId="43450"/>
    <cellStyle name="20% - Accent5 5 2 2 2 3" xfId="23043"/>
    <cellStyle name="20% - Accent5 5 2 2 2 3 2" xfId="43451"/>
    <cellStyle name="20% - Accent5 5 2 2 2 4" xfId="43452"/>
    <cellStyle name="20% - Accent5 5 2 2 3" xfId="11847"/>
    <cellStyle name="20% - Accent5 5 2 2 3 2" xfId="23044"/>
    <cellStyle name="20% - Accent5 5 2 2 3 2 2" xfId="43453"/>
    <cellStyle name="20% - Accent5 5 2 2 4" xfId="23045"/>
    <cellStyle name="20% - Accent5 5 2 2 4 2" xfId="43454"/>
    <cellStyle name="20% - Accent5 5 2 2 5" xfId="43455"/>
    <cellStyle name="20% - Accent5 5 2 3" xfId="2655"/>
    <cellStyle name="20% - Accent5 5 2 3 2" xfId="11848"/>
    <cellStyle name="20% - Accent5 5 2 3 2 2" xfId="23046"/>
    <cellStyle name="20% - Accent5 5 2 3 2 2 2" xfId="43456"/>
    <cellStyle name="20% - Accent5 5 2 3 3" xfId="23047"/>
    <cellStyle name="20% - Accent5 5 2 3 3 2" xfId="43457"/>
    <cellStyle name="20% - Accent5 5 2 3 4" xfId="43458"/>
    <cellStyle name="20% - Accent5 5 2 4" xfId="6734"/>
    <cellStyle name="20% - Accent5 5 2 4 2" xfId="11849"/>
    <cellStyle name="20% - Accent5 5 2 4 2 2" xfId="23048"/>
    <cellStyle name="20% - Accent5 5 2 4 3" xfId="23049"/>
    <cellStyle name="20% - Accent5 5 2 5" xfId="11850"/>
    <cellStyle name="20% - Accent5 5 2 5 2" xfId="23050"/>
    <cellStyle name="20% - Accent5 5 2 6" xfId="11851"/>
    <cellStyle name="20% - Accent5 5 2 6 2" xfId="23051"/>
    <cellStyle name="20% - Accent5 5 2 7" xfId="23052"/>
    <cellStyle name="20% - Accent5 5 3" xfId="2656"/>
    <cellStyle name="20% - Accent5 5 3 2" xfId="6735"/>
    <cellStyle name="20% - Accent5 5 3 2 2" xfId="11852"/>
    <cellStyle name="20% - Accent5 5 3 2 2 2" xfId="23053"/>
    <cellStyle name="20% - Accent5 5 3 2 2 2 2" xfId="43459"/>
    <cellStyle name="20% - Accent5 5 3 2 3" xfId="23054"/>
    <cellStyle name="20% - Accent5 5 3 2 3 2" xfId="43460"/>
    <cellStyle name="20% - Accent5 5 3 2 4" xfId="43461"/>
    <cellStyle name="20% - Accent5 5 3 3" xfId="11853"/>
    <cellStyle name="20% - Accent5 5 3 3 2" xfId="23055"/>
    <cellStyle name="20% - Accent5 5 3 3 2 2" xfId="43462"/>
    <cellStyle name="20% - Accent5 5 3 4" xfId="23056"/>
    <cellStyle name="20% - Accent5 5 3 4 2" xfId="43463"/>
    <cellStyle name="20% - Accent5 5 3 5" xfId="43464"/>
    <cellStyle name="20% - Accent5 5 4" xfId="2657"/>
    <cellStyle name="20% - Accent5 5 4 2" xfId="11854"/>
    <cellStyle name="20% - Accent5 5 4 2 2" xfId="23057"/>
    <cellStyle name="20% - Accent5 5 4 2 2 2" xfId="43465"/>
    <cellStyle name="20% - Accent5 5 4 3" xfId="23058"/>
    <cellStyle name="20% - Accent5 5 4 3 2" xfId="43466"/>
    <cellStyle name="20% - Accent5 5 4 4" xfId="43467"/>
    <cellStyle name="20% - Accent5 5 5" xfId="6736"/>
    <cellStyle name="20% - Accent5 5 5 2" xfId="11855"/>
    <cellStyle name="20% - Accent5 5 5 2 2" xfId="23059"/>
    <cellStyle name="20% - Accent5 5 5 3" xfId="23060"/>
    <cellStyle name="20% - Accent5 5 6" xfId="11856"/>
    <cellStyle name="20% - Accent5 5 6 2" xfId="23061"/>
    <cellStyle name="20% - Accent5 5 6 2 2" xfId="43468"/>
    <cellStyle name="20% - Accent5 5 7" xfId="11857"/>
    <cellStyle name="20% - Accent5 5 7 2" xfId="23062"/>
    <cellStyle name="20% - Accent5 5 8" xfId="23063"/>
    <cellStyle name="20% - Accent5 5 8 2" xfId="43469"/>
    <cellStyle name="20% - Accent5 5 9" xfId="61110"/>
    <cellStyle name="20% - Accent5 6" xfId="224"/>
    <cellStyle name="20% - Accent5 6 2" xfId="2658"/>
    <cellStyle name="20% - Accent5 6 2 2" xfId="6737"/>
    <cellStyle name="20% - Accent5 6 2 2 2" xfId="11858"/>
    <cellStyle name="20% - Accent5 6 2 2 2 2" xfId="23064"/>
    <cellStyle name="20% - Accent5 6 2 2 2 2 2" xfId="43470"/>
    <cellStyle name="20% - Accent5 6 2 2 3" xfId="23065"/>
    <cellStyle name="20% - Accent5 6 2 2 3 2" xfId="43471"/>
    <cellStyle name="20% - Accent5 6 2 2 4" xfId="43472"/>
    <cellStyle name="20% - Accent5 6 2 3" xfId="11859"/>
    <cellStyle name="20% - Accent5 6 2 3 2" xfId="23066"/>
    <cellStyle name="20% - Accent5 6 2 3 2 2" xfId="43473"/>
    <cellStyle name="20% - Accent5 6 2 4" xfId="11860"/>
    <cellStyle name="20% - Accent5 6 2 4 2" xfId="23067"/>
    <cellStyle name="20% - Accent5 6 2 5" xfId="23068"/>
    <cellStyle name="20% - Accent5 6 3" xfId="2659"/>
    <cellStyle name="20% - Accent5 6 3 2" xfId="11861"/>
    <cellStyle name="20% - Accent5 6 3 2 2" xfId="23069"/>
    <cellStyle name="20% - Accent5 6 3 2 2 2" xfId="43474"/>
    <cellStyle name="20% - Accent5 6 3 3" xfId="23070"/>
    <cellStyle name="20% - Accent5 6 3 3 2" xfId="43475"/>
    <cellStyle name="20% - Accent5 6 3 4" xfId="43476"/>
    <cellStyle name="20% - Accent5 6 4" xfId="6738"/>
    <cellStyle name="20% - Accent5 6 4 2" xfId="11862"/>
    <cellStyle name="20% - Accent5 6 4 2 2" xfId="23071"/>
    <cellStyle name="20% - Accent5 6 4 3" xfId="23072"/>
    <cellStyle name="20% - Accent5 6 5" xfId="11863"/>
    <cellStyle name="20% - Accent5 6 5 2" xfId="23073"/>
    <cellStyle name="20% - Accent5 6 5 2 2" xfId="43477"/>
    <cellStyle name="20% - Accent5 6 6" xfId="11864"/>
    <cellStyle name="20% - Accent5 6 6 2" xfId="23074"/>
    <cellStyle name="20% - Accent5 6 7" xfId="23075"/>
    <cellStyle name="20% - Accent5 6 7 2" xfId="43478"/>
    <cellStyle name="20% - Accent5 6 8" xfId="61111"/>
    <cellStyle name="20% - Accent5 7" xfId="2660"/>
    <cellStyle name="20% - Accent5 7 2" xfId="6739"/>
    <cellStyle name="20% - Accent5 7 2 2" xfId="11865"/>
    <cellStyle name="20% - Accent5 7 2 2 2" xfId="23076"/>
    <cellStyle name="20% - Accent5 7 2 2 2 2" xfId="43479"/>
    <cellStyle name="20% - Accent5 7 2 2 2 2 2" xfId="43480"/>
    <cellStyle name="20% - Accent5 7 2 2 3" xfId="43481"/>
    <cellStyle name="20% - Accent5 7 2 2 3 2" xfId="43482"/>
    <cellStyle name="20% - Accent5 7 2 3" xfId="11866"/>
    <cellStyle name="20% - Accent5 7 2 3 2" xfId="23077"/>
    <cellStyle name="20% - Accent5 7 2 3 2 2" xfId="43483"/>
    <cellStyle name="20% - Accent5 7 2 4" xfId="23078"/>
    <cellStyle name="20% - Accent5 7 2 4 2" xfId="43484"/>
    <cellStyle name="20% - Accent5 7 3" xfId="11867"/>
    <cellStyle name="20% - Accent5 7 3 2" xfId="23079"/>
    <cellStyle name="20% - Accent5 7 3 2 2" xfId="43485"/>
    <cellStyle name="20% - Accent5 7 3 2 2 2" xfId="43486"/>
    <cellStyle name="20% - Accent5 7 3 3" xfId="43487"/>
    <cellStyle name="20% - Accent5 7 3 3 2" xfId="43488"/>
    <cellStyle name="20% - Accent5 7 4" xfId="11868"/>
    <cellStyle name="20% - Accent5 7 4 2" xfId="23080"/>
    <cellStyle name="20% - Accent5 7 4 2 2" xfId="43489"/>
    <cellStyle name="20% - Accent5 7 5" xfId="23081"/>
    <cellStyle name="20% - Accent5 7 5 2" xfId="43490"/>
    <cellStyle name="20% - Accent5 7 5 2 2" xfId="43491"/>
    <cellStyle name="20% - Accent5 7 6" xfId="43492"/>
    <cellStyle name="20% - Accent5 7 6 2" xfId="43493"/>
    <cellStyle name="20% - Accent5 7 7" xfId="43494"/>
    <cellStyle name="20% - Accent5 7 7 2" xfId="43495"/>
    <cellStyle name="20% - Accent5 7 8" xfId="61112"/>
    <cellStyle name="20% - Accent5 8" xfId="2661"/>
    <cellStyle name="20% - Accent5 8 2" xfId="11869"/>
    <cellStyle name="20% - Accent5 8 2 2" xfId="11870"/>
    <cellStyle name="20% - Accent5 8 2 2 2" xfId="23082"/>
    <cellStyle name="20% - Accent5 8 2 2 2 2" xfId="43496"/>
    <cellStyle name="20% - Accent5 8 2 2 2 2 2" xfId="43497"/>
    <cellStyle name="20% - Accent5 8 2 2 3" xfId="43498"/>
    <cellStyle name="20% - Accent5 8 2 2 3 2" xfId="43499"/>
    <cellStyle name="20% - Accent5 8 2 3" xfId="23083"/>
    <cellStyle name="20% - Accent5 8 2 3 2" xfId="43500"/>
    <cellStyle name="20% - Accent5 8 2 3 2 2" xfId="43501"/>
    <cellStyle name="20% - Accent5 8 2 4" xfId="43502"/>
    <cellStyle name="20% - Accent5 8 2 4 2" xfId="43503"/>
    <cellStyle name="20% - Accent5 8 3" xfId="11871"/>
    <cellStyle name="20% - Accent5 8 3 2" xfId="23084"/>
    <cellStyle name="20% - Accent5 8 3 2 2" xfId="43504"/>
    <cellStyle name="20% - Accent5 8 3 2 2 2" xfId="43505"/>
    <cellStyle name="20% - Accent5 8 3 3" xfId="43506"/>
    <cellStyle name="20% - Accent5 8 3 3 2" xfId="43507"/>
    <cellStyle name="20% - Accent5 8 4" xfId="23085"/>
    <cellStyle name="20% - Accent5 8 4 2" xfId="43508"/>
    <cellStyle name="20% - Accent5 8 4 2 2" xfId="43509"/>
    <cellStyle name="20% - Accent5 8 5" xfId="43510"/>
    <cellStyle name="20% - Accent5 8 5 2" xfId="43511"/>
    <cellStyle name="20% - Accent5 8 5 2 2" xfId="43512"/>
    <cellStyle name="20% - Accent5 8 6" xfId="43513"/>
    <cellStyle name="20% - Accent5 8 6 2" xfId="43514"/>
    <cellStyle name="20% - Accent5 8 7" xfId="43515"/>
    <cellStyle name="20% - Accent5 8 7 2" xfId="43516"/>
    <cellStyle name="20% - Accent5 8 8" xfId="61113"/>
    <cellStyle name="20% - Accent5 9" xfId="6740"/>
    <cellStyle name="20% - Accent5 9 2" xfId="11872"/>
    <cellStyle name="20% - Accent5 9 2 2" xfId="11873"/>
    <cellStyle name="20% - Accent5 9 2 2 2" xfId="23086"/>
    <cellStyle name="20% - Accent5 9 2 3" xfId="23087"/>
    <cellStyle name="20% - Accent5 9 3" xfId="11874"/>
    <cellStyle name="20% - Accent5 9 3 2" xfId="23088"/>
    <cellStyle name="20% - Accent5 9 4" xfId="23089"/>
    <cellStyle name="20% - Accent5 9 4 2" xfId="43517"/>
    <cellStyle name="20% - Accent5 9 5" xfId="61114"/>
    <cellStyle name="20% - Accent6" xfId="48" builtinId="50" customBuiltin="1"/>
    <cellStyle name="20% - Accent6 10" xfId="10596"/>
    <cellStyle name="20% - Accent6 10 2" xfId="11875"/>
    <cellStyle name="20% - Accent6 10 2 2" xfId="11876"/>
    <cellStyle name="20% - Accent6 10 2 2 2" xfId="23090"/>
    <cellStyle name="20% - Accent6 10 2 3" xfId="23091"/>
    <cellStyle name="20% - Accent6 10 3" xfId="11877"/>
    <cellStyle name="20% - Accent6 10 3 2" xfId="23092"/>
    <cellStyle name="20% - Accent6 10 4" xfId="23093"/>
    <cellStyle name="20% - Accent6 10 4 2" xfId="43518"/>
    <cellStyle name="20% - Accent6 10 5" xfId="61115"/>
    <cellStyle name="20% - Accent6 11" xfId="10597"/>
    <cellStyle name="20% - Accent6 11 2" xfId="11878"/>
    <cellStyle name="20% - Accent6 11 2 2" xfId="11879"/>
    <cellStyle name="20% - Accent6 11 2 2 2" xfId="23094"/>
    <cellStyle name="20% - Accent6 11 2 3" xfId="23095"/>
    <cellStyle name="20% - Accent6 11 3" xfId="11880"/>
    <cellStyle name="20% - Accent6 11 3 2" xfId="23096"/>
    <cellStyle name="20% - Accent6 11 4" xfId="23097"/>
    <cellStyle name="20% - Accent6 11 4 2" xfId="43519"/>
    <cellStyle name="20% - Accent6 11 5" xfId="61116"/>
    <cellStyle name="20% - Accent6 12" xfId="10598"/>
    <cellStyle name="20% - Accent6 12 2" xfId="11881"/>
    <cellStyle name="20% - Accent6 12 2 2" xfId="23098"/>
    <cellStyle name="20% - Accent6 12 2 2 2" xfId="43520"/>
    <cellStyle name="20% - Accent6 12 3" xfId="23099"/>
    <cellStyle name="20% - Accent6 12 3 2" xfId="43521"/>
    <cellStyle name="20% - Accent6 12 4" xfId="43522"/>
    <cellStyle name="20% - Accent6 12 4 2" xfId="43523"/>
    <cellStyle name="20% - Accent6 12 5" xfId="61117"/>
    <cellStyle name="20% - Accent6 13" xfId="10599"/>
    <cellStyle name="20% - Accent6 13 2" xfId="11882"/>
    <cellStyle name="20% - Accent6 13 2 2" xfId="23100"/>
    <cellStyle name="20% - Accent6 13 3" xfId="23101"/>
    <cellStyle name="20% - Accent6 13 3 2" xfId="43524"/>
    <cellStyle name="20% - Accent6 13 3 2 2" xfId="43525"/>
    <cellStyle name="20% - Accent6 13 4" xfId="43526"/>
    <cellStyle name="20% - Accent6 13 5" xfId="61118"/>
    <cellStyle name="20% - Accent6 14" xfId="11883"/>
    <cellStyle name="20% - Accent6 14 2" xfId="11884"/>
    <cellStyle name="20% - Accent6 14 2 2" xfId="23102"/>
    <cellStyle name="20% - Accent6 14 3" xfId="23103"/>
    <cellStyle name="20% - Accent6 15" xfId="11885"/>
    <cellStyle name="20% - Accent6 15 2" xfId="23104"/>
    <cellStyle name="20% - Accent6 16" xfId="23105"/>
    <cellStyle name="20% - Accent6 16 2" xfId="43527"/>
    <cellStyle name="20% - Accent6 17" xfId="43528"/>
    <cellStyle name="20% - Accent6 17 2" xfId="43529"/>
    <cellStyle name="20% - Accent6 18" xfId="43530"/>
    <cellStyle name="20% - Accent6 18 2" xfId="43531"/>
    <cellStyle name="20% - Accent6 19" xfId="43532"/>
    <cellStyle name="20% - Accent6 19 2" xfId="43533"/>
    <cellStyle name="20% - Accent6 2" xfId="111"/>
    <cellStyle name="20% - Accent6 2 10" xfId="225"/>
    <cellStyle name="20% - Accent6 2 10 2" xfId="23106"/>
    <cellStyle name="20% - Accent6 2 11" xfId="11887"/>
    <cellStyle name="20% - Accent6 2 11 2" xfId="43534"/>
    <cellStyle name="20% - Accent6 2 12" xfId="11888"/>
    <cellStyle name="20% - Accent6 2 12 2" xfId="43535"/>
    <cellStyle name="20% - Accent6 2 13" xfId="11886"/>
    <cellStyle name="20% - Accent6 2 13 2" xfId="43536"/>
    <cellStyle name="20% - Accent6 2 14" xfId="43537"/>
    <cellStyle name="20% - Accent6 2 14 2" xfId="43538"/>
    <cellStyle name="20% - Accent6 2 15" xfId="43539"/>
    <cellStyle name="20% - Accent6 2 15 2" xfId="43540"/>
    <cellStyle name="20% - Accent6 2 16" xfId="43541"/>
    <cellStyle name="20% - Accent6 2 16 2" xfId="43542"/>
    <cellStyle name="20% - Accent6 2 16 2 2" xfId="43543"/>
    <cellStyle name="20% - Accent6 2 17" xfId="43544"/>
    <cellStyle name="20% - Accent6 2 17 2" xfId="43545"/>
    <cellStyle name="20% - Accent6 2 17 2 2" xfId="43546"/>
    <cellStyle name="20% - Accent6 2 18" xfId="43547"/>
    <cellStyle name="20% - Accent6 2 19" xfId="43548"/>
    <cellStyle name="20% - Accent6 2 2" xfId="226"/>
    <cellStyle name="20% - Accent6 2 2 2" xfId="227"/>
    <cellStyle name="20% - Accent6 2 2 2 2" xfId="2662"/>
    <cellStyle name="20% - Accent6 2 2 2 2 2" xfId="6741"/>
    <cellStyle name="20% - Accent6 2 2 2 2 2 2" xfId="11889"/>
    <cellStyle name="20% - Accent6 2 2 2 2 2 2 2" xfId="23107"/>
    <cellStyle name="20% - Accent6 2 2 2 2 2 3" xfId="23108"/>
    <cellStyle name="20% - Accent6 2 2 2 2 2 4" xfId="43549"/>
    <cellStyle name="20% - Accent6 2 2 2 2 3" xfId="11890"/>
    <cellStyle name="20% - Accent6 2 2 2 2 3 2" xfId="23109"/>
    <cellStyle name="20% - Accent6 2 2 2 2 4" xfId="23110"/>
    <cellStyle name="20% - Accent6 2 2 2 2 5" xfId="43550"/>
    <cellStyle name="20% - Accent6 2 2 2 3" xfId="2663"/>
    <cellStyle name="20% - Accent6 2 2 2 3 2" xfId="11891"/>
    <cellStyle name="20% - Accent6 2 2 2 3 2 2" xfId="23111"/>
    <cellStyle name="20% - Accent6 2 2 2 3 3" xfId="23112"/>
    <cellStyle name="20% - Accent6 2 2 2 3 4" xfId="43551"/>
    <cellStyle name="20% - Accent6 2 2 2 4" xfId="6742"/>
    <cellStyle name="20% - Accent6 2 2 2 4 2" xfId="11892"/>
    <cellStyle name="20% - Accent6 2 2 2 4 2 2" xfId="23113"/>
    <cellStyle name="20% - Accent6 2 2 2 4 3" xfId="23114"/>
    <cellStyle name="20% - Accent6 2 2 2 5" xfId="11893"/>
    <cellStyle name="20% - Accent6 2 2 2 5 2" xfId="23115"/>
    <cellStyle name="20% - Accent6 2 2 2 6" xfId="23116"/>
    <cellStyle name="20% - Accent6 2 2 3" xfId="2664"/>
    <cellStyle name="20% - Accent6 2 2 3 2" xfId="6743"/>
    <cellStyle name="20% - Accent6 2 2 3 2 2" xfId="11894"/>
    <cellStyle name="20% - Accent6 2 2 3 2 2 2" xfId="23117"/>
    <cellStyle name="20% - Accent6 2 2 3 2 3" xfId="23118"/>
    <cellStyle name="20% - Accent6 2 2 3 2 4" xfId="43552"/>
    <cellStyle name="20% - Accent6 2 2 3 3" xfId="11895"/>
    <cellStyle name="20% - Accent6 2 2 3 3 2" xfId="23119"/>
    <cellStyle name="20% - Accent6 2 2 3 4" xfId="23120"/>
    <cellStyle name="20% - Accent6 2 2 3 5" xfId="43553"/>
    <cellStyle name="20% - Accent6 2 2 4" xfId="2665"/>
    <cellStyle name="20% - Accent6 2 2 4 2" xfId="11896"/>
    <cellStyle name="20% - Accent6 2 2 4 2 2" xfId="23121"/>
    <cellStyle name="20% - Accent6 2 2 4 3" xfId="23122"/>
    <cellStyle name="20% - Accent6 2 2 4 4" xfId="43554"/>
    <cellStyle name="20% - Accent6 2 2 5" xfId="6744"/>
    <cellStyle name="20% - Accent6 2 2 5 2" xfId="11897"/>
    <cellStyle name="20% - Accent6 2 2 5 2 2" xfId="23123"/>
    <cellStyle name="20% - Accent6 2 2 5 3" xfId="23124"/>
    <cellStyle name="20% - Accent6 2 2 6" xfId="11215"/>
    <cellStyle name="20% - Accent6 2 2 6 2" xfId="11898"/>
    <cellStyle name="20% - Accent6 2 2 7" xfId="23125"/>
    <cellStyle name="20% - Accent6 2 2 7 2" xfId="43555"/>
    <cellStyle name="20% - Accent6 2 2 8" xfId="61119"/>
    <cellStyle name="20% - Accent6 2 3" xfId="228"/>
    <cellStyle name="20% - Accent6 2 3 2" xfId="229"/>
    <cellStyle name="20% - Accent6 2 3 2 2" xfId="2666"/>
    <cellStyle name="20% - Accent6 2 3 2 2 2" xfId="6745"/>
    <cellStyle name="20% - Accent6 2 3 2 2 2 2" xfId="11899"/>
    <cellStyle name="20% - Accent6 2 3 2 2 2 2 2" xfId="23126"/>
    <cellStyle name="20% - Accent6 2 3 2 2 2 3" xfId="23127"/>
    <cellStyle name="20% - Accent6 2 3 2 2 2 4" xfId="43556"/>
    <cellStyle name="20% - Accent6 2 3 2 2 3" xfId="11900"/>
    <cellStyle name="20% - Accent6 2 3 2 2 3 2" xfId="23128"/>
    <cellStyle name="20% - Accent6 2 3 2 2 4" xfId="23129"/>
    <cellStyle name="20% - Accent6 2 3 2 2 5" xfId="43557"/>
    <cellStyle name="20% - Accent6 2 3 2 3" xfId="2667"/>
    <cellStyle name="20% - Accent6 2 3 2 3 2" xfId="11901"/>
    <cellStyle name="20% - Accent6 2 3 2 3 2 2" xfId="23130"/>
    <cellStyle name="20% - Accent6 2 3 2 3 3" xfId="23131"/>
    <cellStyle name="20% - Accent6 2 3 2 3 4" xfId="43558"/>
    <cellStyle name="20% - Accent6 2 3 2 4" xfId="6746"/>
    <cellStyle name="20% - Accent6 2 3 2 4 2" xfId="11902"/>
    <cellStyle name="20% - Accent6 2 3 2 4 2 2" xfId="23132"/>
    <cellStyle name="20% - Accent6 2 3 2 4 3" xfId="23133"/>
    <cellStyle name="20% - Accent6 2 3 2 5" xfId="11903"/>
    <cellStyle name="20% - Accent6 2 3 2 5 2" xfId="23134"/>
    <cellStyle name="20% - Accent6 2 3 2 6" xfId="23135"/>
    <cellStyle name="20% - Accent6 2 3 3" xfId="2668"/>
    <cellStyle name="20% - Accent6 2 3 3 2" xfId="6747"/>
    <cellStyle name="20% - Accent6 2 3 3 2 2" xfId="11904"/>
    <cellStyle name="20% - Accent6 2 3 3 2 2 2" xfId="23136"/>
    <cellStyle name="20% - Accent6 2 3 3 2 3" xfId="23137"/>
    <cellStyle name="20% - Accent6 2 3 3 2 4" xfId="43559"/>
    <cellStyle name="20% - Accent6 2 3 3 3" xfId="11905"/>
    <cellStyle name="20% - Accent6 2 3 3 3 2" xfId="23138"/>
    <cellStyle name="20% - Accent6 2 3 3 4" xfId="23139"/>
    <cellStyle name="20% - Accent6 2 3 3 5" xfId="43560"/>
    <cellStyle name="20% - Accent6 2 3 4" xfId="2669"/>
    <cellStyle name="20% - Accent6 2 3 4 2" xfId="11906"/>
    <cellStyle name="20% - Accent6 2 3 4 2 2" xfId="23140"/>
    <cellStyle name="20% - Accent6 2 3 4 3" xfId="23141"/>
    <cellStyle name="20% - Accent6 2 3 4 4" xfId="43561"/>
    <cellStyle name="20% - Accent6 2 3 5" xfId="6748"/>
    <cellStyle name="20% - Accent6 2 3 5 2" xfId="11907"/>
    <cellStyle name="20% - Accent6 2 3 5 2 2" xfId="23142"/>
    <cellStyle name="20% - Accent6 2 3 5 3" xfId="23143"/>
    <cellStyle name="20% - Accent6 2 3 6" xfId="11908"/>
    <cellStyle name="20% - Accent6 2 3 6 2" xfId="23144"/>
    <cellStyle name="20% - Accent6 2 3 7" xfId="23145"/>
    <cellStyle name="20% - Accent6 2 4" xfId="230"/>
    <cellStyle name="20% - Accent6 2 4 2" xfId="231"/>
    <cellStyle name="20% - Accent6 2 4 2 2" xfId="2670"/>
    <cellStyle name="20% - Accent6 2 4 2 2 2" xfId="6749"/>
    <cellStyle name="20% - Accent6 2 4 2 2 2 2" xfId="11909"/>
    <cellStyle name="20% - Accent6 2 4 2 2 2 2 2" xfId="23146"/>
    <cellStyle name="20% - Accent6 2 4 2 2 2 3" xfId="23147"/>
    <cellStyle name="20% - Accent6 2 4 2 2 2 4" xfId="43562"/>
    <cellStyle name="20% - Accent6 2 4 2 2 3" xfId="11910"/>
    <cellStyle name="20% - Accent6 2 4 2 2 3 2" xfId="23148"/>
    <cellStyle name="20% - Accent6 2 4 2 2 4" xfId="23149"/>
    <cellStyle name="20% - Accent6 2 4 2 2 5" xfId="43563"/>
    <cellStyle name="20% - Accent6 2 4 2 3" xfId="2671"/>
    <cellStyle name="20% - Accent6 2 4 2 3 2" xfId="11911"/>
    <cellStyle name="20% - Accent6 2 4 2 3 2 2" xfId="23150"/>
    <cellStyle name="20% - Accent6 2 4 2 3 3" xfId="23151"/>
    <cellStyle name="20% - Accent6 2 4 2 3 4" xfId="43564"/>
    <cellStyle name="20% - Accent6 2 4 2 4" xfId="6750"/>
    <cellStyle name="20% - Accent6 2 4 2 4 2" xfId="11912"/>
    <cellStyle name="20% - Accent6 2 4 2 4 2 2" xfId="23152"/>
    <cellStyle name="20% - Accent6 2 4 2 4 3" xfId="23153"/>
    <cellStyle name="20% - Accent6 2 4 2 5" xfId="11913"/>
    <cellStyle name="20% - Accent6 2 4 2 5 2" xfId="23154"/>
    <cellStyle name="20% - Accent6 2 4 2 6" xfId="23155"/>
    <cellStyle name="20% - Accent6 2 4 3" xfId="2672"/>
    <cellStyle name="20% - Accent6 2 4 3 2" xfId="6751"/>
    <cellStyle name="20% - Accent6 2 4 3 2 2" xfId="11914"/>
    <cellStyle name="20% - Accent6 2 4 3 2 2 2" xfId="23156"/>
    <cellStyle name="20% - Accent6 2 4 3 2 3" xfId="23157"/>
    <cellStyle name="20% - Accent6 2 4 3 2 4" xfId="43565"/>
    <cellStyle name="20% - Accent6 2 4 3 3" xfId="11915"/>
    <cellStyle name="20% - Accent6 2 4 3 3 2" xfId="23158"/>
    <cellStyle name="20% - Accent6 2 4 3 4" xfId="23159"/>
    <cellStyle name="20% - Accent6 2 4 3 5" xfId="43566"/>
    <cellStyle name="20% - Accent6 2 4 4" xfId="2673"/>
    <cellStyle name="20% - Accent6 2 4 4 2" xfId="11916"/>
    <cellStyle name="20% - Accent6 2 4 4 2 2" xfId="23160"/>
    <cellStyle name="20% - Accent6 2 4 4 3" xfId="23161"/>
    <cellStyle name="20% - Accent6 2 4 4 4" xfId="43567"/>
    <cellStyle name="20% - Accent6 2 4 5" xfId="6752"/>
    <cellStyle name="20% - Accent6 2 4 5 2" xfId="11917"/>
    <cellStyle name="20% - Accent6 2 4 5 2 2" xfId="23162"/>
    <cellStyle name="20% - Accent6 2 4 5 3" xfId="23163"/>
    <cellStyle name="20% - Accent6 2 4 6" xfId="11918"/>
    <cellStyle name="20% - Accent6 2 4 6 2" xfId="23164"/>
    <cellStyle name="20% - Accent6 2 4 7" xfId="23165"/>
    <cellStyle name="20% - Accent6 2 5" xfId="232"/>
    <cellStyle name="20% - Accent6 2 5 2" xfId="233"/>
    <cellStyle name="20% - Accent6 2 5 2 2" xfId="2674"/>
    <cellStyle name="20% - Accent6 2 5 2 2 2" xfId="6753"/>
    <cellStyle name="20% - Accent6 2 5 2 2 2 2" xfId="11919"/>
    <cellStyle name="20% - Accent6 2 5 2 2 2 2 2" xfId="23166"/>
    <cellStyle name="20% - Accent6 2 5 2 2 2 3" xfId="23167"/>
    <cellStyle name="20% - Accent6 2 5 2 2 2 4" xfId="43568"/>
    <cellStyle name="20% - Accent6 2 5 2 2 3" xfId="11920"/>
    <cellStyle name="20% - Accent6 2 5 2 2 3 2" xfId="23168"/>
    <cellStyle name="20% - Accent6 2 5 2 2 4" xfId="23169"/>
    <cellStyle name="20% - Accent6 2 5 2 2 5" xfId="43569"/>
    <cellStyle name="20% - Accent6 2 5 2 3" xfId="2675"/>
    <cellStyle name="20% - Accent6 2 5 2 3 2" xfId="11921"/>
    <cellStyle name="20% - Accent6 2 5 2 3 2 2" xfId="23170"/>
    <cellStyle name="20% - Accent6 2 5 2 3 3" xfId="23171"/>
    <cellStyle name="20% - Accent6 2 5 2 3 4" xfId="43570"/>
    <cellStyle name="20% - Accent6 2 5 2 4" xfId="6754"/>
    <cellStyle name="20% - Accent6 2 5 2 4 2" xfId="11922"/>
    <cellStyle name="20% - Accent6 2 5 2 4 2 2" xfId="23172"/>
    <cellStyle name="20% - Accent6 2 5 2 4 3" xfId="23173"/>
    <cellStyle name="20% - Accent6 2 5 2 5" xfId="11923"/>
    <cellStyle name="20% - Accent6 2 5 2 5 2" xfId="23174"/>
    <cellStyle name="20% - Accent6 2 5 2 6" xfId="23175"/>
    <cellStyle name="20% - Accent6 2 5 3" xfId="2676"/>
    <cellStyle name="20% - Accent6 2 5 3 2" xfId="6755"/>
    <cellStyle name="20% - Accent6 2 5 3 2 2" xfId="11924"/>
    <cellStyle name="20% - Accent6 2 5 3 2 2 2" xfId="23176"/>
    <cellStyle name="20% - Accent6 2 5 3 2 3" xfId="23177"/>
    <cellStyle name="20% - Accent6 2 5 3 2 4" xfId="43571"/>
    <cellStyle name="20% - Accent6 2 5 3 3" xfId="11925"/>
    <cellStyle name="20% - Accent6 2 5 3 3 2" xfId="23178"/>
    <cellStyle name="20% - Accent6 2 5 3 4" xfId="23179"/>
    <cellStyle name="20% - Accent6 2 5 3 5" xfId="43572"/>
    <cellStyle name="20% - Accent6 2 5 4" xfId="2677"/>
    <cellStyle name="20% - Accent6 2 5 4 2" xfId="11926"/>
    <cellStyle name="20% - Accent6 2 5 4 2 2" xfId="23180"/>
    <cellStyle name="20% - Accent6 2 5 4 3" xfId="23181"/>
    <cellStyle name="20% - Accent6 2 5 4 4" xfId="43573"/>
    <cellStyle name="20% - Accent6 2 5 5" xfId="6756"/>
    <cellStyle name="20% - Accent6 2 5 5 2" xfId="11927"/>
    <cellStyle name="20% - Accent6 2 5 5 2 2" xfId="23182"/>
    <cellStyle name="20% - Accent6 2 5 5 3" xfId="23183"/>
    <cellStyle name="20% - Accent6 2 5 6" xfId="11928"/>
    <cellStyle name="20% - Accent6 2 5 6 2" xfId="23184"/>
    <cellStyle name="20% - Accent6 2 5 7" xfId="23185"/>
    <cellStyle name="20% - Accent6 2 6" xfId="234"/>
    <cellStyle name="20% - Accent6 2 6 2" xfId="2678"/>
    <cellStyle name="20% - Accent6 2 6 2 2" xfId="6757"/>
    <cellStyle name="20% - Accent6 2 6 2 2 2" xfId="11929"/>
    <cellStyle name="20% - Accent6 2 6 2 2 2 2" xfId="23186"/>
    <cellStyle name="20% - Accent6 2 6 2 2 3" xfId="23187"/>
    <cellStyle name="20% - Accent6 2 6 2 2 4" xfId="43574"/>
    <cellStyle name="20% - Accent6 2 6 2 3" xfId="11930"/>
    <cellStyle name="20% - Accent6 2 6 2 3 2" xfId="23188"/>
    <cellStyle name="20% - Accent6 2 6 2 4" xfId="23189"/>
    <cellStyle name="20% - Accent6 2 6 2 5" xfId="43575"/>
    <cellStyle name="20% - Accent6 2 6 3" xfId="2679"/>
    <cellStyle name="20% - Accent6 2 6 3 2" xfId="11931"/>
    <cellStyle name="20% - Accent6 2 6 3 2 2" xfId="23190"/>
    <cellStyle name="20% - Accent6 2 6 3 3" xfId="23191"/>
    <cellStyle name="20% - Accent6 2 6 3 4" xfId="43576"/>
    <cellStyle name="20% - Accent6 2 6 4" xfId="6758"/>
    <cellStyle name="20% - Accent6 2 6 4 2" xfId="11932"/>
    <cellStyle name="20% - Accent6 2 6 4 2 2" xfId="23192"/>
    <cellStyle name="20% - Accent6 2 6 4 3" xfId="23193"/>
    <cellStyle name="20% - Accent6 2 6 5" xfId="11933"/>
    <cellStyle name="20% - Accent6 2 6 5 2" xfId="23194"/>
    <cellStyle name="20% - Accent6 2 6 6" xfId="23195"/>
    <cellStyle name="20% - Accent6 2 7" xfId="2680"/>
    <cellStyle name="20% - Accent6 2 7 2" xfId="6759"/>
    <cellStyle name="20% - Accent6 2 7 2 2" xfId="11934"/>
    <cellStyle name="20% - Accent6 2 7 2 2 2" xfId="23196"/>
    <cellStyle name="20% - Accent6 2 7 2 3" xfId="23197"/>
    <cellStyle name="20% - Accent6 2 7 2 4" xfId="43577"/>
    <cellStyle name="20% - Accent6 2 7 3" xfId="6760"/>
    <cellStyle name="20% - Accent6 2 7 3 2" xfId="11935"/>
    <cellStyle name="20% - Accent6 2 7 3 2 2" xfId="23198"/>
    <cellStyle name="20% - Accent6 2 7 3 3" xfId="23199"/>
    <cellStyle name="20% - Accent6 2 7 4" xfId="11936"/>
    <cellStyle name="20% - Accent6 2 7 4 2" xfId="23200"/>
    <cellStyle name="20% - Accent6 2 7 5" xfId="23201"/>
    <cellStyle name="20% - Accent6 2 8" xfId="2681"/>
    <cellStyle name="20% - Accent6 2 8 2" xfId="43578"/>
    <cellStyle name="20% - Accent6 2 8 2 2" xfId="43579"/>
    <cellStyle name="20% - Accent6 2 8 3" xfId="43580"/>
    <cellStyle name="20% - Accent6 2 8 4" xfId="43581"/>
    <cellStyle name="20% - Accent6 2 9" xfId="2682"/>
    <cellStyle name="20% - Accent6 2 9 2" xfId="11937"/>
    <cellStyle name="20% - Accent6 2 9 2 2" xfId="23202"/>
    <cellStyle name="20% - Accent6 2 9 3" xfId="23203"/>
    <cellStyle name="20% - Accent6 20" xfId="43582"/>
    <cellStyle name="20% - Accent6 20 2" xfId="43583"/>
    <cellStyle name="20% - Accent6 21" xfId="43584"/>
    <cellStyle name="20% - Accent6 21 2" xfId="43585"/>
    <cellStyle name="20% - Accent6 22" xfId="43586"/>
    <cellStyle name="20% - Accent6 22 2" xfId="43587"/>
    <cellStyle name="20% - Accent6 23" xfId="43588"/>
    <cellStyle name="20% - Accent6 23 2" xfId="43589"/>
    <cellStyle name="20% - Accent6 23 2 2" xfId="43590"/>
    <cellStyle name="20% - Accent6 24" xfId="43591"/>
    <cellStyle name="20% - Accent6 24 2" xfId="43592"/>
    <cellStyle name="20% - Accent6 3" xfId="235"/>
    <cellStyle name="20% - Accent6 3 10" xfId="61120"/>
    <cellStyle name="20% - Accent6 3 2" xfId="236"/>
    <cellStyle name="20% - Accent6 3 2 2" xfId="2683"/>
    <cellStyle name="20% - Accent6 3 2 2 2" xfId="6761"/>
    <cellStyle name="20% - Accent6 3 2 2 2 2" xfId="11938"/>
    <cellStyle name="20% - Accent6 3 2 2 2 2 2" xfId="23204"/>
    <cellStyle name="20% - Accent6 3 2 2 2 2 2 2" xfId="43593"/>
    <cellStyle name="20% - Accent6 3 2 2 2 3" xfId="23205"/>
    <cellStyle name="20% - Accent6 3 2 2 2 3 2" xfId="43594"/>
    <cellStyle name="20% - Accent6 3 2 2 2 4" xfId="43595"/>
    <cellStyle name="20% - Accent6 3 2 2 3" xfId="11939"/>
    <cellStyle name="20% - Accent6 3 2 2 3 2" xfId="23206"/>
    <cellStyle name="20% - Accent6 3 2 2 3 2 2" xfId="43596"/>
    <cellStyle name="20% - Accent6 3 2 2 4" xfId="23207"/>
    <cellStyle name="20% - Accent6 3 2 2 4 2" xfId="43597"/>
    <cellStyle name="20% - Accent6 3 2 2 5" xfId="43598"/>
    <cellStyle name="20% - Accent6 3 2 3" xfId="2684"/>
    <cellStyle name="20% - Accent6 3 2 3 2" xfId="11940"/>
    <cellStyle name="20% - Accent6 3 2 3 2 2" xfId="23208"/>
    <cellStyle name="20% - Accent6 3 2 3 2 2 2" xfId="43599"/>
    <cellStyle name="20% - Accent6 3 2 3 3" xfId="23209"/>
    <cellStyle name="20% - Accent6 3 2 3 3 2" xfId="43600"/>
    <cellStyle name="20% - Accent6 3 2 3 4" xfId="43601"/>
    <cellStyle name="20% - Accent6 3 2 4" xfId="6762"/>
    <cellStyle name="20% - Accent6 3 2 4 2" xfId="11941"/>
    <cellStyle name="20% - Accent6 3 2 4 2 2" xfId="23210"/>
    <cellStyle name="20% - Accent6 3 2 4 3" xfId="23211"/>
    <cellStyle name="20% - Accent6 3 2 5" xfId="11942"/>
    <cellStyle name="20% - Accent6 3 2 5 2" xfId="23212"/>
    <cellStyle name="20% - Accent6 3 2 6" xfId="23213"/>
    <cellStyle name="20% - Accent6 3 3" xfId="2685"/>
    <cellStyle name="20% - Accent6 3 3 2" xfId="6763"/>
    <cellStyle name="20% - Accent6 3 3 2 2" xfId="11943"/>
    <cellStyle name="20% - Accent6 3 3 2 2 2" xfId="23214"/>
    <cellStyle name="20% - Accent6 3 3 2 2 2 2" xfId="43602"/>
    <cellStyle name="20% - Accent6 3 3 2 3" xfId="23215"/>
    <cellStyle name="20% - Accent6 3 3 2 3 2" xfId="43603"/>
    <cellStyle name="20% - Accent6 3 3 2 4" xfId="43604"/>
    <cellStyle name="20% - Accent6 3 3 3" xfId="11944"/>
    <cellStyle name="20% - Accent6 3 3 3 2" xfId="23216"/>
    <cellStyle name="20% - Accent6 3 3 3 2 2" xfId="43605"/>
    <cellStyle name="20% - Accent6 3 3 4" xfId="23217"/>
    <cellStyle name="20% - Accent6 3 3 4 2" xfId="43606"/>
    <cellStyle name="20% - Accent6 3 3 5" xfId="43607"/>
    <cellStyle name="20% - Accent6 3 4" xfId="2686"/>
    <cellStyle name="20% - Accent6 3 4 2" xfId="11945"/>
    <cellStyle name="20% - Accent6 3 4 2 2" xfId="23218"/>
    <cellStyle name="20% - Accent6 3 4 2 2 2" xfId="43608"/>
    <cellStyle name="20% - Accent6 3 4 3" xfId="23219"/>
    <cellStyle name="20% - Accent6 3 4 3 2" xfId="43609"/>
    <cellStyle name="20% - Accent6 3 4 4" xfId="43610"/>
    <cellStyle name="20% - Accent6 3 5" xfId="6764"/>
    <cellStyle name="20% - Accent6 3 5 2" xfId="11946"/>
    <cellStyle name="20% - Accent6 3 5 2 2" xfId="23220"/>
    <cellStyle name="20% - Accent6 3 5 3" xfId="23221"/>
    <cellStyle name="20% - Accent6 3 6" xfId="11136"/>
    <cellStyle name="20% - Accent6 3 6 2" xfId="11947"/>
    <cellStyle name="20% - Accent6 3 6 2 2" xfId="43611"/>
    <cellStyle name="20% - Accent6 3 7" xfId="11948"/>
    <cellStyle name="20% - Accent6 3 7 2" xfId="43612"/>
    <cellStyle name="20% - Accent6 3 8" xfId="11949"/>
    <cellStyle name="20% - Accent6 3 8 2" xfId="23222"/>
    <cellStyle name="20% - Accent6 3 9" xfId="43613"/>
    <cellStyle name="20% - Accent6 4" xfId="237"/>
    <cellStyle name="20% - Accent6 4 2" xfId="238"/>
    <cellStyle name="20% - Accent6 4 2 2" xfId="2687"/>
    <cellStyle name="20% - Accent6 4 2 2 2" xfId="6765"/>
    <cellStyle name="20% - Accent6 4 2 2 2 2" xfId="11950"/>
    <cellStyle name="20% - Accent6 4 2 2 2 2 2" xfId="23223"/>
    <cellStyle name="20% - Accent6 4 2 2 2 2 2 2" xfId="43614"/>
    <cellStyle name="20% - Accent6 4 2 2 2 3" xfId="23224"/>
    <cellStyle name="20% - Accent6 4 2 2 2 3 2" xfId="43615"/>
    <cellStyle name="20% - Accent6 4 2 2 2 4" xfId="43616"/>
    <cellStyle name="20% - Accent6 4 2 2 3" xfId="11951"/>
    <cellStyle name="20% - Accent6 4 2 2 3 2" xfId="23225"/>
    <cellStyle name="20% - Accent6 4 2 2 3 2 2" xfId="43617"/>
    <cellStyle name="20% - Accent6 4 2 2 4" xfId="23226"/>
    <cellStyle name="20% - Accent6 4 2 2 4 2" xfId="43618"/>
    <cellStyle name="20% - Accent6 4 2 2 5" xfId="43619"/>
    <cellStyle name="20% - Accent6 4 2 3" xfId="2688"/>
    <cellStyle name="20% - Accent6 4 2 3 2" xfId="11952"/>
    <cellStyle name="20% - Accent6 4 2 3 2 2" xfId="23227"/>
    <cellStyle name="20% - Accent6 4 2 3 2 2 2" xfId="43620"/>
    <cellStyle name="20% - Accent6 4 2 3 3" xfId="23228"/>
    <cellStyle name="20% - Accent6 4 2 3 3 2" xfId="43621"/>
    <cellStyle name="20% - Accent6 4 2 3 4" xfId="43622"/>
    <cellStyle name="20% - Accent6 4 2 4" xfId="6766"/>
    <cellStyle name="20% - Accent6 4 2 4 2" xfId="11953"/>
    <cellStyle name="20% - Accent6 4 2 4 2 2" xfId="23229"/>
    <cellStyle name="20% - Accent6 4 2 4 3" xfId="23230"/>
    <cellStyle name="20% - Accent6 4 2 5" xfId="11954"/>
    <cellStyle name="20% - Accent6 4 2 5 2" xfId="23231"/>
    <cellStyle name="20% - Accent6 4 2 6" xfId="23232"/>
    <cellStyle name="20% - Accent6 4 3" xfId="2689"/>
    <cellStyle name="20% - Accent6 4 3 2" xfId="6767"/>
    <cellStyle name="20% - Accent6 4 3 2 2" xfId="11955"/>
    <cellStyle name="20% - Accent6 4 3 2 2 2" xfId="23233"/>
    <cellStyle name="20% - Accent6 4 3 2 2 2 2" xfId="43623"/>
    <cellStyle name="20% - Accent6 4 3 2 3" xfId="23234"/>
    <cellStyle name="20% - Accent6 4 3 2 3 2" xfId="43624"/>
    <cellStyle name="20% - Accent6 4 3 2 4" xfId="43625"/>
    <cellStyle name="20% - Accent6 4 3 3" xfId="11956"/>
    <cellStyle name="20% - Accent6 4 3 3 2" xfId="23235"/>
    <cellStyle name="20% - Accent6 4 3 3 2 2" xfId="43626"/>
    <cellStyle name="20% - Accent6 4 3 4" xfId="23236"/>
    <cellStyle name="20% - Accent6 4 3 4 2" xfId="43627"/>
    <cellStyle name="20% - Accent6 4 3 5" xfId="43628"/>
    <cellStyle name="20% - Accent6 4 4" xfId="2690"/>
    <cellStyle name="20% - Accent6 4 4 2" xfId="11957"/>
    <cellStyle name="20% - Accent6 4 4 2 2" xfId="23237"/>
    <cellStyle name="20% - Accent6 4 4 2 2 2" xfId="43629"/>
    <cellStyle name="20% - Accent6 4 4 3" xfId="23238"/>
    <cellStyle name="20% - Accent6 4 4 3 2" xfId="43630"/>
    <cellStyle name="20% - Accent6 4 4 4" xfId="43631"/>
    <cellStyle name="20% - Accent6 4 5" xfId="6768"/>
    <cellStyle name="20% - Accent6 4 5 2" xfId="11958"/>
    <cellStyle name="20% - Accent6 4 5 2 2" xfId="23239"/>
    <cellStyle name="20% - Accent6 4 5 3" xfId="23240"/>
    <cellStyle name="20% - Accent6 4 6" xfId="11137"/>
    <cellStyle name="20% - Accent6 4 6 2" xfId="11959"/>
    <cellStyle name="20% - Accent6 4 6 2 2" xfId="43632"/>
    <cellStyle name="20% - Accent6 4 7" xfId="11960"/>
    <cellStyle name="20% - Accent6 4 7 2" xfId="43633"/>
    <cellStyle name="20% - Accent6 4 8" xfId="11961"/>
    <cellStyle name="20% - Accent6 4 8 2" xfId="23241"/>
    <cellStyle name="20% - Accent6 4 9" xfId="61121"/>
    <cellStyle name="20% - Accent6 5" xfId="239"/>
    <cellStyle name="20% - Accent6 5 2" xfId="240"/>
    <cellStyle name="20% - Accent6 5 2 2" xfId="2691"/>
    <cellStyle name="20% - Accent6 5 2 2 2" xfId="6769"/>
    <cellStyle name="20% - Accent6 5 2 2 2 2" xfId="11962"/>
    <cellStyle name="20% - Accent6 5 2 2 2 2 2" xfId="23242"/>
    <cellStyle name="20% - Accent6 5 2 2 2 2 2 2" xfId="43634"/>
    <cellStyle name="20% - Accent6 5 2 2 2 3" xfId="23243"/>
    <cellStyle name="20% - Accent6 5 2 2 2 3 2" xfId="43635"/>
    <cellStyle name="20% - Accent6 5 2 2 2 4" xfId="43636"/>
    <cellStyle name="20% - Accent6 5 2 2 3" xfId="11963"/>
    <cellStyle name="20% - Accent6 5 2 2 3 2" xfId="23244"/>
    <cellStyle name="20% - Accent6 5 2 2 3 2 2" xfId="43637"/>
    <cellStyle name="20% - Accent6 5 2 2 4" xfId="23245"/>
    <cellStyle name="20% - Accent6 5 2 2 4 2" xfId="43638"/>
    <cellStyle name="20% - Accent6 5 2 2 5" xfId="43639"/>
    <cellStyle name="20% - Accent6 5 2 3" xfId="2692"/>
    <cellStyle name="20% - Accent6 5 2 3 2" xfId="11964"/>
    <cellStyle name="20% - Accent6 5 2 3 2 2" xfId="23246"/>
    <cellStyle name="20% - Accent6 5 2 3 2 2 2" xfId="43640"/>
    <cellStyle name="20% - Accent6 5 2 3 3" xfId="23247"/>
    <cellStyle name="20% - Accent6 5 2 3 3 2" xfId="43641"/>
    <cellStyle name="20% - Accent6 5 2 3 4" xfId="43642"/>
    <cellStyle name="20% - Accent6 5 2 4" xfId="6770"/>
    <cellStyle name="20% - Accent6 5 2 4 2" xfId="11965"/>
    <cellStyle name="20% - Accent6 5 2 4 2 2" xfId="23248"/>
    <cellStyle name="20% - Accent6 5 2 4 3" xfId="23249"/>
    <cellStyle name="20% - Accent6 5 2 5" xfId="11966"/>
    <cellStyle name="20% - Accent6 5 2 5 2" xfId="23250"/>
    <cellStyle name="20% - Accent6 5 2 6" xfId="11967"/>
    <cellStyle name="20% - Accent6 5 2 6 2" xfId="23251"/>
    <cellStyle name="20% - Accent6 5 2 7" xfId="23252"/>
    <cellStyle name="20% - Accent6 5 3" xfId="2693"/>
    <cellStyle name="20% - Accent6 5 3 2" xfId="6771"/>
    <cellStyle name="20% - Accent6 5 3 2 2" xfId="11968"/>
    <cellStyle name="20% - Accent6 5 3 2 2 2" xfId="23253"/>
    <cellStyle name="20% - Accent6 5 3 2 2 2 2" xfId="43643"/>
    <cellStyle name="20% - Accent6 5 3 2 3" xfId="23254"/>
    <cellStyle name="20% - Accent6 5 3 2 3 2" xfId="43644"/>
    <cellStyle name="20% - Accent6 5 3 2 4" xfId="43645"/>
    <cellStyle name="20% - Accent6 5 3 3" xfId="11969"/>
    <cellStyle name="20% - Accent6 5 3 3 2" xfId="23255"/>
    <cellStyle name="20% - Accent6 5 3 3 2 2" xfId="43646"/>
    <cellStyle name="20% - Accent6 5 3 4" xfId="23256"/>
    <cellStyle name="20% - Accent6 5 3 4 2" xfId="43647"/>
    <cellStyle name="20% - Accent6 5 3 5" xfId="43648"/>
    <cellStyle name="20% - Accent6 5 4" xfId="2694"/>
    <cellStyle name="20% - Accent6 5 4 2" xfId="11970"/>
    <cellStyle name="20% - Accent6 5 4 2 2" xfId="23257"/>
    <cellStyle name="20% - Accent6 5 4 2 2 2" xfId="43649"/>
    <cellStyle name="20% - Accent6 5 4 3" xfId="23258"/>
    <cellStyle name="20% - Accent6 5 4 3 2" xfId="43650"/>
    <cellStyle name="20% - Accent6 5 4 4" xfId="43651"/>
    <cellStyle name="20% - Accent6 5 5" xfId="6772"/>
    <cellStyle name="20% - Accent6 5 5 2" xfId="11971"/>
    <cellStyle name="20% - Accent6 5 5 2 2" xfId="23259"/>
    <cellStyle name="20% - Accent6 5 5 3" xfId="23260"/>
    <cellStyle name="20% - Accent6 5 6" xfId="11972"/>
    <cellStyle name="20% - Accent6 5 6 2" xfId="23261"/>
    <cellStyle name="20% - Accent6 5 6 2 2" xfId="43652"/>
    <cellStyle name="20% - Accent6 5 7" xfId="11973"/>
    <cellStyle name="20% - Accent6 5 7 2" xfId="23262"/>
    <cellStyle name="20% - Accent6 5 8" xfId="23263"/>
    <cellStyle name="20% - Accent6 5 8 2" xfId="43653"/>
    <cellStyle name="20% - Accent6 5 9" xfId="61122"/>
    <cellStyle name="20% - Accent6 6" xfId="241"/>
    <cellStyle name="20% - Accent6 6 2" xfId="2695"/>
    <cellStyle name="20% - Accent6 6 2 2" xfId="6773"/>
    <cellStyle name="20% - Accent6 6 2 2 2" xfId="11974"/>
    <cellStyle name="20% - Accent6 6 2 2 2 2" xfId="23264"/>
    <cellStyle name="20% - Accent6 6 2 2 2 2 2" xfId="43654"/>
    <cellStyle name="20% - Accent6 6 2 2 3" xfId="23265"/>
    <cellStyle name="20% - Accent6 6 2 2 3 2" xfId="43655"/>
    <cellStyle name="20% - Accent6 6 2 2 4" xfId="43656"/>
    <cellStyle name="20% - Accent6 6 2 3" xfId="11975"/>
    <cellStyle name="20% - Accent6 6 2 3 2" xfId="23266"/>
    <cellStyle name="20% - Accent6 6 2 3 2 2" xfId="43657"/>
    <cellStyle name="20% - Accent6 6 2 4" xfId="11976"/>
    <cellStyle name="20% - Accent6 6 2 4 2" xfId="23267"/>
    <cellStyle name="20% - Accent6 6 2 5" xfId="23268"/>
    <cellStyle name="20% - Accent6 6 3" xfId="2696"/>
    <cellStyle name="20% - Accent6 6 3 2" xfId="11977"/>
    <cellStyle name="20% - Accent6 6 3 2 2" xfId="23269"/>
    <cellStyle name="20% - Accent6 6 3 2 2 2" xfId="43658"/>
    <cellStyle name="20% - Accent6 6 3 3" xfId="23270"/>
    <cellStyle name="20% - Accent6 6 3 3 2" xfId="43659"/>
    <cellStyle name="20% - Accent6 6 3 4" xfId="43660"/>
    <cellStyle name="20% - Accent6 6 4" xfId="6774"/>
    <cellStyle name="20% - Accent6 6 4 2" xfId="11978"/>
    <cellStyle name="20% - Accent6 6 4 2 2" xfId="23271"/>
    <cellStyle name="20% - Accent6 6 4 3" xfId="23272"/>
    <cellStyle name="20% - Accent6 6 5" xfId="11979"/>
    <cellStyle name="20% - Accent6 6 5 2" xfId="23273"/>
    <cellStyle name="20% - Accent6 6 5 2 2" xfId="43661"/>
    <cellStyle name="20% - Accent6 6 6" xfId="11980"/>
    <cellStyle name="20% - Accent6 6 6 2" xfId="23274"/>
    <cellStyle name="20% - Accent6 6 7" xfId="23275"/>
    <cellStyle name="20% - Accent6 6 7 2" xfId="43662"/>
    <cellStyle name="20% - Accent6 6 8" xfId="61123"/>
    <cellStyle name="20% - Accent6 7" xfId="2697"/>
    <cellStyle name="20% - Accent6 7 2" xfId="6775"/>
    <cellStyle name="20% - Accent6 7 2 2" xfId="11981"/>
    <cellStyle name="20% - Accent6 7 2 2 2" xfId="23276"/>
    <cellStyle name="20% - Accent6 7 2 2 2 2" xfId="43663"/>
    <cellStyle name="20% - Accent6 7 2 2 2 2 2" xfId="43664"/>
    <cellStyle name="20% - Accent6 7 2 2 3" xfId="43665"/>
    <cellStyle name="20% - Accent6 7 2 2 3 2" xfId="43666"/>
    <cellStyle name="20% - Accent6 7 2 3" xfId="11982"/>
    <cellStyle name="20% - Accent6 7 2 3 2" xfId="23277"/>
    <cellStyle name="20% - Accent6 7 2 3 2 2" xfId="43667"/>
    <cellStyle name="20% - Accent6 7 2 4" xfId="23278"/>
    <cellStyle name="20% - Accent6 7 2 4 2" xfId="43668"/>
    <cellStyle name="20% - Accent6 7 3" xfId="11983"/>
    <cellStyle name="20% - Accent6 7 3 2" xfId="23279"/>
    <cellStyle name="20% - Accent6 7 3 2 2" xfId="43669"/>
    <cellStyle name="20% - Accent6 7 3 2 2 2" xfId="43670"/>
    <cellStyle name="20% - Accent6 7 3 3" xfId="43671"/>
    <cellStyle name="20% - Accent6 7 3 3 2" xfId="43672"/>
    <cellStyle name="20% - Accent6 7 4" xfId="11984"/>
    <cellStyle name="20% - Accent6 7 4 2" xfId="23280"/>
    <cellStyle name="20% - Accent6 7 4 2 2" xfId="43673"/>
    <cellStyle name="20% - Accent6 7 5" xfId="23281"/>
    <cellStyle name="20% - Accent6 7 5 2" xfId="43674"/>
    <cellStyle name="20% - Accent6 7 5 2 2" xfId="43675"/>
    <cellStyle name="20% - Accent6 7 6" xfId="43676"/>
    <cellStyle name="20% - Accent6 7 6 2" xfId="43677"/>
    <cellStyle name="20% - Accent6 7 7" xfId="43678"/>
    <cellStyle name="20% - Accent6 7 7 2" xfId="43679"/>
    <cellStyle name="20% - Accent6 7 8" xfId="61124"/>
    <cellStyle name="20% - Accent6 8" xfId="2698"/>
    <cellStyle name="20% - Accent6 8 2" xfId="11985"/>
    <cellStyle name="20% - Accent6 8 2 2" xfId="11986"/>
    <cellStyle name="20% - Accent6 8 2 2 2" xfId="23282"/>
    <cellStyle name="20% - Accent6 8 2 2 2 2" xfId="43680"/>
    <cellStyle name="20% - Accent6 8 2 2 2 2 2" xfId="43681"/>
    <cellStyle name="20% - Accent6 8 2 2 3" xfId="43682"/>
    <cellStyle name="20% - Accent6 8 2 2 3 2" xfId="43683"/>
    <cellStyle name="20% - Accent6 8 2 3" xfId="23283"/>
    <cellStyle name="20% - Accent6 8 2 3 2" xfId="43684"/>
    <cellStyle name="20% - Accent6 8 2 3 2 2" xfId="43685"/>
    <cellStyle name="20% - Accent6 8 2 4" xfId="43686"/>
    <cellStyle name="20% - Accent6 8 2 4 2" xfId="43687"/>
    <cellStyle name="20% - Accent6 8 3" xfId="11987"/>
    <cellStyle name="20% - Accent6 8 3 2" xfId="23284"/>
    <cellStyle name="20% - Accent6 8 3 2 2" xfId="43688"/>
    <cellStyle name="20% - Accent6 8 3 2 2 2" xfId="43689"/>
    <cellStyle name="20% - Accent6 8 3 3" xfId="43690"/>
    <cellStyle name="20% - Accent6 8 3 3 2" xfId="43691"/>
    <cellStyle name="20% - Accent6 8 4" xfId="23285"/>
    <cellStyle name="20% - Accent6 8 4 2" xfId="43692"/>
    <cellStyle name="20% - Accent6 8 4 2 2" xfId="43693"/>
    <cellStyle name="20% - Accent6 8 5" xfId="43694"/>
    <cellStyle name="20% - Accent6 8 5 2" xfId="43695"/>
    <cellStyle name="20% - Accent6 8 5 2 2" xfId="43696"/>
    <cellStyle name="20% - Accent6 8 6" xfId="43697"/>
    <cellStyle name="20% - Accent6 8 6 2" xfId="43698"/>
    <cellStyle name="20% - Accent6 8 7" xfId="43699"/>
    <cellStyle name="20% - Accent6 8 7 2" xfId="43700"/>
    <cellStyle name="20% - Accent6 8 8" xfId="61125"/>
    <cellStyle name="20% - Accent6 9" xfId="6776"/>
    <cellStyle name="20% - Accent6 9 2" xfId="11988"/>
    <cellStyle name="20% - Accent6 9 2 2" xfId="11989"/>
    <cellStyle name="20% - Accent6 9 2 2 2" xfId="23286"/>
    <cellStyle name="20% - Accent6 9 2 3" xfId="23287"/>
    <cellStyle name="20% - Accent6 9 3" xfId="11990"/>
    <cellStyle name="20% - Accent6 9 3 2" xfId="23288"/>
    <cellStyle name="20% - Accent6 9 4" xfId="23289"/>
    <cellStyle name="20% - Accent6 9 4 2" xfId="43701"/>
    <cellStyle name="20% - Accent6 9 5" xfId="61126"/>
    <cellStyle name="3" xfId="43702"/>
    <cellStyle name="40% - Accent1" xfId="29" builtinId="31" customBuiltin="1"/>
    <cellStyle name="40% - Accent1 10" xfId="10600"/>
    <cellStyle name="40% - Accent1 10 2" xfId="11991"/>
    <cellStyle name="40% - Accent1 10 2 2" xfId="11992"/>
    <cellStyle name="40% - Accent1 10 2 2 2" xfId="23290"/>
    <cellStyle name="40% - Accent1 10 2 3" xfId="23291"/>
    <cellStyle name="40% - Accent1 10 3" xfId="11993"/>
    <cellStyle name="40% - Accent1 10 3 2" xfId="23292"/>
    <cellStyle name="40% - Accent1 10 4" xfId="23293"/>
    <cellStyle name="40% - Accent1 10 4 2" xfId="43703"/>
    <cellStyle name="40% - Accent1 10 5" xfId="61127"/>
    <cellStyle name="40% - Accent1 11" xfId="10601"/>
    <cellStyle name="40% - Accent1 11 2" xfId="11994"/>
    <cellStyle name="40% - Accent1 11 2 2" xfId="11995"/>
    <cellStyle name="40% - Accent1 11 2 2 2" xfId="23294"/>
    <cellStyle name="40% - Accent1 11 2 3" xfId="23295"/>
    <cellStyle name="40% - Accent1 11 3" xfId="11996"/>
    <cellStyle name="40% - Accent1 11 3 2" xfId="23296"/>
    <cellStyle name="40% - Accent1 11 4" xfId="23297"/>
    <cellStyle name="40% - Accent1 11 4 2" xfId="43704"/>
    <cellStyle name="40% - Accent1 11 5" xfId="61128"/>
    <cellStyle name="40% - Accent1 12" xfId="10602"/>
    <cellStyle name="40% - Accent1 12 2" xfId="11997"/>
    <cellStyle name="40% - Accent1 12 2 2" xfId="23298"/>
    <cellStyle name="40% - Accent1 12 2 2 2" xfId="43705"/>
    <cellStyle name="40% - Accent1 12 3" xfId="23299"/>
    <cellStyle name="40% - Accent1 12 3 2" xfId="43706"/>
    <cellStyle name="40% - Accent1 12 4" xfId="43707"/>
    <cellStyle name="40% - Accent1 12 4 2" xfId="43708"/>
    <cellStyle name="40% - Accent1 12 5" xfId="61129"/>
    <cellStyle name="40% - Accent1 13" xfId="10603"/>
    <cellStyle name="40% - Accent1 13 2" xfId="11998"/>
    <cellStyle name="40% - Accent1 13 2 2" xfId="23300"/>
    <cellStyle name="40% - Accent1 13 3" xfId="23301"/>
    <cellStyle name="40% - Accent1 13 3 2" xfId="43709"/>
    <cellStyle name="40% - Accent1 13 3 2 2" xfId="43710"/>
    <cellStyle name="40% - Accent1 13 4" xfId="43711"/>
    <cellStyle name="40% - Accent1 13 5" xfId="61130"/>
    <cellStyle name="40% - Accent1 14" xfId="11999"/>
    <cellStyle name="40% - Accent1 14 2" xfId="12000"/>
    <cellStyle name="40% - Accent1 14 2 2" xfId="23302"/>
    <cellStyle name="40% - Accent1 14 3" xfId="23303"/>
    <cellStyle name="40% - Accent1 15" xfId="12001"/>
    <cellStyle name="40% - Accent1 15 2" xfId="23304"/>
    <cellStyle name="40% - Accent1 16" xfId="23305"/>
    <cellStyle name="40% - Accent1 16 2" xfId="43712"/>
    <cellStyle name="40% - Accent1 17" xfId="43713"/>
    <cellStyle name="40% - Accent1 17 2" xfId="43714"/>
    <cellStyle name="40% - Accent1 18" xfId="43715"/>
    <cellStyle name="40% - Accent1 18 2" xfId="43716"/>
    <cellStyle name="40% - Accent1 19" xfId="43717"/>
    <cellStyle name="40% - Accent1 19 2" xfId="43718"/>
    <cellStyle name="40% - Accent1 2" xfId="92"/>
    <cellStyle name="40% - Accent1 2 10" xfId="242"/>
    <cellStyle name="40% - Accent1 2 10 2" xfId="23306"/>
    <cellStyle name="40% - Accent1 2 11" xfId="12003"/>
    <cellStyle name="40% - Accent1 2 11 2" xfId="43719"/>
    <cellStyle name="40% - Accent1 2 12" xfId="12004"/>
    <cellStyle name="40% - Accent1 2 12 2" xfId="43720"/>
    <cellStyle name="40% - Accent1 2 13" xfId="12002"/>
    <cellStyle name="40% - Accent1 2 13 2" xfId="43721"/>
    <cellStyle name="40% - Accent1 2 14" xfId="43722"/>
    <cellStyle name="40% - Accent1 2 14 2" xfId="43723"/>
    <cellStyle name="40% - Accent1 2 15" xfId="43724"/>
    <cellStyle name="40% - Accent1 2 15 2" xfId="43725"/>
    <cellStyle name="40% - Accent1 2 16" xfId="43726"/>
    <cellStyle name="40% - Accent1 2 16 2" xfId="43727"/>
    <cellStyle name="40% - Accent1 2 16 2 2" xfId="43728"/>
    <cellStyle name="40% - Accent1 2 17" xfId="43729"/>
    <cellStyle name="40% - Accent1 2 17 2" xfId="43730"/>
    <cellStyle name="40% - Accent1 2 17 2 2" xfId="43731"/>
    <cellStyle name="40% - Accent1 2 18" xfId="43732"/>
    <cellStyle name="40% - Accent1 2 19" xfId="43733"/>
    <cellStyle name="40% - Accent1 2 2" xfId="243"/>
    <cellStyle name="40% - Accent1 2 2 2" xfId="244"/>
    <cellStyle name="40% - Accent1 2 2 2 2" xfId="2699"/>
    <cellStyle name="40% - Accent1 2 2 2 2 2" xfId="6777"/>
    <cellStyle name="40% - Accent1 2 2 2 2 2 2" xfId="12005"/>
    <cellStyle name="40% - Accent1 2 2 2 2 2 2 2" xfId="23307"/>
    <cellStyle name="40% - Accent1 2 2 2 2 2 3" xfId="23308"/>
    <cellStyle name="40% - Accent1 2 2 2 2 2 4" xfId="43734"/>
    <cellStyle name="40% - Accent1 2 2 2 2 3" xfId="12006"/>
    <cellStyle name="40% - Accent1 2 2 2 2 3 2" xfId="23309"/>
    <cellStyle name="40% - Accent1 2 2 2 2 4" xfId="23310"/>
    <cellStyle name="40% - Accent1 2 2 2 2 5" xfId="43735"/>
    <cellStyle name="40% - Accent1 2 2 2 3" xfId="2700"/>
    <cellStyle name="40% - Accent1 2 2 2 3 2" xfId="12007"/>
    <cellStyle name="40% - Accent1 2 2 2 3 2 2" xfId="23311"/>
    <cellStyle name="40% - Accent1 2 2 2 3 3" xfId="23312"/>
    <cellStyle name="40% - Accent1 2 2 2 3 4" xfId="43736"/>
    <cellStyle name="40% - Accent1 2 2 2 4" xfId="6778"/>
    <cellStyle name="40% - Accent1 2 2 2 4 2" xfId="12008"/>
    <cellStyle name="40% - Accent1 2 2 2 4 2 2" xfId="23313"/>
    <cellStyle name="40% - Accent1 2 2 2 4 3" xfId="23314"/>
    <cellStyle name="40% - Accent1 2 2 2 5" xfId="12009"/>
    <cellStyle name="40% - Accent1 2 2 2 5 2" xfId="23315"/>
    <cellStyle name="40% - Accent1 2 2 2 6" xfId="23316"/>
    <cellStyle name="40% - Accent1 2 2 3" xfId="2701"/>
    <cellStyle name="40% - Accent1 2 2 3 2" xfId="6779"/>
    <cellStyle name="40% - Accent1 2 2 3 2 2" xfId="12010"/>
    <cellStyle name="40% - Accent1 2 2 3 2 2 2" xfId="23317"/>
    <cellStyle name="40% - Accent1 2 2 3 2 3" xfId="23318"/>
    <cellStyle name="40% - Accent1 2 2 3 2 4" xfId="43737"/>
    <cellStyle name="40% - Accent1 2 2 3 3" xfId="12011"/>
    <cellStyle name="40% - Accent1 2 2 3 3 2" xfId="23319"/>
    <cellStyle name="40% - Accent1 2 2 3 4" xfId="23320"/>
    <cellStyle name="40% - Accent1 2 2 3 5" xfId="43738"/>
    <cellStyle name="40% - Accent1 2 2 4" xfId="2702"/>
    <cellStyle name="40% - Accent1 2 2 4 2" xfId="12012"/>
    <cellStyle name="40% - Accent1 2 2 4 2 2" xfId="23321"/>
    <cellStyle name="40% - Accent1 2 2 4 3" xfId="23322"/>
    <cellStyle name="40% - Accent1 2 2 4 4" xfId="43739"/>
    <cellStyle name="40% - Accent1 2 2 5" xfId="6780"/>
    <cellStyle name="40% - Accent1 2 2 5 2" xfId="12013"/>
    <cellStyle name="40% - Accent1 2 2 5 2 2" xfId="23323"/>
    <cellStyle name="40% - Accent1 2 2 5 3" xfId="23324"/>
    <cellStyle name="40% - Accent1 2 2 6" xfId="11216"/>
    <cellStyle name="40% - Accent1 2 2 6 2" xfId="12014"/>
    <cellStyle name="40% - Accent1 2 2 7" xfId="23325"/>
    <cellStyle name="40% - Accent1 2 2 7 2" xfId="43740"/>
    <cellStyle name="40% - Accent1 2 2 8" xfId="61131"/>
    <cellStyle name="40% - Accent1 2 3" xfId="245"/>
    <cellStyle name="40% - Accent1 2 3 2" xfId="246"/>
    <cellStyle name="40% - Accent1 2 3 2 2" xfId="2703"/>
    <cellStyle name="40% - Accent1 2 3 2 2 2" xfId="6781"/>
    <cellStyle name="40% - Accent1 2 3 2 2 2 2" xfId="12015"/>
    <cellStyle name="40% - Accent1 2 3 2 2 2 2 2" xfId="23326"/>
    <cellStyle name="40% - Accent1 2 3 2 2 2 3" xfId="23327"/>
    <cellStyle name="40% - Accent1 2 3 2 2 2 4" xfId="43741"/>
    <cellStyle name="40% - Accent1 2 3 2 2 3" xfId="12016"/>
    <cellStyle name="40% - Accent1 2 3 2 2 3 2" xfId="23328"/>
    <cellStyle name="40% - Accent1 2 3 2 2 4" xfId="23329"/>
    <cellStyle name="40% - Accent1 2 3 2 2 5" xfId="43742"/>
    <cellStyle name="40% - Accent1 2 3 2 3" xfId="2704"/>
    <cellStyle name="40% - Accent1 2 3 2 3 2" xfId="12017"/>
    <cellStyle name="40% - Accent1 2 3 2 3 2 2" xfId="23330"/>
    <cellStyle name="40% - Accent1 2 3 2 3 3" xfId="23331"/>
    <cellStyle name="40% - Accent1 2 3 2 3 4" xfId="43743"/>
    <cellStyle name="40% - Accent1 2 3 2 4" xfId="6782"/>
    <cellStyle name="40% - Accent1 2 3 2 4 2" xfId="12018"/>
    <cellStyle name="40% - Accent1 2 3 2 4 2 2" xfId="23332"/>
    <cellStyle name="40% - Accent1 2 3 2 4 3" xfId="23333"/>
    <cellStyle name="40% - Accent1 2 3 2 5" xfId="12019"/>
    <cellStyle name="40% - Accent1 2 3 2 5 2" xfId="23334"/>
    <cellStyle name="40% - Accent1 2 3 2 6" xfId="23335"/>
    <cellStyle name="40% - Accent1 2 3 3" xfId="2705"/>
    <cellStyle name="40% - Accent1 2 3 3 2" xfId="6783"/>
    <cellStyle name="40% - Accent1 2 3 3 2 2" xfId="12020"/>
    <cellStyle name="40% - Accent1 2 3 3 2 2 2" xfId="23336"/>
    <cellStyle name="40% - Accent1 2 3 3 2 3" xfId="23337"/>
    <cellStyle name="40% - Accent1 2 3 3 2 4" xfId="43744"/>
    <cellStyle name="40% - Accent1 2 3 3 3" xfId="12021"/>
    <cellStyle name="40% - Accent1 2 3 3 3 2" xfId="23338"/>
    <cellStyle name="40% - Accent1 2 3 3 4" xfId="23339"/>
    <cellStyle name="40% - Accent1 2 3 3 5" xfId="43745"/>
    <cellStyle name="40% - Accent1 2 3 4" xfId="2706"/>
    <cellStyle name="40% - Accent1 2 3 4 2" xfId="12022"/>
    <cellStyle name="40% - Accent1 2 3 4 2 2" xfId="23340"/>
    <cellStyle name="40% - Accent1 2 3 4 3" xfId="23341"/>
    <cellStyle name="40% - Accent1 2 3 4 4" xfId="43746"/>
    <cellStyle name="40% - Accent1 2 3 5" xfId="6784"/>
    <cellStyle name="40% - Accent1 2 3 5 2" xfId="12023"/>
    <cellStyle name="40% - Accent1 2 3 5 2 2" xfId="23342"/>
    <cellStyle name="40% - Accent1 2 3 5 3" xfId="23343"/>
    <cellStyle name="40% - Accent1 2 3 6" xfId="12024"/>
    <cellStyle name="40% - Accent1 2 3 6 2" xfId="23344"/>
    <cellStyle name="40% - Accent1 2 3 7" xfId="23345"/>
    <cellStyle name="40% - Accent1 2 4" xfId="247"/>
    <cellStyle name="40% - Accent1 2 4 2" xfId="248"/>
    <cellStyle name="40% - Accent1 2 4 2 2" xfId="2707"/>
    <cellStyle name="40% - Accent1 2 4 2 2 2" xfId="6785"/>
    <cellStyle name="40% - Accent1 2 4 2 2 2 2" xfId="12025"/>
    <cellStyle name="40% - Accent1 2 4 2 2 2 2 2" xfId="23346"/>
    <cellStyle name="40% - Accent1 2 4 2 2 2 3" xfId="23347"/>
    <cellStyle name="40% - Accent1 2 4 2 2 2 4" xfId="43747"/>
    <cellStyle name="40% - Accent1 2 4 2 2 3" xfId="12026"/>
    <cellStyle name="40% - Accent1 2 4 2 2 3 2" xfId="23348"/>
    <cellStyle name="40% - Accent1 2 4 2 2 4" xfId="23349"/>
    <cellStyle name="40% - Accent1 2 4 2 2 5" xfId="43748"/>
    <cellStyle name="40% - Accent1 2 4 2 3" xfId="2708"/>
    <cellStyle name="40% - Accent1 2 4 2 3 2" xfId="12027"/>
    <cellStyle name="40% - Accent1 2 4 2 3 2 2" xfId="23350"/>
    <cellStyle name="40% - Accent1 2 4 2 3 3" xfId="23351"/>
    <cellStyle name="40% - Accent1 2 4 2 3 4" xfId="43749"/>
    <cellStyle name="40% - Accent1 2 4 2 4" xfId="6786"/>
    <cellStyle name="40% - Accent1 2 4 2 4 2" xfId="12028"/>
    <cellStyle name="40% - Accent1 2 4 2 4 2 2" xfId="23352"/>
    <cellStyle name="40% - Accent1 2 4 2 4 3" xfId="23353"/>
    <cellStyle name="40% - Accent1 2 4 2 5" xfId="12029"/>
    <cellStyle name="40% - Accent1 2 4 2 5 2" xfId="23354"/>
    <cellStyle name="40% - Accent1 2 4 2 6" xfId="23355"/>
    <cellStyle name="40% - Accent1 2 4 3" xfId="2709"/>
    <cellStyle name="40% - Accent1 2 4 3 2" xfId="6787"/>
    <cellStyle name="40% - Accent1 2 4 3 2 2" xfId="12030"/>
    <cellStyle name="40% - Accent1 2 4 3 2 2 2" xfId="23356"/>
    <cellStyle name="40% - Accent1 2 4 3 2 3" xfId="23357"/>
    <cellStyle name="40% - Accent1 2 4 3 2 4" xfId="43750"/>
    <cellStyle name="40% - Accent1 2 4 3 3" xfId="12031"/>
    <cellStyle name="40% - Accent1 2 4 3 3 2" xfId="23358"/>
    <cellStyle name="40% - Accent1 2 4 3 4" xfId="23359"/>
    <cellStyle name="40% - Accent1 2 4 3 5" xfId="43751"/>
    <cellStyle name="40% - Accent1 2 4 4" xfId="2710"/>
    <cellStyle name="40% - Accent1 2 4 4 2" xfId="12032"/>
    <cellStyle name="40% - Accent1 2 4 4 2 2" xfId="23360"/>
    <cellStyle name="40% - Accent1 2 4 4 3" xfId="23361"/>
    <cellStyle name="40% - Accent1 2 4 4 4" xfId="43752"/>
    <cellStyle name="40% - Accent1 2 4 5" xfId="6788"/>
    <cellStyle name="40% - Accent1 2 4 5 2" xfId="12033"/>
    <cellStyle name="40% - Accent1 2 4 5 2 2" xfId="23362"/>
    <cellStyle name="40% - Accent1 2 4 5 3" xfId="23363"/>
    <cellStyle name="40% - Accent1 2 4 6" xfId="12034"/>
    <cellStyle name="40% - Accent1 2 4 6 2" xfId="23364"/>
    <cellStyle name="40% - Accent1 2 4 7" xfId="23365"/>
    <cellStyle name="40% - Accent1 2 5" xfId="249"/>
    <cellStyle name="40% - Accent1 2 5 2" xfId="250"/>
    <cellStyle name="40% - Accent1 2 5 2 2" xfId="2711"/>
    <cellStyle name="40% - Accent1 2 5 2 2 2" xfId="6789"/>
    <cellStyle name="40% - Accent1 2 5 2 2 2 2" xfId="12035"/>
    <cellStyle name="40% - Accent1 2 5 2 2 2 2 2" xfId="23366"/>
    <cellStyle name="40% - Accent1 2 5 2 2 2 3" xfId="23367"/>
    <cellStyle name="40% - Accent1 2 5 2 2 2 4" xfId="43753"/>
    <cellStyle name="40% - Accent1 2 5 2 2 3" xfId="12036"/>
    <cellStyle name="40% - Accent1 2 5 2 2 3 2" xfId="23368"/>
    <cellStyle name="40% - Accent1 2 5 2 2 4" xfId="23369"/>
    <cellStyle name="40% - Accent1 2 5 2 2 5" xfId="43754"/>
    <cellStyle name="40% - Accent1 2 5 2 3" xfId="2712"/>
    <cellStyle name="40% - Accent1 2 5 2 3 2" xfId="12037"/>
    <cellStyle name="40% - Accent1 2 5 2 3 2 2" xfId="23370"/>
    <cellStyle name="40% - Accent1 2 5 2 3 3" xfId="23371"/>
    <cellStyle name="40% - Accent1 2 5 2 3 4" xfId="43755"/>
    <cellStyle name="40% - Accent1 2 5 2 4" xfId="6790"/>
    <cellStyle name="40% - Accent1 2 5 2 4 2" xfId="12038"/>
    <cellStyle name="40% - Accent1 2 5 2 4 2 2" xfId="23372"/>
    <cellStyle name="40% - Accent1 2 5 2 4 3" xfId="23373"/>
    <cellStyle name="40% - Accent1 2 5 2 5" xfId="12039"/>
    <cellStyle name="40% - Accent1 2 5 2 5 2" xfId="23374"/>
    <cellStyle name="40% - Accent1 2 5 2 6" xfId="23375"/>
    <cellStyle name="40% - Accent1 2 5 3" xfId="2713"/>
    <cellStyle name="40% - Accent1 2 5 3 2" xfId="6791"/>
    <cellStyle name="40% - Accent1 2 5 3 2 2" xfId="12040"/>
    <cellStyle name="40% - Accent1 2 5 3 2 2 2" xfId="23376"/>
    <cellStyle name="40% - Accent1 2 5 3 2 3" xfId="23377"/>
    <cellStyle name="40% - Accent1 2 5 3 2 4" xfId="43756"/>
    <cellStyle name="40% - Accent1 2 5 3 3" xfId="12041"/>
    <cellStyle name="40% - Accent1 2 5 3 3 2" xfId="23378"/>
    <cellStyle name="40% - Accent1 2 5 3 4" xfId="23379"/>
    <cellStyle name="40% - Accent1 2 5 3 5" xfId="43757"/>
    <cellStyle name="40% - Accent1 2 5 4" xfId="2714"/>
    <cellStyle name="40% - Accent1 2 5 4 2" xfId="12042"/>
    <cellStyle name="40% - Accent1 2 5 4 2 2" xfId="23380"/>
    <cellStyle name="40% - Accent1 2 5 4 3" xfId="23381"/>
    <cellStyle name="40% - Accent1 2 5 4 4" xfId="43758"/>
    <cellStyle name="40% - Accent1 2 5 5" xfId="6792"/>
    <cellStyle name="40% - Accent1 2 5 5 2" xfId="12043"/>
    <cellStyle name="40% - Accent1 2 5 5 2 2" xfId="23382"/>
    <cellStyle name="40% - Accent1 2 5 5 3" xfId="23383"/>
    <cellStyle name="40% - Accent1 2 5 6" xfId="12044"/>
    <cellStyle name="40% - Accent1 2 5 6 2" xfId="23384"/>
    <cellStyle name="40% - Accent1 2 5 7" xfId="23385"/>
    <cellStyle name="40% - Accent1 2 6" xfId="251"/>
    <cellStyle name="40% - Accent1 2 6 2" xfId="2715"/>
    <cellStyle name="40% - Accent1 2 6 2 2" xfId="6793"/>
    <cellStyle name="40% - Accent1 2 6 2 2 2" xfId="12045"/>
    <cellStyle name="40% - Accent1 2 6 2 2 2 2" xfId="23386"/>
    <cellStyle name="40% - Accent1 2 6 2 2 3" xfId="23387"/>
    <cellStyle name="40% - Accent1 2 6 2 2 4" xfId="43759"/>
    <cellStyle name="40% - Accent1 2 6 2 3" xfId="12046"/>
    <cellStyle name="40% - Accent1 2 6 2 3 2" xfId="23388"/>
    <cellStyle name="40% - Accent1 2 6 2 4" xfId="23389"/>
    <cellStyle name="40% - Accent1 2 6 2 5" xfId="43760"/>
    <cellStyle name="40% - Accent1 2 6 3" xfId="2716"/>
    <cellStyle name="40% - Accent1 2 6 3 2" xfId="12047"/>
    <cellStyle name="40% - Accent1 2 6 3 2 2" xfId="23390"/>
    <cellStyle name="40% - Accent1 2 6 3 3" xfId="23391"/>
    <cellStyle name="40% - Accent1 2 6 3 4" xfId="43761"/>
    <cellStyle name="40% - Accent1 2 6 4" xfId="6794"/>
    <cellStyle name="40% - Accent1 2 6 4 2" xfId="12048"/>
    <cellStyle name="40% - Accent1 2 6 4 2 2" xfId="23392"/>
    <cellStyle name="40% - Accent1 2 6 4 3" xfId="23393"/>
    <cellStyle name="40% - Accent1 2 6 5" xfId="12049"/>
    <cellStyle name="40% - Accent1 2 6 5 2" xfId="23394"/>
    <cellStyle name="40% - Accent1 2 6 6" xfId="23395"/>
    <cellStyle name="40% - Accent1 2 7" xfId="2717"/>
    <cellStyle name="40% - Accent1 2 7 2" xfId="6795"/>
    <cellStyle name="40% - Accent1 2 7 2 2" xfId="12050"/>
    <cellStyle name="40% - Accent1 2 7 2 2 2" xfId="23396"/>
    <cellStyle name="40% - Accent1 2 7 2 3" xfId="23397"/>
    <cellStyle name="40% - Accent1 2 7 2 4" xfId="43762"/>
    <cellStyle name="40% - Accent1 2 7 3" xfId="6796"/>
    <cellStyle name="40% - Accent1 2 7 3 2" xfId="12051"/>
    <cellStyle name="40% - Accent1 2 7 3 2 2" xfId="23398"/>
    <cellStyle name="40% - Accent1 2 7 3 3" xfId="23399"/>
    <cellStyle name="40% - Accent1 2 7 4" xfId="12052"/>
    <cellStyle name="40% - Accent1 2 7 4 2" xfId="23400"/>
    <cellStyle name="40% - Accent1 2 7 5" xfId="23401"/>
    <cellStyle name="40% - Accent1 2 8" xfId="2718"/>
    <cellStyle name="40% - Accent1 2 8 2" xfId="43763"/>
    <cellStyle name="40% - Accent1 2 8 2 2" xfId="43764"/>
    <cellStyle name="40% - Accent1 2 8 3" xfId="43765"/>
    <cellStyle name="40% - Accent1 2 8 4" xfId="43766"/>
    <cellStyle name="40% - Accent1 2 9" xfId="2719"/>
    <cellStyle name="40% - Accent1 2 9 2" xfId="12053"/>
    <cellStyle name="40% - Accent1 2 9 2 2" xfId="23402"/>
    <cellStyle name="40% - Accent1 2 9 3" xfId="23403"/>
    <cellStyle name="40% - Accent1 20" xfId="43767"/>
    <cellStyle name="40% - Accent1 20 2" xfId="43768"/>
    <cellStyle name="40% - Accent1 21" xfId="43769"/>
    <cellStyle name="40% - Accent1 21 2" xfId="43770"/>
    <cellStyle name="40% - Accent1 22" xfId="43771"/>
    <cellStyle name="40% - Accent1 22 2" xfId="43772"/>
    <cellStyle name="40% - Accent1 23" xfId="43773"/>
    <cellStyle name="40% - Accent1 23 2" xfId="43774"/>
    <cellStyle name="40% - Accent1 23 2 2" xfId="43775"/>
    <cellStyle name="40% - Accent1 24" xfId="43776"/>
    <cellStyle name="40% - Accent1 24 2" xfId="43777"/>
    <cellStyle name="40% - Accent1 3" xfId="252"/>
    <cellStyle name="40% - Accent1 3 10" xfId="61132"/>
    <cellStyle name="40% - Accent1 3 2" xfId="253"/>
    <cellStyle name="40% - Accent1 3 2 2" xfId="2720"/>
    <cellStyle name="40% - Accent1 3 2 2 2" xfId="6797"/>
    <cellStyle name="40% - Accent1 3 2 2 2 2" xfId="12054"/>
    <cellStyle name="40% - Accent1 3 2 2 2 2 2" xfId="23404"/>
    <cellStyle name="40% - Accent1 3 2 2 2 2 2 2" xfId="43778"/>
    <cellStyle name="40% - Accent1 3 2 2 2 3" xfId="23405"/>
    <cellStyle name="40% - Accent1 3 2 2 2 3 2" xfId="43779"/>
    <cellStyle name="40% - Accent1 3 2 2 2 4" xfId="43780"/>
    <cellStyle name="40% - Accent1 3 2 2 3" xfId="12055"/>
    <cellStyle name="40% - Accent1 3 2 2 3 2" xfId="23406"/>
    <cellStyle name="40% - Accent1 3 2 2 3 2 2" xfId="43781"/>
    <cellStyle name="40% - Accent1 3 2 2 4" xfId="23407"/>
    <cellStyle name="40% - Accent1 3 2 2 4 2" xfId="43782"/>
    <cellStyle name="40% - Accent1 3 2 2 5" xfId="43783"/>
    <cellStyle name="40% - Accent1 3 2 3" xfId="2721"/>
    <cellStyle name="40% - Accent1 3 2 3 2" xfId="12056"/>
    <cellStyle name="40% - Accent1 3 2 3 2 2" xfId="23408"/>
    <cellStyle name="40% - Accent1 3 2 3 2 2 2" xfId="43784"/>
    <cellStyle name="40% - Accent1 3 2 3 3" xfId="23409"/>
    <cellStyle name="40% - Accent1 3 2 3 3 2" xfId="43785"/>
    <cellStyle name="40% - Accent1 3 2 3 4" xfId="43786"/>
    <cellStyle name="40% - Accent1 3 2 4" xfId="6798"/>
    <cellStyle name="40% - Accent1 3 2 4 2" xfId="12057"/>
    <cellStyle name="40% - Accent1 3 2 4 2 2" xfId="23410"/>
    <cellStyle name="40% - Accent1 3 2 4 3" xfId="23411"/>
    <cellStyle name="40% - Accent1 3 2 5" xfId="12058"/>
    <cellStyle name="40% - Accent1 3 2 5 2" xfId="23412"/>
    <cellStyle name="40% - Accent1 3 2 6" xfId="23413"/>
    <cellStyle name="40% - Accent1 3 3" xfId="2722"/>
    <cellStyle name="40% - Accent1 3 3 2" xfId="6799"/>
    <cellStyle name="40% - Accent1 3 3 2 2" xfId="12059"/>
    <cellStyle name="40% - Accent1 3 3 2 2 2" xfId="23414"/>
    <cellStyle name="40% - Accent1 3 3 2 2 2 2" xfId="43787"/>
    <cellStyle name="40% - Accent1 3 3 2 3" xfId="23415"/>
    <cellStyle name="40% - Accent1 3 3 2 3 2" xfId="43788"/>
    <cellStyle name="40% - Accent1 3 3 2 4" xfId="43789"/>
    <cellStyle name="40% - Accent1 3 3 3" xfId="12060"/>
    <cellStyle name="40% - Accent1 3 3 3 2" xfId="23416"/>
    <cellStyle name="40% - Accent1 3 3 3 2 2" xfId="43790"/>
    <cellStyle name="40% - Accent1 3 3 4" xfId="23417"/>
    <cellStyle name="40% - Accent1 3 3 4 2" xfId="43791"/>
    <cellStyle name="40% - Accent1 3 3 5" xfId="43792"/>
    <cellStyle name="40% - Accent1 3 4" xfId="2723"/>
    <cellStyle name="40% - Accent1 3 4 2" xfId="12061"/>
    <cellStyle name="40% - Accent1 3 4 2 2" xfId="23418"/>
    <cellStyle name="40% - Accent1 3 4 2 2 2" xfId="43793"/>
    <cellStyle name="40% - Accent1 3 4 3" xfId="23419"/>
    <cellStyle name="40% - Accent1 3 4 3 2" xfId="43794"/>
    <cellStyle name="40% - Accent1 3 4 4" xfId="43795"/>
    <cellStyle name="40% - Accent1 3 5" xfId="6800"/>
    <cellStyle name="40% - Accent1 3 5 2" xfId="12062"/>
    <cellStyle name="40% - Accent1 3 5 2 2" xfId="23420"/>
    <cellStyle name="40% - Accent1 3 5 3" xfId="23421"/>
    <cellStyle name="40% - Accent1 3 6" xfId="11138"/>
    <cellStyle name="40% - Accent1 3 6 2" xfId="12063"/>
    <cellStyle name="40% - Accent1 3 6 2 2" xfId="43796"/>
    <cellStyle name="40% - Accent1 3 7" xfId="12064"/>
    <cellStyle name="40% - Accent1 3 7 2" xfId="43797"/>
    <cellStyle name="40% - Accent1 3 8" xfId="12065"/>
    <cellStyle name="40% - Accent1 3 8 2" xfId="23422"/>
    <cellStyle name="40% - Accent1 3 9" xfId="43798"/>
    <cellStyle name="40% - Accent1 4" xfId="254"/>
    <cellStyle name="40% - Accent1 4 2" xfId="255"/>
    <cellStyle name="40% - Accent1 4 2 2" xfId="2724"/>
    <cellStyle name="40% - Accent1 4 2 2 2" xfId="6801"/>
    <cellStyle name="40% - Accent1 4 2 2 2 2" xfId="12066"/>
    <cellStyle name="40% - Accent1 4 2 2 2 2 2" xfId="23423"/>
    <cellStyle name="40% - Accent1 4 2 2 2 2 2 2" xfId="43799"/>
    <cellStyle name="40% - Accent1 4 2 2 2 3" xfId="23424"/>
    <cellStyle name="40% - Accent1 4 2 2 2 3 2" xfId="43800"/>
    <cellStyle name="40% - Accent1 4 2 2 2 4" xfId="43801"/>
    <cellStyle name="40% - Accent1 4 2 2 3" xfId="12067"/>
    <cellStyle name="40% - Accent1 4 2 2 3 2" xfId="23425"/>
    <cellStyle name="40% - Accent1 4 2 2 3 2 2" xfId="43802"/>
    <cellStyle name="40% - Accent1 4 2 2 4" xfId="23426"/>
    <cellStyle name="40% - Accent1 4 2 2 4 2" xfId="43803"/>
    <cellStyle name="40% - Accent1 4 2 2 5" xfId="43804"/>
    <cellStyle name="40% - Accent1 4 2 3" xfId="2725"/>
    <cellStyle name="40% - Accent1 4 2 3 2" xfId="12068"/>
    <cellStyle name="40% - Accent1 4 2 3 2 2" xfId="23427"/>
    <cellStyle name="40% - Accent1 4 2 3 2 2 2" xfId="43805"/>
    <cellStyle name="40% - Accent1 4 2 3 3" xfId="23428"/>
    <cellStyle name="40% - Accent1 4 2 3 3 2" xfId="43806"/>
    <cellStyle name="40% - Accent1 4 2 3 4" xfId="43807"/>
    <cellStyle name="40% - Accent1 4 2 4" xfId="6802"/>
    <cellStyle name="40% - Accent1 4 2 4 2" xfId="12069"/>
    <cellStyle name="40% - Accent1 4 2 4 2 2" xfId="23429"/>
    <cellStyle name="40% - Accent1 4 2 4 3" xfId="23430"/>
    <cellStyle name="40% - Accent1 4 2 5" xfId="12070"/>
    <cellStyle name="40% - Accent1 4 2 5 2" xfId="23431"/>
    <cellStyle name="40% - Accent1 4 2 6" xfId="23432"/>
    <cellStyle name="40% - Accent1 4 3" xfId="2726"/>
    <cellStyle name="40% - Accent1 4 3 2" xfId="6803"/>
    <cellStyle name="40% - Accent1 4 3 2 2" xfId="12071"/>
    <cellStyle name="40% - Accent1 4 3 2 2 2" xfId="23433"/>
    <cellStyle name="40% - Accent1 4 3 2 2 2 2" xfId="43808"/>
    <cellStyle name="40% - Accent1 4 3 2 3" xfId="23434"/>
    <cellStyle name="40% - Accent1 4 3 2 3 2" xfId="43809"/>
    <cellStyle name="40% - Accent1 4 3 2 4" xfId="43810"/>
    <cellStyle name="40% - Accent1 4 3 3" xfId="12072"/>
    <cellStyle name="40% - Accent1 4 3 3 2" xfId="23435"/>
    <cellStyle name="40% - Accent1 4 3 3 2 2" xfId="43811"/>
    <cellStyle name="40% - Accent1 4 3 4" xfId="23436"/>
    <cellStyle name="40% - Accent1 4 3 4 2" xfId="43812"/>
    <cellStyle name="40% - Accent1 4 3 5" xfId="43813"/>
    <cellStyle name="40% - Accent1 4 4" xfId="2727"/>
    <cellStyle name="40% - Accent1 4 4 2" xfId="12073"/>
    <cellStyle name="40% - Accent1 4 4 2 2" xfId="23437"/>
    <cellStyle name="40% - Accent1 4 4 2 2 2" xfId="43814"/>
    <cellStyle name="40% - Accent1 4 4 3" xfId="23438"/>
    <cellStyle name="40% - Accent1 4 4 3 2" xfId="43815"/>
    <cellStyle name="40% - Accent1 4 4 4" xfId="43816"/>
    <cellStyle name="40% - Accent1 4 5" xfId="6804"/>
    <cellStyle name="40% - Accent1 4 5 2" xfId="12074"/>
    <cellStyle name="40% - Accent1 4 5 2 2" xfId="23439"/>
    <cellStyle name="40% - Accent1 4 5 3" xfId="23440"/>
    <cellStyle name="40% - Accent1 4 6" xfId="11139"/>
    <cellStyle name="40% - Accent1 4 6 2" xfId="12075"/>
    <cellStyle name="40% - Accent1 4 6 2 2" xfId="43817"/>
    <cellStyle name="40% - Accent1 4 7" xfId="12076"/>
    <cellStyle name="40% - Accent1 4 7 2" xfId="43818"/>
    <cellStyle name="40% - Accent1 4 8" xfId="12077"/>
    <cellStyle name="40% - Accent1 4 8 2" xfId="23441"/>
    <cellStyle name="40% - Accent1 4 9" xfId="61133"/>
    <cellStyle name="40% - Accent1 5" xfId="256"/>
    <cellStyle name="40% - Accent1 5 2" xfId="257"/>
    <cellStyle name="40% - Accent1 5 2 2" xfId="2728"/>
    <cellStyle name="40% - Accent1 5 2 2 2" xfId="6805"/>
    <cellStyle name="40% - Accent1 5 2 2 2 2" xfId="12078"/>
    <cellStyle name="40% - Accent1 5 2 2 2 2 2" xfId="23442"/>
    <cellStyle name="40% - Accent1 5 2 2 2 2 2 2" xfId="43819"/>
    <cellStyle name="40% - Accent1 5 2 2 2 3" xfId="23443"/>
    <cellStyle name="40% - Accent1 5 2 2 2 3 2" xfId="43820"/>
    <cellStyle name="40% - Accent1 5 2 2 2 4" xfId="43821"/>
    <cellStyle name="40% - Accent1 5 2 2 3" xfId="12079"/>
    <cellStyle name="40% - Accent1 5 2 2 3 2" xfId="23444"/>
    <cellStyle name="40% - Accent1 5 2 2 3 2 2" xfId="43822"/>
    <cellStyle name="40% - Accent1 5 2 2 4" xfId="23445"/>
    <cellStyle name="40% - Accent1 5 2 2 4 2" xfId="43823"/>
    <cellStyle name="40% - Accent1 5 2 2 5" xfId="43824"/>
    <cellStyle name="40% - Accent1 5 2 3" xfId="2729"/>
    <cellStyle name="40% - Accent1 5 2 3 2" xfId="12080"/>
    <cellStyle name="40% - Accent1 5 2 3 2 2" xfId="23446"/>
    <cellStyle name="40% - Accent1 5 2 3 2 2 2" xfId="43825"/>
    <cellStyle name="40% - Accent1 5 2 3 3" xfId="23447"/>
    <cellStyle name="40% - Accent1 5 2 3 3 2" xfId="43826"/>
    <cellStyle name="40% - Accent1 5 2 3 4" xfId="43827"/>
    <cellStyle name="40% - Accent1 5 2 4" xfId="6806"/>
    <cellStyle name="40% - Accent1 5 2 4 2" xfId="12081"/>
    <cellStyle name="40% - Accent1 5 2 4 2 2" xfId="23448"/>
    <cellStyle name="40% - Accent1 5 2 4 3" xfId="23449"/>
    <cellStyle name="40% - Accent1 5 2 5" xfId="12082"/>
    <cellStyle name="40% - Accent1 5 2 5 2" xfId="23450"/>
    <cellStyle name="40% - Accent1 5 2 6" xfId="12083"/>
    <cellStyle name="40% - Accent1 5 2 6 2" xfId="23451"/>
    <cellStyle name="40% - Accent1 5 2 7" xfId="23452"/>
    <cellStyle name="40% - Accent1 5 3" xfId="2730"/>
    <cellStyle name="40% - Accent1 5 3 2" xfId="6807"/>
    <cellStyle name="40% - Accent1 5 3 2 2" xfId="12084"/>
    <cellStyle name="40% - Accent1 5 3 2 2 2" xfId="23453"/>
    <cellStyle name="40% - Accent1 5 3 2 2 2 2" xfId="43828"/>
    <cellStyle name="40% - Accent1 5 3 2 3" xfId="23454"/>
    <cellStyle name="40% - Accent1 5 3 2 3 2" xfId="43829"/>
    <cellStyle name="40% - Accent1 5 3 2 4" xfId="43830"/>
    <cellStyle name="40% - Accent1 5 3 3" xfId="12085"/>
    <cellStyle name="40% - Accent1 5 3 3 2" xfId="23455"/>
    <cellStyle name="40% - Accent1 5 3 3 2 2" xfId="43831"/>
    <cellStyle name="40% - Accent1 5 3 4" xfId="23456"/>
    <cellStyle name="40% - Accent1 5 3 4 2" xfId="43832"/>
    <cellStyle name="40% - Accent1 5 3 5" xfId="43833"/>
    <cellStyle name="40% - Accent1 5 4" xfId="2731"/>
    <cellStyle name="40% - Accent1 5 4 2" xfId="12086"/>
    <cellStyle name="40% - Accent1 5 4 2 2" xfId="23457"/>
    <cellStyle name="40% - Accent1 5 4 2 2 2" xfId="43834"/>
    <cellStyle name="40% - Accent1 5 4 3" xfId="23458"/>
    <cellStyle name="40% - Accent1 5 4 3 2" xfId="43835"/>
    <cellStyle name="40% - Accent1 5 4 4" xfId="43836"/>
    <cellStyle name="40% - Accent1 5 5" xfId="6808"/>
    <cellStyle name="40% - Accent1 5 5 2" xfId="12087"/>
    <cellStyle name="40% - Accent1 5 5 2 2" xfId="23459"/>
    <cellStyle name="40% - Accent1 5 5 3" xfId="23460"/>
    <cellStyle name="40% - Accent1 5 6" xfId="12088"/>
    <cellStyle name="40% - Accent1 5 6 2" xfId="23461"/>
    <cellStyle name="40% - Accent1 5 6 2 2" xfId="43837"/>
    <cellStyle name="40% - Accent1 5 7" xfId="12089"/>
    <cellStyle name="40% - Accent1 5 7 2" xfId="23462"/>
    <cellStyle name="40% - Accent1 5 8" xfId="23463"/>
    <cellStyle name="40% - Accent1 5 8 2" xfId="43838"/>
    <cellStyle name="40% - Accent1 5 9" xfId="61134"/>
    <cellStyle name="40% - Accent1 6" xfId="258"/>
    <cellStyle name="40% - Accent1 6 2" xfId="2732"/>
    <cellStyle name="40% - Accent1 6 2 2" xfId="6809"/>
    <cellStyle name="40% - Accent1 6 2 2 2" xfId="12090"/>
    <cellStyle name="40% - Accent1 6 2 2 2 2" xfId="23464"/>
    <cellStyle name="40% - Accent1 6 2 2 2 2 2" xfId="43839"/>
    <cellStyle name="40% - Accent1 6 2 2 3" xfId="23465"/>
    <cellStyle name="40% - Accent1 6 2 2 3 2" xfId="43840"/>
    <cellStyle name="40% - Accent1 6 2 2 4" xfId="43841"/>
    <cellStyle name="40% - Accent1 6 2 3" xfId="12091"/>
    <cellStyle name="40% - Accent1 6 2 3 2" xfId="23466"/>
    <cellStyle name="40% - Accent1 6 2 3 2 2" xfId="43842"/>
    <cellStyle name="40% - Accent1 6 2 4" xfId="12092"/>
    <cellStyle name="40% - Accent1 6 2 4 2" xfId="23467"/>
    <cellStyle name="40% - Accent1 6 2 5" xfId="23468"/>
    <cellStyle name="40% - Accent1 6 3" xfId="2733"/>
    <cellStyle name="40% - Accent1 6 3 2" xfId="12093"/>
    <cellStyle name="40% - Accent1 6 3 2 2" xfId="23469"/>
    <cellStyle name="40% - Accent1 6 3 2 2 2" xfId="43843"/>
    <cellStyle name="40% - Accent1 6 3 3" xfId="23470"/>
    <cellStyle name="40% - Accent1 6 3 3 2" xfId="43844"/>
    <cellStyle name="40% - Accent1 6 3 4" xfId="43845"/>
    <cellStyle name="40% - Accent1 6 4" xfId="6810"/>
    <cellStyle name="40% - Accent1 6 4 2" xfId="12094"/>
    <cellStyle name="40% - Accent1 6 4 2 2" xfId="23471"/>
    <cellStyle name="40% - Accent1 6 4 3" xfId="23472"/>
    <cellStyle name="40% - Accent1 6 5" xfId="12095"/>
    <cellStyle name="40% - Accent1 6 5 2" xfId="23473"/>
    <cellStyle name="40% - Accent1 6 5 2 2" xfId="43846"/>
    <cellStyle name="40% - Accent1 6 6" xfId="12096"/>
    <cellStyle name="40% - Accent1 6 6 2" xfId="23474"/>
    <cellStyle name="40% - Accent1 6 7" xfId="23475"/>
    <cellStyle name="40% - Accent1 6 7 2" xfId="43847"/>
    <cellStyle name="40% - Accent1 6 8" xfId="61135"/>
    <cellStyle name="40% - Accent1 7" xfId="2734"/>
    <cellStyle name="40% - Accent1 7 2" xfId="6811"/>
    <cellStyle name="40% - Accent1 7 2 2" xfId="12097"/>
    <cellStyle name="40% - Accent1 7 2 2 2" xfId="23476"/>
    <cellStyle name="40% - Accent1 7 2 2 2 2" xfId="43848"/>
    <cellStyle name="40% - Accent1 7 2 2 2 2 2" xfId="43849"/>
    <cellStyle name="40% - Accent1 7 2 2 3" xfId="43850"/>
    <cellStyle name="40% - Accent1 7 2 2 3 2" xfId="43851"/>
    <cellStyle name="40% - Accent1 7 2 3" xfId="12098"/>
    <cellStyle name="40% - Accent1 7 2 3 2" xfId="23477"/>
    <cellStyle name="40% - Accent1 7 2 3 2 2" xfId="43852"/>
    <cellStyle name="40% - Accent1 7 2 4" xfId="23478"/>
    <cellStyle name="40% - Accent1 7 2 4 2" xfId="43853"/>
    <cellStyle name="40% - Accent1 7 3" xfId="12099"/>
    <cellStyle name="40% - Accent1 7 3 2" xfId="23479"/>
    <cellStyle name="40% - Accent1 7 3 2 2" xfId="43854"/>
    <cellStyle name="40% - Accent1 7 3 2 2 2" xfId="43855"/>
    <cellStyle name="40% - Accent1 7 3 3" xfId="43856"/>
    <cellStyle name="40% - Accent1 7 3 3 2" xfId="43857"/>
    <cellStyle name="40% - Accent1 7 4" xfId="12100"/>
    <cellStyle name="40% - Accent1 7 4 2" xfId="23480"/>
    <cellStyle name="40% - Accent1 7 4 2 2" xfId="43858"/>
    <cellStyle name="40% - Accent1 7 5" xfId="23481"/>
    <cellStyle name="40% - Accent1 7 5 2" xfId="43859"/>
    <cellStyle name="40% - Accent1 7 5 2 2" xfId="43860"/>
    <cellStyle name="40% - Accent1 7 6" xfId="43861"/>
    <cellStyle name="40% - Accent1 7 6 2" xfId="43862"/>
    <cellStyle name="40% - Accent1 7 7" xfId="43863"/>
    <cellStyle name="40% - Accent1 7 7 2" xfId="43864"/>
    <cellStyle name="40% - Accent1 7 8" xfId="61136"/>
    <cellStyle name="40% - Accent1 8" xfId="2735"/>
    <cellStyle name="40% - Accent1 8 2" xfId="12101"/>
    <cellStyle name="40% - Accent1 8 2 2" xfId="12102"/>
    <cellStyle name="40% - Accent1 8 2 2 2" xfId="23482"/>
    <cellStyle name="40% - Accent1 8 2 2 2 2" xfId="43865"/>
    <cellStyle name="40% - Accent1 8 2 2 2 2 2" xfId="43866"/>
    <cellStyle name="40% - Accent1 8 2 2 3" xfId="43867"/>
    <cellStyle name="40% - Accent1 8 2 2 3 2" xfId="43868"/>
    <cellStyle name="40% - Accent1 8 2 3" xfId="23483"/>
    <cellStyle name="40% - Accent1 8 2 3 2" xfId="43869"/>
    <cellStyle name="40% - Accent1 8 2 3 2 2" xfId="43870"/>
    <cellStyle name="40% - Accent1 8 2 4" xfId="43871"/>
    <cellStyle name="40% - Accent1 8 2 4 2" xfId="43872"/>
    <cellStyle name="40% - Accent1 8 3" xfId="12103"/>
    <cellStyle name="40% - Accent1 8 3 2" xfId="23484"/>
    <cellStyle name="40% - Accent1 8 3 2 2" xfId="43873"/>
    <cellStyle name="40% - Accent1 8 3 2 2 2" xfId="43874"/>
    <cellStyle name="40% - Accent1 8 3 3" xfId="43875"/>
    <cellStyle name="40% - Accent1 8 3 3 2" xfId="43876"/>
    <cellStyle name="40% - Accent1 8 4" xfId="23485"/>
    <cellStyle name="40% - Accent1 8 4 2" xfId="43877"/>
    <cellStyle name="40% - Accent1 8 4 2 2" xfId="43878"/>
    <cellStyle name="40% - Accent1 8 5" xfId="43879"/>
    <cellStyle name="40% - Accent1 8 5 2" xfId="43880"/>
    <cellStyle name="40% - Accent1 8 5 2 2" xfId="43881"/>
    <cellStyle name="40% - Accent1 8 6" xfId="43882"/>
    <cellStyle name="40% - Accent1 8 6 2" xfId="43883"/>
    <cellStyle name="40% - Accent1 8 7" xfId="43884"/>
    <cellStyle name="40% - Accent1 8 7 2" xfId="43885"/>
    <cellStyle name="40% - Accent1 8 8" xfId="61137"/>
    <cellStyle name="40% - Accent1 9" xfId="6812"/>
    <cellStyle name="40% - Accent1 9 2" xfId="12104"/>
    <cellStyle name="40% - Accent1 9 2 2" xfId="12105"/>
    <cellStyle name="40% - Accent1 9 2 2 2" xfId="23486"/>
    <cellStyle name="40% - Accent1 9 2 3" xfId="23487"/>
    <cellStyle name="40% - Accent1 9 3" xfId="12106"/>
    <cellStyle name="40% - Accent1 9 3 2" xfId="23488"/>
    <cellStyle name="40% - Accent1 9 4" xfId="23489"/>
    <cellStyle name="40% - Accent1 9 4 2" xfId="43886"/>
    <cellStyle name="40% - Accent1 9 5" xfId="61138"/>
    <cellStyle name="40% - Accent2" xfId="33" builtinId="35" customBuiltin="1"/>
    <cellStyle name="40% - Accent2 10" xfId="10604"/>
    <cellStyle name="40% - Accent2 10 2" xfId="12107"/>
    <cellStyle name="40% - Accent2 10 2 2" xfId="12108"/>
    <cellStyle name="40% - Accent2 10 2 2 2" xfId="23490"/>
    <cellStyle name="40% - Accent2 10 2 3" xfId="23491"/>
    <cellStyle name="40% - Accent2 10 3" xfId="12109"/>
    <cellStyle name="40% - Accent2 10 3 2" xfId="23492"/>
    <cellStyle name="40% - Accent2 10 4" xfId="23493"/>
    <cellStyle name="40% - Accent2 10 4 2" xfId="43887"/>
    <cellStyle name="40% - Accent2 10 5" xfId="61139"/>
    <cellStyle name="40% - Accent2 11" xfId="10605"/>
    <cellStyle name="40% - Accent2 11 2" xfId="12110"/>
    <cellStyle name="40% - Accent2 11 2 2" xfId="12111"/>
    <cellStyle name="40% - Accent2 11 2 2 2" xfId="23494"/>
    <cellStyle name="40% - Accent2 11 2 3" xfId="23495"/>
    <cellStyle name="40% - Accent2 11 3" xfId="12112"/>
    <cellStyle name="40% - Accent2 11 3 2" xfId="23496"/>
    <cellStyle name="40% - Accent2 11 4" xfId="23497"/>
    <cellStyle name="40% - Accent2 11 4 2" xfId="43888"/>
    <cellStyle name="40% - Accent2 11 5" xfId="61140"/>
    <cellStyle name="40% - Accent2 12" xfId="10606"/>
    <cellStyle name="40% - Accent2 12 2" xfId="12113"/>
    <cellStyle name="40% - Accent2 12 2 2" xfId="23498"/>
    <cellStyle name="40% - Accent2 12 2 2 2" xfId="43889"/>
    <cellStyle name="40% - Accent2 12 3" xfId="23499"/>
    <cellStyle name="40% - Accent2 12 3 2" xfId="43890"/>
    <cellStyle name="40% - Accent2 12 4" xfId="43891"/>
    <cellStyle name="40% - Accent2 12 4 2" xfId="43892"/>
    <cellStyle name="40% - Accent2 12 5" xfId="61141"/>
    <cellStyle name="40% - Accent2 13" xfId="10607"/>
    <cellStyle name="40% - Accent2 13 2" xfId="12114"/>
    <cellStyle name="40% - Accent2 13 2 2" xfId="23500"/>
    <cellStyle name="40% - Accent2 13 3" xfId="23501"/>
    <cellStyle name="40% - Accent2 13 3 2" xfId="43893"/>
    <cellStyle name="40% - Accent2 13 3 2 2" xfId="43894"/>
    <cellStyle name="40% - Accent2 13 4" xfId="43895"/>
    <cellStyle name="40% - Accent2 13 5" xfId="61142"/>
    <cellStyle name="40% - Accent2 14" xfId="12115"/>
    <cellStyle name="40% - Accent2 14 2" xfId="12116"/>
    <cellStyle name="40% - Accent2 14 2 2" xfId="23502"/>
    <cellStyle name="40% - Accent2 14 3" xfId="23503"/>
    <cellStyle name="40% - Accent2 15" xfId="12117"/>
    <cellStyle name="40% - Accent2 15 2" xfId="23504"/>
    <cellStyle name="40% - Accent2 16" xfId="23505"/>
    <cellStyle name="40% - Accent2 16 2" xfId="43896"/>
    <cellStyle name="40% - Accent2 17" xfId="43897"/>
    <cellStyle name="40% - Accent2 17 2" xfId="43898"/>
    <cellStyle name="40% - Accent2 18" xfId="43899"/>
    <cellStyle name="40% - Accent2 18 2" xfId="43900"/>
    <cellStyle name="40% - Accent2 19" xfId="43901"/>
    <cellStyle name="40% - Accent2 19 2" xfId="43902"/>
    <cellStyle name="40% - Accent2 2" xfId="96"/>
    <cellStyle name="40% - Accent2 2 10" xfId="259"/>
    <cellStyle name="40% - Accent2 2 10 2" xfId="23506"/>
    <cellStyle name="40% - Accent2 2 11" xfId="12119"/>
    <cellStyle name="40% - Accent2 2 11 2" xfId="43903"/>
    <cellStyle name="40% - Accent2 2 12" xfId="12120"/>
    <cellStyle name="40% - Accent2 2 12 2" xfId="43904"/>
    <cellStyle name="40% - Accent2 2 13" xfId="12118"/>
    <cellStyle name="40% - Accent2 2 13 2" xfId="43905"/>
    <cellStyle name="40% - Accent2 2 14" xfId="43906"/>
    <cellStyle name="40% - Accent2 2 14 2" xfId="43907"/>
    <cellStyle name="40% - Accent2 2 15" xfId="43908"/>
    <cellStyle name="40% - Accent2 2 15 2" xfId="43909"/>
    <cellStyle name="40% - Accent2 2 16" xfId="43910"/>
    <cellStyle name="40% - Accent2 2 16 2" xfId="43911"/>
    <cellStyle name="40% - Accent2 2 16 2 2" xfId="43912"/>
    <cellStyle name="40% - Accent2 2 17" xfId="43913"/>
    <cellStyle name="40% - Accent2 2 17 2" xfId="43914"/>
    <cellStyle name="40% - Accent2 2 17 2 2" xfId="43915"/>
    <cellStyle name="40% - Accent2 2 18" xfId="43916"/>
    <cellStyle name="40% - Accent2 2 19" xfId="43917"/>
    <cellStyle name="40% - Accent2 2 2" xfId="260"/>
    <cellStyle name="40% - Accent2 2 2 2" xfId="261"/>
    <cellStyle name="40% - Accent2 2 2 2 2" xfId="2736"/>
    <cellStyle name="40% - Accent2 2 2 2 2 2" xfId="6813"/>
    <cellStyle name="40% - Accent2 2 2 2 2 2 2" xfId="12121"/>
    <cellStyle name="40% - Accent2 2 2 2 2 2 2 2" xfId="23507"/>
    <cellStyle name="40% - Accent2 2 2 2 2 2 3" xfId="23508"/>
    <cellStyle name="40% - Accent2 2 2 2 2 2 4" xfId="43918"/>
    <cellStyle name="40% - Accent2 2 2 2 2 3" xfId="12122"/>
    <cellStyle name="40% - Accent2 2 2 2 2 3 2" xfId="23509"/>
    <cellStyle name="40% - Accent2 2 2 2 2 4" xfId="23510"/>
    <cellStyle name="40% - Accent2 2 2 2 2 5" xfId="43919"/>
    <cellStyle name="40% - Accent2 2 2 2 3" xfId="2737"/>
    <cellStyle name="40% - Accent2 2 2 2 3 2" xfId="12123"/>
    <cellStyle name="40% - Accent2 2 2 2 3 2 2" xfId="23511"/>
    <cellStyle name="40% - Accent2 2 2 2 3 3" xfId="23512"/>
    <cellStyle name="40% - Accent2 2 2 2 3 4" xfId="43920"/>
    <cellStyle name="40% - Accent2 2 2 2 4" xfId="6814"/>
    <cellStyle name="40% - Accent2 2 2 2 4 2" xfId="12124"/>
    <cellStyle name="40% - Accent2 2 2 2 4 2 2" xfId="23513"/>
    <cellStyle name="40% - Accent2 2 2 2 4 3" xfId="23514"/>
    <cellStyle name="40% - Accent2 2 2 2 5" xfId="12125"/>
    <cellStyle name="40% - Accent2 2 2 2 5 2" xfId="23515"/>
    <cellStyle name="40% - Accent2 2 2 2 6" xfId="23516"/>
    <cellStyle name="40% - Accent2 2 2 3" xfId="2738"/>
    <cellStyle name="40% - Accent2 2 2 3 2" xfId="6815"/>
    <cellStyle name="40% - Accent2 2 2 3 2 2" xfId="12126"/>
    <cellStyle name="40% - Accent2 2 2 3 2 2 2" xfId="23517"/>
    <cellStyle name="40% - Accent2 2 2 3 2 3" xfId="23518"/>
    <cellStyle name="40% - Accent2 2 2 3 2 4" xfId="43921"/>
    <cellStyle name="40% - Accent2 2 2 3 3" xfId="12127"/>
    <cellStyle name="40% - Accent2 2 2 3 3 2" xfId="23519"/>
    <cellStyle name="40% - Accent2 2 2 3 4" xfId="23520"/>
    <cellStyle name="40% - Accent2 2 2 3 5" xfId="43922"/>
    <cellStyle name="40% - Accent2 2 2 4" xfId="2739"/>
    <cellStyle name="40% - Accent2 2 2 4 2" xfId="12128"/>
    <cellStyle name="40% - Accent2 2 2 4 2 2" xfId="23521"/>
    <cellStyle name="40% - Accent2 2 2 4 3" xfId="23522"/>
    <cellStyle name="40% - Accent2 2 2 4 4" xfId="43923"/>
    <cellStyle name="40% - Accent2 2 2 5" xfId="6816"/>
    <cellStyle name="40% - Accent2 2 2 5 2" xfId="12129"/>
    <cellStyle name="40% - Accent2 2 2 5 2 2" xfId="23523"/>
    <cellStyle name="40% - Accent2 2 2 5 3" xfId="23524"/>
    <cellStyle name="40% - Accent2 2 2 6" xfId="11217"/>
    <cellStyle name="40% - Accent2 2 2 6 2" xfId="12130"/>
    <cellStyle name="40% - Accent2 2 2 7" xfId="23525"/>
    <cellStyle name="40% - Accent2 2 2 7 2" xfId="43924"/>
    <cellStyle name="40% - Accent2 2 2 8" xfId="61143"/>
    <cellStyle name="40% - Accent2 2 3" xfId="262"/>
    <cellStyle name="40% - Accent2 2 3 2" xfId="263"/>
    <cellStyle name="40% - Accent2 2 3 2 2" xfId="2740"/>
    <cellStyle name="40% - Accent2 2 3 2 2 2" xfId="6817"/>
    <cellStyle name="40% - Accent2 2 3 2 2 2 2" xfId="12131"/>
    <cellStyle name="40% - Accent2 2 3 2 2 2 2 2" xfId="23526"/>
    <cellStyle name="40% - Accent2 2 3 2 2 2 3" xfId="23527"/>
    <cellStyle name="40% - Accent2 2 3 2 2 2 4" xfId="43925"/>
    <cellStyle name="40% - Accent2 2 3 2 2 3" xfId="12132"/>
    <cellStyle name="40% - Accent2 2 3 2 2 3 2" xfId="23528"/>
    <cellStyle name="40% - Accent2 2 3 2 2 4" xfId="23529"/>
    <cellStyle name="40% - Accent2 2 3 2 2 5" xfId="43926"/>
    <cellStyle name="40% - Accent2 2 3 2 3" xfId="2741"/>
    <cellStyle name="40% - Accent2 2 3 2 3 2" xfId="12133"/>
    <cellStyle name="40% - Accent2 2 3 2 3 2 2" xfId="23530"/>
    <cellStyle name="40% - Accent2 2 3 2 3 3" xfId="23531"/>
    <cellStyle name="40% - Accent2 2 3 2 3 4" xfId="43927"/>
    <cellStyle name="40% - Accent2 2 3 2 4" xfId="6818"/>
    <cellStyle name="40% - Accent2 2 3 2 4 2" xfId="12134"/>
    <cellStyle name="40% - Accent2 2 3 2 4 2 2" xfId="23532"/>
    <cellStyle name="40% - Accent2 2 3 2 4 3" xfId="23533"/>
    <cellStyle name="40% - Accent2 2 3 2 5" xfId="12135"/>
    <cellStyle name="40% - Accent2 2 3 2 5 2" xfId="23534"/>
    <cellStyle name="40% - Accent2 2 3 2 6" xfId="23535"/>
    <cellStyle name="40% - Accent2 2 3 3" xfId="2742"/>
    <cellStyle name="40% - Accent2 2 3 3 2" xfId="6819"/>
    <cellStyle name="40% - Accent2 2 3 3 2 2" xfId="12136"/>
    <cellStyle name="40% - Accent2 2 3 3 2 2 2" xfId="23536"/>
    <cellStyle name="40% - Accent2 2 3 3 2 3" xfId="23537"/>
    <cellStyle name="40% - Accent2 2 3 3 2 4" xfId="43928"/>
    <cellStyle name="40% - Accent2 2 3 3 3" xfId="12137"/>
    <cellStyle name="40% - Accent2 2 3 3 3 2" xfId="23538"/>
    <cellStyle name="40% - Accent2 2 3 3 4" xfId="23539"/>
    <cellStyle name="40% - Accent2 2 3 3 5" xfId="43929"/>
    <cellStyle name="40% - Accent2 2 3 4" xfId="2743"/>
    <cellStyle name="40% - Accent2 2 3 4 2" xfId="12138"/>
    <cellStyle name="40% - Accent2 2 3 4 2 2" xfId="23540"/>
    <cellStyle name="40% - Accent2 2 3 4 3" xfId="23541"/>
    <cellStyle name="40% - Accent2 2 3 4 4" xfId="43930"/>
    <cellStyle name="40% - Accent2 2 3 5" xfId="6820"/>
    <cellStyle name="40% - Accent2 2 3 5 2" xfId="12139"/>
    <cellStyle name="40% - Accent2 2 3 5 2 2" xfId="23542"/>
    <cellStyle name="40% - Accent2 2 3 5 3" xfId="23543"/>
    <cellStyle name="40% - Accent2 2 3 6" xfId="12140"/>
    <cellStyle name="40% - Accent2 2 3 6 2" xfId="23544"/>
    <cellStyle name="40% - Accent2 2 3 7" xfId="23545"/>
    <cellStyle name="40% - Accent2 2 4" xfId="264"/>
    <cellStyle name="40% - Accent2 2 4 2" xfId="265"/>
    <cellStyle name="40% - Accent2 2 4 2 2" xfId="2744"/>
    <cellStyle name="40% - Accent2 2 4 2 2 2" xfId="6821"/>
    <cellStyle name="40% - Accent2 2 4 2 2 2 2" xfId="12141"/>
    <cellStyle name="40% - Accent2 2 4 2 2 2 2 2" xfId="23546"/>
    <cellStyle name="40% - Accent2 2 4 2 2 2 3" xfId="23547"/>
    <cellStyle name="40% - Accent2 2 4 2 2 2 4" xfId="43931"/>
    <cellStyle name="40% - Accent2 2 4 2 2 3" xfId="12142"/>
    <cellStyle name="40% - Accent2 2 4 2 2 3 2" xfId="23548"/>
    <cellStyle name="40% - Accent2 2 4 2 2 4" xfId="23549"/>
    <cellStyle name="40% - Accent2 2 4 2 2 5" xfId="43932"/>
    <cellStyle name="40% - Accent2 2 4 2 3" xfId="2745"/>
    <cellStyle name="40% - Accent2 2 4 2 3 2" xfId="12143"/>
    <cellStyle name="40% - Accent2 2 4 2 3 2 2" xfId="23550"/>
    <cellStyle name="40% - Accent2 2 4 2 3 3" xfId="23551"/>
    <cellStyle name="40% - Accent2 2 4 2 3 4" xfId="43933"/>
    <cellStyle name="40% - Accent2 2 4 2 4" xfId="6822"/>
    <cellStyle name="40% - Accent2 2 4 2 4 2" xfId="12144"/>
    <cellStyle name="40% - Accent2 2 4 2 4 2 2" xfId="23552"/>
    <cellStyle name="40% - Accent2 2 4 2 4 3" xfId="23553"/>
    <cellStyle name="40% - Accent2 2 4 2 5" xfId="12145"/>
    <cellStyle name="40% - Accent2 2 4 2 5 2" xfId="23554"/>
    <cellStyle name="40% - Accent2 2 4 2 6" xfId="23555"/>
    <cellStyle name="40% - Accent2 2 4 3" xfId="2746"/>
    <cellStyle name="40% - Accent2 2 4 3 2" xfId="6823"/>
    <cellStyle name="40% - Accent2 2 4 3 2 2" xfId="12146"/>
    <cellStyle name="40% - Accent2 2 4 3 2 2 2" xfId="23556"/>
    <cellStyle name="40% - Accent2 2 4 3 2 3" xfId="23557"/>
    <cellStyle name="40% - Accent2 2 4 3 2 4" xfId="43934"/>
    <cellStyle name="40% - Accent2 2 4 3 3" xfId="12147"/>
    <cellStyle name="40% - Accent2 2 4 3 3 2" xfId="23558"/>
    <cellStyle name="40% - Accent2 2 4 3 4" xfId="23559"/>
    <cellStyle name="40% - Accent2 2 4 3 5" xfId="43935"/>
    <cellStyle name="40% - Accent2 2 4 4" xfId="2747"/>
    <cellStyle name="40% - Accent2 2 4 4 2" xfId="12148"/>
    <cellStyle name="40% - Accent2 2 4 4 2 2" xfId="23560"/>
    <cellStyle name="40% - Accent2 2 4 4 3" xfId="23561"/>
    <cellStyle name="40% - Accent2 2 4 4 4" xfId="43936"/>
    <cellStyle name="40% - Accent2 2 4 5" xfId="6824"/>
    <cellStyle name="40% - Accent2 2 4 5 2" xfId="12149"/>
    <cellStyle name="40% - Accent2 2 4 5 2 2" xfId="23562"/>
    <cellStyle name="40% - Accent2 2 4 5 3" xfId="23563"/>
    <cellStyle name="40% - Accent2 2 4 6" xfId="12150"/>
    <cellStyle name="40% - Accent2 2 4 6 2" xfId="23564"/>
    <cellStyle name="40% - Accent2 2 4 7" xfId="23565"/>
    <cellStyle name="40% - Accent2 2 5" xfId="266"/>
    <cellStyle name="40% - Accent2 2 5 2" xfId="267"/>
    <cellStyle name="40% - Accent2 2 5 2 2" xfId="2748"/>
    <cellStyle name="40% - Accent2 2 5 2 2 2" xfId="6825"/>
    <cellStyle name="40% - Accent2 2 5 2 2 2 2" xfId="12151"/>
    <cellStyle name="40% - Accent2 2 5 2 2 2 2 2" xfId="23566"/>
    <cellStyle name="40% - Accent2 2 5 2 2 2 3" xfId="23567"/>
    <cellStyle name="40% - Accent2 2 5 2 2 2 4" xfId="43937"/>
    <cellStyle name="40% - Accent2 2 5 2 2 3" xfId="12152"/>
    <cellStyle name="40% - Accent2 2 5 2 2 3 2" xfId="23568"/>
    <cellStyle name="40% - Accent2 2 5 2 2 4" xfId="23569"/>
    <cellStyle name="40% - Accent2 2 5 2 2 5" xfId="43938"/>
    <cellStyle name="40% - Accent2 2 5 2 3" xfId="2749"/>
    <cellStyle name="40% - Accent2 2 5 2 3 2" xfId="12153"/>
    <cellStyle name="40% - Accent2 2 5 2 3 2 2" xfId="23570"/>
    <cellStyle name="40% - Accent2 2 5 2 3 3" xfId="23571"/>
    <cellStyle name="40% - Accent2 2 5 2 3 4" xfId="43939"/>
    <cellStyle name="40% - Accent2 2 5 2 4" xfId="6826"/>
    <cellStyle name="40% - Accent2 2 5 2 4 2" xfId="12154"/>
    <cellStyle name="40% - Accent2 2 5 2 4 2 2" xfId="23572"/>
    <cellStyle name="40% - Accent2 2 5 2 4 3" xfId="23573"/>
    <cellStyle name="40% - Accent2 2 5 2 5" xfId="12155"/>
    <cellStyle name="40% - Accent2 2 5 2 5 2" xfId="23574"/>
    <cellStyle name="40% - Accent2 2 5 2 6" xfId="23575"/>
    <cellStyle name="40% - Accent2 2 5 3" xfId="2750"/>
    <cellStyle name="40% - Accent2 2 5 3 2" xfId="6827"/>
    <cellStyle name="40% - Accent2 2 5 3 2 2" xfId="12156"/>
    <cellStyle name="40% - Accent2 2 5 3 2 2 2" xfId="23576"/>
    <cellStyle name="40% - Accent2 2 5 3 2 3" xfId="23577"/>
    <cellStyle name="40% - Accent2 2 5 3 2 4" xfId="43940"/>
    <cellStyle name="40% - Accent2 2 5 3 3" xfId="12157"/>
    <cellStyle name="40% - Accent2 2 5 3 3 2" xfId="23578"/>
    <cellStyle name="40% - Accent2 2 5 3 4" xfId="23579"/>
    <cellStyle name="40% - Accent2 2 5 3 5" xfId="43941"/>
    <cellStyle name="40% - Accent2 2 5 4" xfId="2751"/>
    <cellStyle name="40% - Accent2 2 5 4 2" xfId="12158"/>
    <cellStyle name="40% - Accent2 2 5 4 2 2" xfId="23580"/>
    <cellStyle name="40% - Accent2 2 5 4 3" xfId="23581"/>
    <cellStyle name="40% - Accent2 2 5 4 4" xfId="43942"/>
    <cellStyle name="40% - Accent2 2 5 5" xfId="6828"/>
    <cellStyle name="40% - Accent2 2 5 5 2" xfId="12159"/>
    <cellStyle name="40% - Accent2 2 5 5 2 2" xfId="23582"/>
    <cellStyle name="40% - Accent2 2 5 5 3" xfId="23583"/>
    <cellStyle name="40% - Accent2 2 5 6" xfId="12160"/>
    <cellStyle name="40% - Accent2 2 5 6 2" xfId="23584"/>
    <cellStyle name="40% - Accent2 2 5 7" xfId="23585"/>
    <cellStyle name="40% - Accent2 2 6" xfId="268"/>
    <cellStyle name="40% - Accent2 2 6 2" xfId="2752"/>
    <cellStyle name="40% - Accent2 2 6 2 2" xfId="6829"/>
    <cellStyle name="40% - Accent2 2 6 2 2 2" xfId="12161"/>
    <cellStyle name="40% - Accent2 2 6 2 2 2 2" xfId="23586"/>
    <cellStyle name="40% - Accent2 2 6 2 2 3" xfId="23587"/>
    <cellStyle name="40% - Accent2 2 6 2 2 4" xfId="43943"/>
    <cellStyle name="40% - Accent2 2 6 2 3" xfId="12162"/>
    <cellStyle name="40% - Accent2 2 6 2 3 2" xfId="23588"/>
    <cellStyle name="40% - Accent2 2 6 2 4" xfId="23589"/>
    <cellStyle name="40% - Accent2 2 6 2 5" xfId="43944"/>
    <cellStyle name="40% - Accent2 2 6 3" xfId="2753"/>
    <cellStyle name="40% - Accent2 2 6 3 2" xfId="12163"/>
    <cellStyle name="40% - Accent2 2 6 3 2 2" xfId="23590"/>
    <cellStyle name="40% - Accent2 2 6 3 3" xfId="23591"/>
    <cellStyle name="40% - Accent2 2 6 3 4" xfId="43945"/>
    <cellStyle name="40% - Accent2 2 6 4" xfId="6830"/>
    <cellStyle name="40% - Accent2 2 6 4 2" xfId="12164"/>
    <cellStyle name="40% - Accent2 2 6 4 2 2" xfId="23592"/>
    <cellStyle name="40% - Accent2 2 6 4 3" xfId="23593"/>
    <cellStyle name="40% - Accent2 2 6 5" xfId="12165"/>
    <cellStyle name="40% - Accent2 2 6 5 2" xfId="23594"/>
    <cellStyle name="40% - Accent2 2 6 6" xfId="23595"/>
    <cellStyle name="40% - Accent2 2 7" xfId="2754"/>
    <cellStyle name="40% - Accent2 2 7 2" xfId="6831"/>
    <cellStyle name="40% - Accent2 2 7 2 2" xfId="12166"/>
    <cellStyle name="40% - Accent2 2 7 2 2 2" xfId="23596"/>
    <cellStyle name="40% - Accent2 2 7 2 3" xfId="23597"/>
    <cellStyle name="40% - Accent2 2 7 2 4" xfId="43946"/>
    <cellStyle name="40% - Accent2 2 7 3" xfId="6832"/>
    <cellStyle name="40% - Accent2 2 7 3 2" xfId="12167"/>
    <cellStyle name="40% - Accent2 2 7 3 2 2" xfId="23598"/>
    <cellStyle name="40% - Accent2 2 7 3 3" xfId="23599"/>
    <cellStyle name="40% - Accent2 2 7 4" xfId="12168"/>
    <cellStyle name="40% - Accent2 2 7 4 2" xfId="23600"/>
    <cellStyle name="40% - Accent2 2 7 5" xfId="23601"/>
    <cellStyle name="40% - Accent2 2 8" xfId="2755"/>
    <cellStyle name="40% - Accent2 2 8 2" xfId="43947"/>
    <cellStyle name="40% - Accent2 2 8 2 2" xfId="43948"/>
    <cellStyle name="40% - Accent2 2 8 3" xfId="43949"/>
    <cellStyle name="40% - Accent2 2 8 4" xfId="43950"/>
    <cellStyle name="40% - Accent2 2 9" xfId="2756"/>
    <cellStyle name="40% - Accent2 2 9 2" xfId="12169"/>
    <cellStyle name="40% - Accent2 2 9 2 2" xfId="23602"/>
    <cellStyle name="40% - Accent2 2 9 3" xfId="23603"/>
    <cellStyle name="40% - Accent2 20" xfId="43951"/>
    <cellStyle name="40% - Accent2 20 2" xfId="43952"/>
    <cellStyle name="40% - Accent2 21" xfId="43953"/>
    <cellStyle name="40% - Accent2 21 2" xfId="43954"/>
    <cellStyle name="40% - Accent2 22" xfId="43955"/>
    <cellStyle name="40% - Accent2 22 2" xfId="43956"/>
    <cellStyle name="40% - Accent2 23" xfId="43957"/>
    <cellStyle name="40% - Accent2 23 2" xfId="43958"/>
    <cellStyle name="40% - Accent2 23 2 2" xfId="43959"/>
    <cellStyle name="40% - Accent2 24" xfId="43960"/>
    <cellStyle name="40% - Accent2 24 2" xfId="43961"/>
    <cellStyle name="40% - Accent2 3" xfId="269"/>
    <cellStyle name="40% - Accent2 3 10" xfId="61144"/>
    <cellStyle name="40% - Accent2 3 2" xfId="270"/>
    <cellStyle name="40% - Accent2 3 2 2" xfId="2757"/>
    <cellStyle name="40% - Accent2 3 2 2 2" xfId="6833"/>
    <cellStyle name="40% - Accent2 3 2 2 2 2" xfId="12170"/>
    <cellStyle name="40% - Accent2 3 2 2 2 2 2" xfId="23604"/>
    <cellStyle name="40% - Accent2 3 2 2 2 2 2 2" xfId="43962"/>
    <cellStyle name="40% - Accent2 3 2 2 2 3" xfId="23605"/>
    <cellStyle name="40% - Accent2 3 2 2 2 3 2" xfId="43963"/>
    <cellStyle name="40% - Accent2 3 2 2 2 4" xfId="43964"/>
    <cellStyle name="40% - Accent2 3 2 2 3" xfId="12171"/>
    <cellStyle name="40% - Accent2 3 2 2 3 2" xfId="23606"/>
    <cellStyle name="40% - Accent2 3 2 2 3 2 2" xfId="43965"/>
    <cellStyle name="40% - Accent2 3 2 2 4" xfId="23607"/>
    <cellStyle name="40% - Accent2 3 2 2 4 2" xfId="43966"/>
    <cellStyle name="40% - Accent2 3 2 2 5" xfId="43967"/>
    <cellStyle name="40% - Accent2 3 2 3" xfId="2758"/>
    <cellStyle name="40% - Accent2 3 2 3 2" xfId="12172"/>
    <cellStyle name="40% - Accent2 3 2 3 2 2" xfId="23608"/>
    <cellStyle name="40% - Accent2 3 2 3 2 2 2" xfId="43968"/>
    <cellStyle name="40% - Accent2 3 2 3 3" xfId="23609"/>
    <cellStyle name="40% - Accent2 3 2 3 3 2" xfId="43969"/>
    <cellStyle name="40% - Accent2 3 2 3 4" xfId="43970"/>
    <cellStyle name="40% - Accent2 3 2 4" xfId="6834"/>
    <cellStyle name="40% - Accent2 3 2 4 2" xfId="12173"/>
    <cellStyle name="40% - Accent2 3 2 4 2 2" xfId="23610"/>
    <cellStyle name="40% - Accent2 3 2 4 3" xfId="23611"/>
    <cellStyle name="40% - Accent2 3 2 5" xfId="12174"/>
    <cellStyle name="40% - Accent2 3 2 5 2" xfId="23612"/>
    <cellStyle name="40% - Accent2 3 2 6" xfId="23613"/>
    <cellStyle name="40% - Accent2 3 3" xfId="2759"/>
    <cellStyle name="40% - Accent2 3 3 2" xfId="6835"/>
    <cellStyle name="40% - Accent2 3 3 2 2" xfId="12175"/>
    <cellStyle name="40% - Accent2 3 3 2 2 2" xfId="23614"/>
    <cellStyle name="40% - Accent2 3 3 2 2 2 2" xfId="43971"/>
    <cellStyle name="40% - Accent2 3 3 2 3" xfId="23615"/>
    <cellStyle name="40% - Accent2 3 3 2 3 2" xfId="43972"/>
    <cellStyle name="40% - Accent2 3 3 2 4" xfId="43973"/>
    <cellStyle name="40% - Accent2 3 3 3" xfId="12176"/>
    <cellStyle name="40% - Accent2 3 3 3 2" xfId="23616"/>
    <cellStyle name="40% - Accent2 3 3 3 2 2" xfId="43974"/>
    <cellStyle name="40% - Accent2 3 3 4" xfId="23617"/>
    <cellStyle name="40% - Accent2 3 3 4 2" xfId="43975"/>
    <cellStyle name="40% - Accent2 3 3 5" xfId="43976"/>
    <cellStyle name="40% - Accent2 3 4" xfId="2760"/>
    <cellStyle name="40% - Accent2 3 4 2" xfId="12177"/>
    <cellStyle name="40% - Accent2 3 4 2 2" xfId="23618"/>
    <cellStyle name="40% - Accent2 3 4 2 2 2" xfId="43977"/>
    <cellStyle name="40% - Accent2 3 4 3" xfId="23619"/>
    <cellStyle name="40% - Accent2 3 4 3 2" xfId="43978"/>
    <cellStyle name="40% - Accent2 3 4 4" xfId="43979"/>
    <cellStyle name="40% - Accent2 3 5" xfId="6836"/>
    <cellStyle name="40% - Accent2 3 5 2" xfId="12178"/>
    <cellStyle name="40% - Accent2 3 5 2 2" xfId="23620"/>
    <cellStyle name="40% - Accent2 3 5 3" xfId="23621"/>
    <cellStyle name="40% - Accent2 3 6" xfId="11140"/>
    <cellStyle name="40% - Accent2 3 6 2" xfId="12179"/>
    <cellStyle name="40% - Accent2 3 6 2 2" xfId="43980"/>
    <cellStyle name="40% - Accent2 3 7" xfId="12180"/>
    <cellStyle name="40% - Accent2 3 7 2" xfId="43981"/>
    <cellStyle name="40% - Accent2 3 8" xfId="12181"/>
    <cellStyle name="40% - Accent2 3 8 2" xfId="23622"/>
    <cellStyle name="40% - Accent2 3 9" xfId="43982"/>
    <cellStyle name="40% - Accent2 4" xfId="271"/>
    <cellStyle name="40% - Accent2 4 2" xfId="272"/>
    <cellStyle name="40% - Accent2 4 2 2" xfId="2761"/>
    <cellStyle name="40% - Accent2 4 2 2 2" xfId="6837"/>
    <cellStyle name="40% - Accent2 4 2 2 2 2" xfId="12182"/>
    <cellStyle name="40% - Accent2 4 2 2 2 2 2" xfId="23623"/>
    <cellStyle name="40% - Accent2 4 2 2 2 2 2 2" xfId="43983"/>
    <cellStyle name="40% - Accent2 4 2 2 2 3" xfId="23624"/>
    <cellStyle name="40% - Accent2 4 2 2 2 3 2" xfId="43984"/>
    <cellStyle name="40% - Accent2 4 2 2 2 4" xfId="43985"/>
    <cellStyle name="40% - Accent2 4 2 2 3" xfId="12183"/>
    <cellStyle name="40% - Accent2 4 2 2 3 2" xfId="23625"/>
    <cellStyle name="40% - Accent2 4 2 2 3 2 2" xfId="43986"/>
    <cellStyle name="40% - Accent2 4 2 2 4" xfId="23626"/>
    <cellStyle name="40% - Accent2 4 2 2 4 2" xfId="43987"/>
    <cellStyle name="40% - Accent2 4 2 2 5" xfId="43988"/>
    <cellStyle name="40% - Accent2 4 2 3" xfId="2762"/>
    <cellStyle name="40% - Accent2 4 2 3 2" xfId="12184"/>
    <cellStyle name="40% - Accent2 4 2 3 2 2" xfId="23627"/>
    <cellStyle name="40% - Accent2 4 2 3 2 2 2" xfId="43989"/>
    <cellStyle name="40% - Accent2 4 2 3 3" xfId="23628"/>
    <cellStyle name="40% - Accent2 4 2 3 3 2" xfId="43990"/>
    <cellStyle name="40% - Accent2 4 2 3 4" xfId="43991"/>
    <cellStyle name="40% - Accent2 4 2 4" xfId="6838"/>
    <cellStyle name="40% - Accent2 4 2 4 2" xfId="12185"/>
    <cellStyle name="40% - Accent2 4 2 4 2 2" xfId="23629"/>
    <cellStyle name="40% - Accent2 4 2 4 3" xfId="23630"/>
    <cellStyle name="40% - Accent2 4 2 5" xfId="12186"/>
    <cellStyle name="40% - Accent2 4 2 5 2" xfId="23631"/>
    <cellStyle name="40% - Accent2 4 2 6" xfId="23632"/>
    <cellStyle name="40% - Accent2 4 3" xfId="2763"/>
    <cellStyle name="40% - Accent2 4 3 2" xfId="6839"/>
    <cellStyle name="40% - Accent2 4 3 2 2" xfId="12187"/>
    <cellStyle name="40% - Accent2 4 3 2 2 2" xfId="23633"/>
    <cellStyle name="40% - Accent2 4 3 2 2 2 2" xfId="43992"/>
    <cellStyle name="40% - Accent2 4 3 2 3" xfId="23634"/>
    <cellStyle name="40% - Accent2 4 3 2 3 2" xfId="43993"/>
    <cellStyle name="40% - Accent2 4 3 2 4" xfId="43994"/>
    <cellStyle name="40% - Accent2 4 3 3" xfId="12188"/>
    <cellStyle name="40% - Accent2 4 3 3 2" xfId="23635"/>
    <cellStyle name="40% - Accent2 4 3 3 2 2" xfId="43995"/>
    <cellStyle name="40% - Accent2 4 3 4" xfId="23636"/>
    <cellStyle name="40% - Accent2 4 3 4 2" xfId="43996"/>
    <cellStyle name="40% - Accent2 4 3 5" xfId="43997"/>
    <cellStyle name="40% - Accent2 4 4" xfId="2764"/>
    <cellStyle name="40% - Accent2 4 4 2" xfId="12189"/>
    <cellStyle name="40% - Accent2 4 4 2 2" xfId="23637"/>
    <cellStyle name="40% - Accent2 4 4 2 2 2" xfId="43998"/>
    <cellStyle name="40% - Accent2 4 4 3" xfId="23638"/>
    <cellStyle name="40% - Accent2 4 4 3 2" xfId="43999"/>
    <cellStyle name="40% - Accent2 4 4 4" xfId="44000"/>
    <cellStyle name="40% - Accent2 4 5" xfId="6840"/>
    <cellStyle name="40% - Accent2 4 5 2" xfId="12190"/>
    <cellStyle name="40% - Accent2 4 5 2 2" xfId="23639"/>
    <cellStyle name="40% - Accent2 4 5 3" xfId="23640"/>
    <cellStyle name="40% - Accent2 4 6" xfId="11141"/>
    <cellStyle name="40% - Accent2 4 6 2" xfId="12191"/>
    <cellStyle name="40% - Accent2 4 6 2 2" xfId="44001"/>
    <cellStyle name="40% - Accent2 4 7" xfId="12192"/>
    <cellStyle name="40% - Accent2 4 7 2" xfId="44002"/>
    <cellStyle name="40% - Accent2 4 8" xfId="12193"/>
    <cellStyle name="40% - Accent2 4 8 2" xfId="23641"/>
    <cellStyle name="40% - Accent2 4 9" xfId="61145"/>
    <cellStyle name="40% - Accent2 5" xfId="273"/>
    <cellStyle name="40% - Accent2 5 2" xfId="274"/>
    <cellStyle name="40% - Accent2 5 2 2" xfId="2765"/>
    <cellStyle name="40% - Accent2 5 2 2 2" xfId="6841"/>
    <cellStyle name="40% - Accent2 5 2 2 2 2" xfId="12194"/>
    <cellStyle name="40% - Accent2 5 2 2 2 2 2" xfId="23642"/>
    <cellStyle name="40% - Accent2 5 2 2 2 2 2 2" xfId="44003"/>
    <cellStyle name="40% - Accent2 5 2 2 2 3" xfId="23643"/>
    <cellStyle name="40% - Accent2 5 2 2 2 3 2" xfId="44004"/>
    <cellStyle name="40% - Accent2 5 2 2 2 4" xfId="44005"/>
    <cellStyle name="40% - Accent2 5 2 2 3" xfId="12195"/>
    <cellStyle name="40% - Accent2 5 2 2 3 2" xfId="23644"/>
    <cellStyle name="40% - Accent2 5 2 2 3 2 2" xfId="44006"/>
    <cellStyle name="40% - Accent2 5 2 2 4" xfId="23645"/>
    <cellStyle name="40% - Accent2 5 2 2 4 2" xfId="44007"/>
    <cellStyle name="40% - Accent2 5 2 2 5" xfId="44008"/>
    <cellStyle name="40% - Accent2 5 2 3" xfId="2766"/>
    <cellStyle name="40% - Accent2 5 2 3 2" xfId="12196"/>
    <cellStyle name="40% - Accent2 5 2 3 2 2" xfId="23646"/>
    <cellStyle name="40% - Accent2 5 2 3 2 2 2" xfId="44009"/>
    <cellStyle name="40% - Accent2 5 2 3 3" xfId="23647"/>
    <cellStyle name="40% - Accent2 5 2 3 3 2" xfId="44010"/>
    <cellStyle name="40% - Accent2 5 2 3 4" xfId="44011"/>
    <cellStyle name="40% - Accent2 5 2 4" xfId="6842"/>
    <cellStyle name="40% - Accent2 5 2 4 2" xfId="12197"/>
    <cellStyle name="40% - Accent2 5 2 4 2 2" xfId="23648"/>
    <cellStyle name="40% - Accent2 5 2 4 3" xfId="23649"/>
    <cellStyle name="40% - Accent2 5 2 5" xfId="12198"/>
    <cellStyle name="40% - Accent2 5 2 5 2" xfId="23650"/>
    <cellStyle name="40% - Accent2 5 2 6" xfId="12199"/>
    <cellStyle name="40% - Accent2 5 2 6 2" xfId="23651"/>
    <cellStyle name="40% - Accent2 5 2 7" xfId="23652"/>
    <cellStyle name="40% - Accent2 5 3" xfId="2767"/>
    <cellStyle name="40% - Accent2 5 3 2" xfId="6843"/>
    <cellStyle name="40% - Accent2 5 3 2 2" xfId="12200"/>
    <cellStyle name="40% - Accent2 5 3 2 2 2" xfId="23653"/>
    <cellStyle name="40% - Accent2 5 3 2 2 2 2" xfId="44012"/>
    <cellStyle name="40% - Accent2 5 3 2 3" xfId="23654"/>
    <cellStyle name="40% - Accent2 5 3 2 3 2" xfId="44013"/>
    <cellStyle name="40% - Accent2 5 3 2 4" xfId="44014"/>
    <cellStyle name="40% - Accent2 5 3 3" xfId="12201"/>
    <cellStyle name="40% - Accent2 5 3 3 2" xfId="23655"/>
    <cellStyle name="40% - Accent2 5 3 3 2 2" xfId="44015"/>
    <cellStyle name="40% - Accent2 5 3 4" xfId="23656"/>
    <cellStyle name="40% - Accent2 5 3 4 2" xfId="44016"/>
    <cellStyle name="40% - Accent2 5 3 5" xfId="44017"/>
    <cellStyle name="40% - Accent2 5 4" xfId="2768"/>
    <cellStyle name="40% - Accent2 5 4 2" xfId="12202"/>
    <cellStyle name="40% - Accent2 5 4 2 2" xfId="23657"/>
    <cellStyle name="40% - Accent2 5 4 2 2 2" xfId="44018"/>
    <cellStyle name="40% - Accent2 5 4 3" xfId="23658"/>
    <cellStyle name="40% - Accent2 5 4 3 2" xfId="44019"/>
    <cellStyle name="40% - Accent2 5 4 4" xfId="44020"/>
    <cellStyle name="40% - Accent2 5 5" xfId="6844"/>
    <cellStyle name="40% - Accent2 5 5 2" xfId="12203"/>
    <cellStyle name="40% - Accent2 5 5 2 2" xfId="23659"/>
    <cellStyle name="40% - Accent2 5 5 3" xfId="23660"/>
    <cellStyle name="40% - Accent2 5 6" xfId="12204"/>
    <cellStyle name="40% - Accent2 5 6 2" xfId="23661"/>
    <cellStyle name="40% - Accent2 5 6 2 2" xfId="44021"/>
    <cellStyle name="40% - Accent2 5 7" xfId="12205"/>
    <cellStyle name="40% - Accent2 5 7 2" xfId="23662"/>
    <cellStyle name="40% - Accent2 5 8" xfId="23663"/>
    <cellStyle name="40% - Accent2 5 8 2" xfId="44022"/>
    <cellStyle name="40% - Accent2 5 9" xfId="61146"/>
    <cellStyle name="40% - Accent2 6" xfId="275"/>
    <cellStyle name="40% - Accent2 6 2" xfId="2769"/>
    <cellStyle name="40% - Accent2 6 2 2" xfId="6845"/>
    <cellStyle name="40% - Accent2 6 2 2 2" xfId="12206"/>
    <cellStyle name="40% - Accent2 6 2 2 2 2" xfId="23664"/>
    <cellStyle name="40% - Accent2 6 2 2 2 2 2" xfId="44023"/>
    <cellStyle name="40% - Accent2 6 2 2 3" xfId="23665"/>
    <cellStyle name="40% - Accent2 6 2 2 3 2" xfId="44024"/>
    <cellStyle name="40% - Accent2 6 2 2 4" xfId="44025"/>
    <cellStyle name="40% - Accent2 6 2 3" xfId="12207"/>
    <cellStyle name="40% - Accent2 6 2 3 2" xfId="23666"/>
    <cellStyle name="40% - Accent2 6 2 3 2 2" xfId="44026"/>
    <cellStyle name="40% - Accent2 6 2 4" xfId="12208"/>
    <cellStyle name="40% - Accent2 6 2 4 2" xfId="23667"/>
    <cellStyle name="40% - Accent2 6 2 5" xfId="23668"/>
    <cellStyle name="40% - Accent2 6 3" xfId="2770"/>
    <cellStyle name="40% - Accent2 6 3 2" xfId="12209"/>
    <cellStyle name="40% - Accent2 6 3 2 2" xfId="23669"/>
    <cellStyle name="40% - Accent2 6 3 2 2 2" xfId="44027"/>
    <cellStyle name="40% - Accent2 6 3 3" xfId="23670"/>
    <cellStyle name="40% - Accent2 6 3 3 2" xfId="44028"/>
    <cellStyle name="40% - Accent2 6 3 4" xfId="44029"/>
    <cellStyle name="40% - Accent2 6 4" xfId="6846"/>
    <cellStyle name="40% - Accent2 6 4 2" xfId="12210"/>
    <cellStyle name="40% - Accent2 6 4 2 2" xfId="23671"/>
    <cellStyle name="40% - Accent2 6 4 3" xfId="23672"/>
    <cellStyle name="40% - Accent2 6 5" xfId="12211"/>
    <cellStyle name="40% - Accent2 6 5 2" xfId="23673"/>
    <cellStyle name="40% - Accent2 6 5 2 2" xfId="44030"/>
    <cellStyle name="40% - Accent2 6 6" xfId="12212"/>
    <cellStyle name="40% - Accent2 6 6 2" xfId="23674"/>
    <cellStyle name="40% - Accent2 6 7" xfId="23675"/>
    <cellStyle name="40% - Accent2 6 7 2" xfId="44031"/>
    <cellStyle name="40% - Accent2 6 8" xfId="61147"/>
    <cellStyle name="40% - Accent2 7" xfId="2771"/>
    <cellStyle name="40% - Accent2 7 2" xfId="6847"/>
    <cellStyle name="40% - Accent2 7 2 2" xfId="12213"/>
    <cellStyle name="40% - Accent2 7 2 2 2" xfId="23676"/>
    <cellStyle name="40% - Accent2 7 2 2 2 2" xfId="44032"/>
    <cellStyle name="40% - Accent2 7 2 2 2 2 2" xfId="44033"/>
    <cellStyle name="40% - Accent2 7 2 2 3" xfId="44034"/>
    <cellStyle name="40% - Accent2 7 2 2 3 2" xfId="44035"/>
    <cellStyle name="40% - Accent2 7 2 3" xfId="12214"/>
    <cellStyle name="40% - Accent2 7 2 3 2" xfId="23677"/>
    <cellStyle name="40% - Accent2 7 2 3 2 2" xfId="44036"/>
    <cellStyle name="40% - Accent2 7 2 4" xfId="23678"/>
    <cellStyle name="40% - Accent2 7 2 4 2" xfId="44037"/>
    <cellStyle name="40% - Accent2 7 3" xfId="12215"/>
    <cellStyle name="40% - Accent2 7 3 2" xfId="23679"/>
    <cellStyle name="40% - Accent2 7 3 2 2" xfId="44038"/>
    <cellStyle name="40% - Accent2 7 3 2 2 2" xfId="44039"/>
    <cellStyle name="40% - Accent2 7 3 3" xfId="44040"/>
    <cellStyle name="40% - Accent2 7 3 3 2" xfId="44041"/>
    <cellStyle name="40% - Accent2 7 4" xfId="12216"/>
    <cellStyle name="40% - Accent2 7 4 2" xfId="23680"/>
    <cellStyle name="40% - Accent2 7 4 2 2" xfId="44042"/>
    <cellStyle name="40% - Accent2 7 5" xfId="23681"/>
    <cellStyle name="40% - Accent2 7 5 2" xfId="44043"/>
    <cellStyle name="40% - Accent2 7 5 2 2" xfId="44044"/>
    <cellStyle name="40% - Accent2 7 6" xfId="44045"/>
    <cellStyle name="40% - Accent2 7 6 2" xfId="44046"/>
    <cellStyle name="40% - Accent2 7 7" xfId="44047"/>
    <cellStyle name="40% - Accent2 7 7 2" xfId="44048"/>
    <cellStyle name="40% - Accent2 7 8" xfId="61148"/>
    <cellStyle name="40% - Accent2 8" xfId="2772"/>
    <cellStyle name="40% - Accent2 8 2" xfId="12217"/>
    <cellStyle name="40% - Accent2 8 2 2" xfId="12218"/>
    <cellStyle name="40% - Accent2 8 2 2 2" xfId="23682"/>
    <cellStyle name="40% - Accent2 8 2 2 2 2" xfId="44049"/>
    <cellStyle name="40% - Accent2 8 2 2 2 2 2" xfId="44050"/>
    <cellStyle name="40% - Accent2 8 2 2 3" xfId="44051"/>
    <cellStyle name="40% - Accent2 8 2 2 3 2" xfId="44052"/>
    <cellStyle name="40% - Accent2 8 2 3" xfId="23683"/>
    <cellStyle name="40% - Accent2 8 2 3 2" xfId="44053"/>
    <cellStyle name="40% - Accent2 8 2 3 2 2" xfId="44054"/>
    <cellStyle name="40% - Accent2 8 2 4" xfId="44055"/>
    <cellStyle name="40% - Accent2 8 2 4 2" xfId="44056"/>
    <cellStyle name="40% - Accent2 8 3" xfId="12219"/>
    <cellStyle name="40% - Accent2 8 3 2" xfId="23684"/>
    <cellStyle name="40% - Accent2 8 3 2 2" xfId="44057"/>
    <cellStyle name="40% - Accent2 8 3 2 2 2" xfId="44058"/>
    <cellStyle name="40% - Accent2 8 3 3" xfId="44059"/>
    <cellStyle name="40% - Accent2 8 3 3 2" xfId="44060"/>
    <cellStyle name="40% - Accent2 8 4" xfId="23685"/>
    <cellStyle name="40% - Accent2 8 4 2" xfId="44061"/>
    <cellStyle name="40% - Accent2 8 4 2 2" xfId="44062"/>
    <cellStyle name="40% - Accent2 8 5" xfId="44063"/>
    <cellStyle name="40% - Accent2 8 5 2" xfId="44064"/>
    <cellStyle name="40% - Accent2 8 5 2 2" xfId="44065"/>
    <cellStyle name="40% - Accent2 8 6" xfId="44066"/>
    <cellStyle name="40% - Accent2 8 6 2" xfId="44067"/>
    <cellStyle name="40% - Accent2 8 7" xfId="44068"/>
    <cellStyle name="40% - Accent2 8 7 2" xfId="44069"/>
    <cellStyle name="40% - Accent2 8 8" xfId="61149"/>
    <cellStyle name="40% - Accent2 9" xfId="6848"/>
    <cellStyle name="40% - Accent2 9 2" xfId="12220"/>
    <cellStyle name="40% - Accent2 9 2 2" xfId="12221"/>
    <cellStyle name="40% - Accent2 9 2 2 2" xfId="23686"/>
    <cellStyle name="40% - Accent2 9 2 3" xfId="23687"/>
    <cellStyle name="40% - Accent2 9 3" xfId="12222"/>
    <cellStyle name="40% - Accent2 9 3 2" xfId="23688"/>
    <cellStyle name="40% - Accent2 9 4" xfId="23689"/>
    <cellStyle name="40% - Accent2 9 4 2" xfId="44070"/>
    <cellStyle name="40% - Accent2 9 5" xfId="61150"/>
    <cellStyle name="40% - Accent3" xfId="37" builtinId="39" customBuiltin="1"/>
    <cellStyle name="40% - Accent3 10" xfId="10608"/>
    <cellStyle name="40% - Accent3 10 2" xfId="12223"/>
    <cellStyle name="40% - Accent3 10 2 2" xfId="12224"/>
    <cellStyle name="40% - Accent3 10 2 2 2" xfId="23690"/>
    <cellStyle name="40% - Accent3 10 2 3" xfId="23691"/>
    <cellStyle name="40% - Accent3 10 3" xfId="12225"/>
    <cellStyle name="40% - Accent3 10 3 2" xfId="23692"/>
    <cellStyle name="40% - Accent3 10 4" xfId="23693"/>
    <cellStyle name="40% - Accent3 10 4 2" xfId="44071"/>
    <cellStyle name="40% - Accent3 10 5" xfId="61151"/>
    <cellStyle name="40% - Accent3 11" xfId="10609"/>
    <cellStyle name="40% - Accent3 11 2" xfId="12226"/>
    <cellStyle name="40% - Accent3 11 2 2" xfId="12227"/>
    <cellStyle name="40% - Accent3 11 2 2 2" xfId="23694"/>
    <cellStyle name="40% - Accent3 11 2 3" xfId="23695"/>
    <cellStyle name="40% - Accent3 11 3" xfId="12228"/>
    <cellStyle name="40% - Accent3 11 3 2" xfId="23696"/>
    <cellStyle name="40% - Accent3 11 4" xfId="23697"/>
    <cellStyle name="40% - Accent3 11 4 2" xfId="44072"/>
    <cellStyle name="40% - Accent3 11 5" xfId="61152"/>
    <cellStyle name="40% - Accent3 12" xfId="10610"/>
    <cellStyle name="40% - Accent3 12 2" xfId="12229"/>
    <cellStyle name="40% - Accent3 12 2 2" xfId="23698"/>
    <cellStyle name="40% - Accent3 12 2 2 2" xfId="44073"/>
    <cellStyle name="40% - Accent3 12 3" xfId="23699"/>
    <cellStyle name="40% - Accent3 12 3 2" xfId="44074"/>
    <cellStyle name="40% - Accent3 12 4" xfId="44075"/>
    <cellStyle name="40% - Accent3 12 4 2" xfId="44076"/>
    <cellStyle name="40% - Accent3 12 5" xfId="61153"/>
    <cellStyle name="40% - Accent3 13" xfId="10611"/>
    <cellStyle name="40% - Accent3 13 2" xfId="12230"/>
    <cellStyle name="40% - Accent3 13 2 2" xfId="23700"/>
    <cellStyle name="40% - Accent3 13 3" xfId="23701"/>
    <cellStyle name="40% - Accent3 13 3 2" xfId="44077"/>
    <cellStyle name="40% - Accent3 13 3 2 2" xfId="44078"/>
    <cellStyle name="40% - Accent3 13 4" xfId="44079"/>
    <cellStyle name="40% - Accent3 13 5" xfId="61154"/>
    <cellStyle name="40% - Accent3 14" xfId="12231"/>
    <cellStyle name="40% - Accent3 14 2" xfId="12232"/>
    <cellStyle name="40% - Accent3 14 2 2" xfId="23702"/>
    <cellStyle name="40% - Accent3 14 3" xfId="23703"/>
    <cellStyle name="40% - Accent3 15" xfId="12233"/>
    <cellStyle name="40% - Accent3 15 2" xfId="23704"/>
    <cellStyle name="40% - Accent3 16" xfId="23705"/>
    <cellStyle name="40% - Accent3 16 2" xfId="44080"/>
    <cellStyle name="40% - Accent3 17" xfId="44081"/>
    <cellStyle name="40% - Accent3 17 2" xfId="44082"/>
    <cellStyle name="40% - Accent3 18" xfId="44083"/>
    <cellStyle name="40% - Accent3 18 2" xfId="44084"/>
    <cellStyle name="40% - Accent3 19" xfId="44085"/>
    <cellStyle name="40% - Accent3 19 2" xfId="44086"/>
    <cellStyle name="40% - Accent3 2" xfId="100"/>
    <cellStyle name="40% - Accent3 2 10" xfId="276"/>
    <cellStyle name="40% - Accent3 2 10 2" xfId="23706"/>
    <cellStyle name="40% - Accent3 2 11" xfId="12235"/>
    <cellStyle name="40% - Accent3 2 11 2" xfId="44087"/>
    <cellStyle name="40% - Accent3 2 12" xfId="12236"/>
    <cellStyle name="40% - Accent3 2 12 2" xfId="44088"/>
    <cellStyle name="40% - Accent3 2 13" xfId="12234"/>
    <cellStyle name="40% - Accent3 2 13 2" xfId="44089"/>
    <cellStyle name="40% - Accent3 2 14" xfId="44090"/>
    <cellStyle name="40% - Accent3 2 14 2" xfId="44091"/>
    <cellStyle name="40% - Accent3 2 15" xfId="44092"/>
    <cellStyle name="40% - Accent3 2 15 2" xfId="44093"/>
    <cellStyle name="40% - Accent3 2 16" xfId="44094"/>
    <cellStyle name="40% - Accent3 2 16 2" xfId="44095"/>
    <cellStyle name="40% - Accent3 2 16 2 2" xfId="44096"/>
    <cellStyle name="40% - Accent3 2 17" xfId="44097"/>
    <cellStyle name="40% - Accent3 2 17 2" xfId="44098"/>
    <cellStyle name="40% - Accent3 2 17 2 2" xfId="44099"/>
    <cellStyle name="40% - Accent3 2 18" xfId="44100"/>
    <cellStyle name="40% - Accent3 2 19" xfId="44101"/>
    <cellStyle name="40% - Accent3 2 2" xfId="277"/>
    <cellStyle name="40% - Accent3 2 2 2" xfId="278"/>
    <cellStyle name="40% - Accent3 2 2 2 2" xfId="2773"/>
    <cellStyle name="40% - Accent3 2 2 2 2 2" xfId="6849"/>
    <cellStyle name="40% - Accent3 2 2 2 2 2 2" xfId="12237"/>
    <cellStyle name="40% - Accent3 2 2 2 2 2 2 2" xfId="23707"/>
    <cellStyle name="40% - Accent3 2 2 2 2 2 3" xfId="23708"/>
    <cellStyle name="40% - Accent3 2 2 2 2 2 4" xfId="44102"/>
    <cellStyle name="40% - Accent3 2 2 2 2 3" xfId="12238"/>
    <cellStyle name="40% - Accent3 2 2 2 2 3 2" xfId="23709"/>
    <cellStyle name="40% - Accent3 2 2 2 2 4" xfId="23710"/>
    <cellStyle name="40% - Accent3 2 2 2 2 5" xfId="44103"/>
    <cellStyle name="40% - Accent3 2 2 2 3" xfId="2774"/>
    <cellStyle name="40% - Accent3 2 2 2 3 2" xfId="12239"/>
    <cellStyle name="40% - Accent3 2 2 2 3 2 2" xfId="23711"/>
    <cellStyle name="40% - Accent3 2 2 2 3 3" xfId="23712"/>
    <cellStyle name="40% - Accent3 2 2 2 3 4" xfId="44104"/>
    <cellStyle name="40% - Accent3 2 2 2 4" xfId="6850"/>
    <cellStyle name="40% - Accent3 2 2 2 4 2" xfId="12240"/>
    <cellStyle name="40% - Accent3 2 2 2 4 2 2" xfId="23713"/>
    <cellStyle name="40% - Accent3 2 2 2 4 3" xfId="23714"/>
    <cellStyle name="40% - Accent3 2 2 2 5" xfId="12241"/>
    <cellStyle name="40% - Accent3 2 2 2 5 2" xfId="23715"/>
    <cellStyle name="40% - Accent3 2 2 2 6" xfId="23716"/>
    <cellStyle name="40% - Accent3 2 2 3" xfId="2775"/>
    <cellStyle name="40% - Accent3 2 2 3 2" xfId="6851"/>
    <cellStyle name="40% - Accent3 2 2 3 2 2" xfId="12242"/>
    <cellStyle name="40% - Accent3 2 2 3 2 2 2" xfId="23717"/>
    <cellStyle name="40% - Accent3 2 2 3 2 3" xfId="23718"/>
    <cellStyle name="40% - Accent3 2 2 3 2 4" xfId="44105"/>
    <cellStyle name="40% - Accent3 2 2 3 3" xfId="12243"/>
    <cellStyle name="40% - Accent3 2 2 3 3 2" xfId="23719"/>
    <cellStyle name="40% - Accent3 2 2 3 4" xfId="23720"/>
    <cellStyle name="40% - Accent3 2 2 3 5" xfId="44106"/>
    <cellStyle name="40% - Accent3 2 2 4" xfId="2776"/>
    <cellStyle name="40% - Accent3 2 2 4 2" xfId="12244"/>
    <cellStyle name="40% - Accent3 2 2 4 2 2" xfId="23721"/>
    <cellStyle name="40% - Accent3 2 2 4 3" xfId="23722"/>
    <cellStyle name="40% - Accent3 2 2 4 4" xfId="44107"/>
    <cellStyle name="40% - Accent3 2 2 5" xfId="6852"/>
    <cellStyle name="40% - Accent3 2 2 5 2" xfId="12245"/>
    <cellStyle name="40% - Accent3 2 2 5 2 2" xfId="23723"/>
    <cellStyle name="40% - Accent3 2 2 5 3" xfId="23724"/>
    <cellStyle name="40% - Accent3 2 2 6" xfId="11218"/>
    <cellStyle name="40% - Accent3 2 2 6 2" xfId="12246"/>
    <cellStyle name="40% - Accent3 2 2 7" xfId="23725"/>
    <cellStyle name="40% - Accent3 2 2 7 2" xfId="44108"/>
    <cellStyle name="40% - Accent3 2 2 8" xfId="61155"/>
    <cellStyle name="40% - Accent3 2 3" xfId="279"/>
    <cellStyle name="40% - Accent3 2 3 2" xfId="280"/>
    <cellStyle name="40% - Accent3 2 3 2 2" xfId="2777"/>
    <cellStyle name="40% - Accent3 2 3 2 2 2" xfId="6853"/>
    <cellStyle name="40% - Accent3 2 3 2 2 2 2" xfId="12247"/>
    <cellStyle name="40% - Accent3 2 3 2 2 2 2 2" xfId="23726"/>
    <cellStyle name="40% - Accent3 2 3 2 2 2 3" xfId="23727"/>
    <cellStyle name="40% - Accent3 2 3 2 2 2 4" xfId="44109"/>
    <cellStyle name="40% - Accent3 2 3 2 2 3" xfId="12248"/>
    <cellStyle name="40% - Accent3 2 3 2 2 3 2" xfId="23728"/>
    <cellStyle name="40% - Accent3 2 3 2 2 4" xfId="23729"/>
    <cellStyle name="40% - Accent3 2 3 2 2 5" xfId="44110"/>
    <cellStyle name="40% - Accent3 2 3 2 3" xfId="2778"/>
    <cellStyle name="40% - Accent3 2 3 2 3 2" xfId="12249"/>
    <cellStyle name="40% - Accent3 2 3 2 3 2 2" xfId="23730"/>
    <cellStyle name="40% - Accent3 2 3 2 3 3" xfId="23731"/>
    <cellStyle name="40% - Accent3 2 3 2 3 4" xfId="44111"/>
    <cellStyle name="40% - Accent3 2 3 2 4" xfId="6854"/>
    <cellStyle name="40% - Accent3 2 3 2 4 2" xfId="12250"/>
    <cellStyle name="40% - Accent3 2 3 2 4 2 2" xfId="23732"/>
    <cellStyle name="40% - Accent3 2 3 2 4 3" xfId="23733"/>
    <cellStyle name="40% - Accent3 2 3 2 5" xfId="12251"/>
    <cellStyle name="40% - Accent3 2 3 2 5 2" xfId="23734"/>
    <cellStyle name="40% - Accent3 2 3 2 6" xfId="23735"/>
    <cellStyle name="40% - Accent3 2 3 3" xfId="2779"/>
    <cellStyle name="40% - Accent3 2 3 3 2" xfId="6855"/>
    <cellStyle name="40% - Accent3 2 3 3 2 2" xfId="12252"/>
    <cellStyle name="40% - Accent3 2 3 3 2 2 2" xfId="23736"/>
    <cellStyle name="40% - Accent3 2 3 3 2 3" xfId="23737"/>
    <cellStyle name="40% - Accent3 2 3 3 2 4" xfId="44112"/>
    <cellStyle name="40% - Accent3 2 3 3 3" xfId="12253"/>
    <cellStyle name="40% - Accent3 2 3 3 3 2" xfId="23738"/>
    <cellStyle name="40% - Accent3 2 3 3 4" xfId="23739"/>
    <cellStyle name="40% - Accent3 2 3 3 5" xfId="44113"/>
    <cellStyle name="40% - Accent3 2 3 4" xfId="2780"/>
    <cellStyle name="40% - Accent3 2 3 4 2" xfId="12254"/>
    <cellStyle name="40% - Accent3 2 3 4 2 2" xfId="23740"/>
    <cellStyle name="40% - Accent3 2 3 4 3" xfId="23741"/>
    <cellStyle name="40% - Accent3 2 3 4 4" xfId="44114"/>
    <cellStyle name="40% - Accent3 2 3 5" xfId="6856"/>
    <cellStyle name="40% - Accent3 2 3 5 2" xfId="12255"/>
    <cellStyle name="40% - Accent3 2 3 5 2 2" xfId="23742"/>
    <cellStyle name="40% - Accent3 2 3 5 3" xfId="23743"/>
    <cellStyle name="40% - Accent3 2 3 6" xfId="12256"/>
    <cellStyle name="40% - Accent3 2 3 6 2" xfId="23744"/>
    <cellStyle name="40% - Accent3 2 3 7" xfId="23745"/>
    <cellStyle name="40% - Accent3 2 4" xfId="281"/>
    <cellStyle name="40% - Accent3 2 4 2" xfId="282"/>
    <cellStyle name="40% - Accent3 2 4 2 2" xfId="2781"/>
    <cellStyle name="40% - Accent3 2 4 2 2 2" xfId="6857"/>
    <cellStyle name="40% - Accent3 2 4 2 2 2 2" xfId="12257"/>
    <cellStyle name="40% - Accent3 2 4 2 2 2 2 2" xfId="23746"/>
    <cellStyle name="40% - Accent3 2 4 2 2 2 3" xfId="23747"/>
    <cellStyle name="40% - Accent3 2 4 2 2 2 4" xfId="44115"/>
    <cellStyle name="40% - Accent3 2 4 2 2 3" xfId="12258"/>
    <cellStyle name="40% - Accent3 2 4 2 2 3 2" xfId="23748"/>
    <cellStyle name="40% - Accent3 2 4 2 2 4" xfId="23749"/>
    <cellStyle name="40% - Accent3 2 4 2 2 5" xfId="44116"/>
    <cellStyle name="40% - Accent3 2 4 2 3" xfId="2782"/>
    <cellStyle name="40% - Accent3 2 4 2 3 2" xfId="12259"/>
    <cellStyle name="40% - Accent3 2 4 2 3 2 2" xfId="23750"/>
    <cellStyle name="40% - Accent3 2 4 2 3 3" xfId="23751"/>
    <cellStyle name="40% - Accent3 2 4 2 3 4" xfId="44117"/>
    <cellStyle name="40% - Accent3 2 4 2 4" xfId="6858"/>
    <cellStyle name="40% - Accent3 2 4 2 4 2" xfId="12260"/>
    <cellStyle name="40% - Accent3 2 4 2 4 2 2" xfId="23752"/>
    <cellStyle name="40% - Accent3 2 4 2 4 3" xfId="23753"/>
    <cellStyle name="40% - Accent3 2 4 2 5" xfId="12261"/>
    <cellStyle name="40% - Accent3 2 4 2 5 2" xfId="23754"/>
    <cellStyle name="40% - Accent3 2 4 2 6" xfId="23755"/>
    <cellStyle name="40% - Accent3 2 4 3" xfId="2783"/>
    <cellStyle name="40% - Accent3 2 4 3 2" xfId="6859"/>
    <cellStyle name="40% - Accent3 2 4 3 2 2" xfId="12262"/>
    <cellStyle name="40% - Accent3 2 4 3 2 2 2" xfId="23756"/>
    <cellStyle name="40% - Accent3 2 4 3 2 3" xfId="23757"/>
    <cellStyle name="40% - Accent3 2 4 3 2 4" xfId="44118"/>
    <cellStyle name="40% - Accent3 2 4 3 3" xfId="12263"/>
    <cellStyle name="40% - Accent3 2 4 3 3 2" xfId="23758"/>
    <cellStyle name="40% - Accent3 2 4 3 4" xfId="23759"/>
    <cellStyle name="40% - Accent3 2 4 3 5" xfId="44119"/>
    <cellStyle name="40% - Accent3 2 4 4" xfId="2784"/>
    <cellStyle name="40% - Accent3 2 4 4 2" xfId="12264"/>
    <cellStyle name="40% - Accent3 2 4 4 2 2" xfId="23760"/>
    <cellStyle name="40% - Accent3 2 4 4 3" xfId="23761"/>
    <cellStyle name="40% - Accent3 2 4 4 4" xfId="44120"/>
    <cellStyle name="40% - Accent3 2 4 5" xfId="6860"/>
    <cellStyle name="40% - Accent3 2 4 5 2" xfId="12265"/>
    <cellStyle name="40% - Accent3 2 4 5 2 2" xfId="23762"/>
    <cellStyle name="40% - Accent3 2 4 5 3" xfId="23763"/>
    <cellStyle name="40% - Accent3 2 4 6" xfId="12266"/>
    <cellStyle name="40% - Accent3 2 4 6 2" xfId="23764"/>
    <cellStyle name="40% - Accent3 2 4 7" xfId="23765"/>
    <cellStyle name="40% - Accent3 2 5" xfId="283"/>
    <cellStyle name="40% - Accent3 2 5 2" xfId="284"/>
    <cellStyle name="40% - Accent3 2 5 2 2" xfId="2785"/>
    <cellStyle name="40% - Accent3 2 5 2 2 2" xfId="6861"/>
    <cellStyle name="40% - Accent3 2 5 2 2 2 2" xfId="12267"/>
    <cellStyle name="40% - Accent3 2 5 2 2 2 2 2" xfId="23766"/>
    <cellStyle name="40% - Accent3 2 5 2 2 2 3" xfId="23767"/>
    <cellStyle name="40% - Accent3 2 5 2 2 2 4" xfId="44121"/>
    <cellStyle name="40% - Accent3 2 5 2 2 3" xfId="12268"/>
    <cellStyle name="40% - Accent3 2 5 2 2 3 2" xfId="23768"/>
    <cellStyle name="40% - Accent3 2 5 2 2 4" xfId="23769"/>
    <cellStyle name="40% - Accent3 2 5 2 2 5" xfId="44122"/>
    <cellStyle name="40% - Accent3 2 5 2 3" xfId="2786"/>
    <cellStyle name="40% - Accent3 2 5 2 3 2" xfId="12269"/>
    <cellStyle name="40% - Accent3 2 5 2 3 2 2" xfId="23770"/>
    <cellStyle name="40% - Accent3 2 5 2 3 3" xfId="23771"/>
    <cellStyle name="40% - Accent3 2 5 2 3 4" xfId="44123"/>
    <cellStyle name="40% - Accent3 2 5 2 4" xfId="6862"/>
    <cellStyle name="40% - Accent3 2 5 2 4 2" xfId="12270"/>
    <cellStyle name="40% - Accent3 2 5 2 4 2 2" xfId="23772"/>
    <cellStyle name="40% - Accent3 2 5 2 4 3" xfId="23773"/>
    <cellStyle name="40% - Accent3 2 5 2 5" xfId="12271"/>
    <cellStyle name="40% - Accent3 2 5 2 5 2" xfId="23774"/>
    <cellStyle name="40% - Accent3 2 5 2 6" xfId="23775"/>
    <cellStyle name="40% - Accent3 2 5 3" xfId="2787"/>
    <cellStyle name="40% - Accent3 2 5 3 2" xfId="6863"/>
    <cellStyle name="40% - Accent3 2 5 3 2 2" xfId="12272"/>
    <cellStyle name="40% - Accent3 2 5 3 2 2 2" xfId="23776"/>
    <cellStyle name="40% - Accent3 2 5 3 2 3" xfId="23777"/>
    <cellStyle name="40% - Accent3 2 5 3 2 4" xfId="44124"/>
    <cellStyle name="40% - Accent3 2 5 3 3" xfId="12273"/>
    <cellStyle name="40% - Accent3 2 5 3 3 2" xfId="23778"/>
    <cellStyle name="40% - Accent3 2 5 3 4" xfId="23779"/>
    <cellStyle name="40% - Accent3 2 5 3 5" xfId="44125"/>
    <cellStyle name="40% - Accent3 2 5 4" xfId="2788"/>
    <cellStyle name="40% - Accent3 2 5 4 2" xfId="12274"/>
    <cellStyle name="40% - Accent3 2 5 4 2 2" xfId="23780"/>
    <cellStyle name="40% - Accent3 2 5 4 3" xfId="23781"/>
    <cellStyle name="40% - Accent3 2 5 4 4" xfId="44126"/>
    <cellStyle name="40% - Accent3 2 5 5" xfId="6864"/>
    <cellStyle name="40% - Accent3 2 5 5 2" xfId="12275"/>
    <cellStyle name="40% - Accent3 2 5 5 2 2" xfId="23782"/>
    <cellStyle name="40% - Accent3 2 5 5 3" xfId="23783"/>
    <cellStyle name="40% - Accent3 2 5 6" xfId="12276"/>
    <cellStyle name="40% - Accent3 2 5 6 2" xfId="23784"/>
    <cellStyle name="40% - Accent3 2 5 7" xfId="23785"/>
    <cellStyle name="40% - Accent3 2 6" xfId="285"/>
    <cellStyle name="40% - Accent3 2 6 2" xfId="2789"/>
    <cellStyle name="40% - Accent3 2 6 2 2" xfId="6865"/>
    <cellStyle name="40% - Accent3 2 6 2 2 2" xfId="12277"/>
    <cellStyle name="40% - Accent3 2 6 2 2 2 2" xfId="23786"/>
    <cellStyle name="40% - Accent3 2 6 2 2 3" xfId="23787"/>
    <cellStyle name="40% - Accent3 2 6 2 2 4" xfId="44127"/>
    <cellStyle name="40% - Accent3 2 6 2 3" xfId="12278"/>
    <cellStyle name="40% - Accent3 2 6 2 3 2" xfId="23788"/>
    <cellStyle name="40% - Accent3 2 6 2 4" xfId="23789"/>
    <cellStyle name="40% - Accent3 2 6 2 5" xfId="44128"/>
    <cellStyle name="40% - Accent3 2 6 3" xfId="2790"/>
    <cellStyle name="40% - Accent3 2 6 3 2" xfId="12279"/>
    <cellStyle name="40% - Accent3 2 6 3 2 2" xfId="23790"/>
    <cellStyle name="40% - Accent3 2 6 3 3" xfId="23791"/>
    <cellStyle name="40% - Accent3 2 6 3 4" xfId="44129"/>
    <cellStyle name="40% - Accent3 2 6 4" xfId="6866"/>
    <cellStyle name="40% - Accent3 2 6 4 2" xfId="12280"/>
    <cellStyle name="40% - Accent3 2 6 4 2 2" xfId="23792"/>
    <cellStyle name="40% - Accent3 2 6 4 3" xfId="23793"/>
    <cellStyle name="40% - Accent3 2 6 5" xfId="12281"/>
    <cellStyle name="40% - Accent3 2 6 5 2" xfId="23794"/>
    <cellStyle name="40% - Accent3 2 6 6" xfId="23795"/>
    <cellStyle name="40% - Accent3 2 7" xfId="2791"/>
    <cellStyle name="40% - Accent3 2 7 2" xfId="6867"/>
    <cellStyle name="40% - Accent3 2 7 2 2" xfId="12282"/>
    <cellStyle name="40% - Accent3 2 7 2 2 2" xfId="23796"/>
    <cellStyle name="40% - Accent3 2 7 2 3" xfId="23797"/>
    <cellStyle name="40% - Accent3 2 7 2 4" xfId="44130"/>
    <cellStyle name="40% - Accent3 2 7 3" xfId="6868"/>
    <cellStyle name="40% - Accent3 2 7 3 2" xfId="12283"/>
    <cellStyle name="40% - Accent3 2 7 3 2 2" xfId="23798"/>
    <cellStyle name="40% - Accent3 2 7 3 3" xfId="23799"/>
    <cellStyle name="40% - Accent3 2 7 4" xfId="12284"/>
    <cellStyle name="40% - Accent3 2 7 4 2" xfId="23800"/>
    <cellStyle name="40% - Accent3 2 7 5" xfId="23801"/>
    <cellStyle name="40% - Accent3 2 8" xfId="2792"/>
    <cellStyle name="40% - Accent3 2 8 2" xfId="44131"/>
    <cellStyle name="40% - Accent3 2 8 2 2" xfId="44132"/>
    <cellStyle name="40% - Accent3 2 8 3" xfId="44133"/>
    <cellStyle name="40% - Accent3 2 8 4" xfId="44134"/>
    <cellStyle name="40% - Accent3 2 9" xfId="2793"/>
    <cellStyle name="40% - Accent3 2 9 2" xfId="12285"/>
    <cellStyle name="40% - Accent3 2 9 2 2" xfId="23802"/>
    <cellStyle name="40% - Accent3 2 9 3" xfId="23803"/>
    <cellStyle name="40% - Accent3 20" xfId="44135"/>
    <cellStyle name="40% - Accent3 20 2" xfId="44136"/>
    <cellStyle name="40% - Accent3 21" xfId="44137"/>
    <cellStyle name="40% - Accent3 21 2" xfId="44138"/>
    <cellStyle name="40% - Accent3 22" xfId="44139"/>
    <cellStyle name="40% - Accent3 22 2" xfId="44140"/>
    <cellStyle name="40% - Accent3 23" xfId="44141"/>
    <cellStyle name="40% - Accent3 23 2" xfId="44142"/>
    <cellStyle name="40% - Accent3 23 2 2" xfId="44143"/>
    <cellStyle name="40% - Accent3 24" xfId="44144"/>
    <cellStyle name="40% - Accent3 24 2" xfId="44145"/>
    <cellStyle name="40% - Accent3 3" xfId="286"/>
    <cellStyle name="40% - Accent3 3 10" xfId="61156"/>
    <cellStyle name="40% - Accent3 3 2" xfId="287"/>
    <cellStyle name="40% - Accent3 3 2 2" xfId="2794"/>
    <cellStyle name="40% - Accent3 3 2 2 2" xfId="6869"/>
    <cellStyle name="40% - Accent3 3 2 2 2 2" xfId="12286"/>
    <cellStyle name="40% - Accent3 3 2 2 2 2 2" xfId="23804"/>
    <cellStyle name="40% - Accent3 3 2 2 2 2 2 2" xfId="44146"/>
    <cellStyle name="40% - Accent3 3 2 2 2 3" xfId="23805"/>
    <cellStyle name="40% - Accent3 3 2 2 2 3 2" xfId="44147"/>
    <cellStyle name="40% - Accent3 3 2 2 2 4" xfId="44148"/>
    <cellStyle name="40% - Accent3 3 2 2 3" xfId="12287"/>
    <cellStyle name="40% - Accent3 3 2 2 3 2" xfId="23806"/>
    <cellStyle name="40% - Accent3 3 2 2 3 2 2" xfId="44149"/>
    <cellStyle name="40% - Accent3 3 2 2 4" xfId="23807"/>
    <cellStyle name="40% - Accent3 3 2 2 4 2" xfId="44150"/>
    <cellStyle name="40% - Accent3 3 2 2 5" xfId="44151"/>
    <cellStyle name="40% - Accent3 3 2 3" xfId="2795"/>
    <cellStyle name="40% - Accent3 3 2 3 2" xfId="12288"/>
    <cellStyle name="40% - Accent3 3 2 3 2 2" xfId="23808"/>
    <cellStyle name="40% - Accent3 3 2 3 2 2 2" xfId="44152"/>
    <cellStyle name="40% - Accent3 3 2 3 3" xfId="23809"/>
    <cellStyle name="40% - Accent3 3 2 3 3 2" xfId="44153"/>
    <cellStyle name="40% - Accent3 3 2 3 4" xfId="44154"/>
    <cellStyle name="40% - Accent3 3 2 4" xfId="6870"/>
    <cellStyle name="40% - Accent3 3 2 4 2" xfId="12289"/>
    <cellStyle name="40% - Accent3 3 2 4 2 2" xfId="23810"/>
    <cellStyle name="40% - Accent3 3 2 4 3" xfId="23811"/>
    <cellStyle name="40% - Accent3 3 2 5" xfId="12290"/>
    <cellStyle name="40% - Accent3 3 2 5 2" xfId="23812"/>
    <cellStyle name="40% - Accent3 3 2 6" xfId="23813"/>
    <cellStyle name="40% - Accent3 3 3" xfId="2796"/>
    <cellStyle name="40% - Accent3 3 3 2" xfId="6871"/>
    <cellStyle name="40% - Accent3 3 3 2 2" xfId="12291"/>
    <cellStyle name="40% - Accent3 3 3 2 2 2" xfId="23814"/>
    <cellStyle name="40% - Accent3 3 3 2 2 2 2" xfId="44155"/>
    <cellStyle name="40% - Accent3 3 3 2 3" xfId="23815"/>
    <cellStyle name="40% - Accent3 3 3 2 3 2" xfId="44156"/>
    <cellStyle name="40% - Accent3 3 3 2 4" xfId="44157"/>
    <cellStyle name="40% - Accent3 3 3 3" xfId="12292"/>
    <cellStyle name="40% - Accent3 3 3 3 2" xfId="23816"/>
    <cellStyle name="40% - Accent3 3 3 3 2 2" xfId="44158"/>
    <cellStyle name="40% - Accent3 3 3 4" xfId="23817"/>
    <cellStyle name="40% - Accent3 3 3 4 2" xfId="44159"/>
    <cellStyle name="40% - Accent3 3 3 5" xfId="44160"/>
    <cellStyle name="40% - Accent3 3 4" xfId="2797"/>
    <cellStyle name="40% - Accent3 3 4 2" xfId="12293"/>
    <cellStyle name="40% - Accent3 3 4 2 2" xfId="23818"/>
    <cellStyle name="40% - Accent3 3 4 2 2 2" xfId="44161"/>
    <cellStyle name="40% - Accent3 3 4 3" xfId="23819"/>
    <cellStyle name="40% - Accent3 3 4 3 2" xfId="44162"/>
    <cellStyle name="40% - Accent3 3 4 4" xfId="44163"/>
    <cellStyle name="40% - Accent3 3 5" xfId="6872"/>
    <cellStyle name="40% - Accent3 3 5 2" xfId="12294"/>
    <cellStyle name="40% - Accent3 3 5 2 2" xfId="23820"/>
    <cellStyle name="40% - Accent3 3 5 3" xfId="23821"/>
    <cellStyle name="40% - Accent3 3 6" xfId="11142"/>
    <cellStyle name="40% - Accent3 3 6 2" xfId="12295"/>
    <cellStyle name="40% - Accent3 3 6 2 2" xfId="44164"/>
    <cellStyle name="40% - Accent3 3 7" xfId="12296"/>
    <cellStyle name="40% - Accent3 3 7 2" xfId="44165"/>
    <cellStyle name="40% - Accent3 3 8" xfId="12297"/>
    <cellStyle name="40% - Accent3 3 8 2" xfId="23822"/>
    <cellStyle name="40% - Accent3 3 9" xfId="44166"/>
    <cellStyle name="40% - Accent3 4" xfId="288"/>
    <cellStyle name="40% - Accent3 4 2" xfId="289"/>
    <cellStyle name="40% - Accent3 4 2 2" xfId="2798"/>
    <cellStyle name="40% - Accent3 4 2 2 2" xfId="6873"/>
    <cellStyle name="40% - Accent3 4 2 2 2 2" xfId="12298"/>
    <cellStyle name="40% - Accent3 4 2 2 2 2 2" xfId="23823"/>
    <cellStyle name="40% - Accent3 4 2 2 2 2 2 2" xfId="44167"/>
    <cellStyle name="40% - Accent3 4 2 2 2 3" xfId="23824"/>
    <cellStyle name="40% - Accent3 4 2 2 2 3 2" xfId="44168"/>
    <cellStyle name="40% - Accent3 4 2 2 2 4" xfId="44169"/>
    <cellStyle name="40% - Accent3 4 2 2 3" xfId="12299"/>
    <cellStyle name="40% - Accent3 4 2 2 3 2" xfId="23825"/>
    <cellStyle name="40% - Accent3 4 2 2 3 2 2" xfId="44170"/>
    <cellStyle name="40% - Accent3 4 2 2 4" xfId="23826"/>
    <cellStyle name="40% - Accent3 4 2 2 4 2" xfId="44171"/>
    <cellStyle name="40% - Accent3 4 2 2 5" xfId="44172"/>
    <cellStyle name="40% - Accent3 4 2 3" xfId="2799"/>
    <cellStyle name="40% - Accent3 4 2 3 2" xfId="12300"/>
    <cellStyle name="40% - Accent3 4 2 3 2 2" xfId="23827"/>
    <cellStyle name="40% - Accent3 4 2 3 2 2 2" xfId="44173"/>
    <cellStyle name="40% - Accent3 4 2 3 3" xfId="23828"/>
    <cellStyle name="40% - Accent3 4 2 3 3 2" xfId="44174"/>
    <cellStyle name="40% - Accent3 4 2 3 4" xfId="44175"/>
    <cellStyle name="40% - Accent3 4 2 4" xfId="6874"/>
    <cellStyle name="40% - Accent3 4 2 4 2" xfId="12301"/>
    <cellStyle name="40% - Accent3 4 2 4 2 2" xfId="23829"/>
    <cellStyle name="40% - Accent3 4 2 4 3" xfId="23830"/>
    <cellStyle name="40% - Accent3 4 2 5" xfId="12302"/>
    <cellStyle name="40% - Accent3 4 2 5 2" xfId="23831"/>
    <cellStyle name="40% - Accent3 4 2 6" xfId="23832"/>
    <cellStyle name="40% - Accent3 4 3" xfId="2800"/>
    <cellStyle name="40% - Accent3 4 3 2" xfId="6875"/>
    <cellStyle name="40% - Accent3 4 3 2 2" xfId="12303"/>
    <cellStyle name="40% - Accent3 4 3 2 2 2" xfId="23833"/>
    <cellStyle name="40% - Accent3 4 3 2 2 2 2" xfId="44176"/>
    <cellStyle name="40% - Accent3 4 3 2 3" xfId="23834"/>
    <cellStyle name="40% - Accent3 4 3 2 3 2" xfId="44177"/>
    <cellStyle name="40% - Accent3 4 3 2 4" xfId="44178"/>
    <cellStyle name="40% - Accent3 4 3 3" xfId="12304"/>
    <cellStyle name="40% - Accent3 4 3 3 2" xfId="23835"/>
    <cellStyle name="40% - Accent3 4 3 3 2 2" xfId="44179"/>
    <cellStyle name="40% - Accent3 4 3 4" xfId="23836"/>
    <cellStyle name="40% - Accent3 4 3 4 2" xfId="44180"/>
    <cellStyle name="40% - Accent3 4 3 5" xfId="44181"/>
    <cellStyle name="40% - Accent3 4 4" xfId="2801"/>
    <cellStyle name="40% - Accent3 4 4 2" xfId="12305"/>
    <cellStyle name="40% - Accent3 4 4 2 2" xfId="23837"/>
    <cellStyle name="40% - Accent3 4 4 2 2 2" xfId="44182"/>
    <cellStyle name="40% - Accent3 4 4 3" xfId="23838"/>
    <cellStyle name="40% - Accent3 4 4 3 2" xfId="44183"/>
    <cellStyle name="40% - Accent3 4 4 4" xfId="44184"/>
    <cellStyle name="40% - Accent3 4 5" xfId="6876"/>
    <cellStyle name="40% - Accent3 4 5 2" xfId="12306"/>
    <cellStyle name="40% - Accent3 4 5 2 2" xfId="23839"/>
    <cellStyle name="40% - Accent3 4 5 3" xfId="23840"/>
    <cellStyle name="40% - Accent3 4 6" xfId="11143"/>
    <cellStyle name="40% - Accent3 4 6 2" xfId="12307"/>
    <cellStyle name="40% - Accent3 4 6 2 2" xfId="44185"/>
    <cellStyle name="40% - Accent3 4 7" xfId="12308"/>
    <cellStyle name="40% - Accent3 4 7 2" xfId="44186"/>
    <cellStyle name="40% - Accent3 4 8" xfId="12309"/>
    <cellStyle name="40% - Accent3 4 8 2" xfId="23841"/>
    <cellStyle name="40% - Accent3 4 9" xfId="61157"/>
    <cellStyle name="40% - Accent3 5" xfId="290"/>
    <cellStyle name="40% - Accent3 5 2" xfId="291"/>
    <cellStyle name="40% - Accent3 5 2 2" xfId="2802"/>
    <cellStyle name="40% - Accent3 5 2 2 2" xfId="6877"/>
    <cellStyle name="40% - Accent3 5 2 2 2 2" xfId="12310"/>
    <cellStyle name="40% - Accent3 5 2 2 2 2 2" xfId="23842"/>
    <cellStyle name="40% - Accent3 5 2 2 2 2 2 2" xfId="44187"/>
    <cellStyle name="40% - Accent3 5 2 2 2 3" xfId="23843"/>
    <cellStyle name="40% - Accent3 5 2 2 2 3 2" xfId="44188"/>
    <cellStyle name="40% - Accent3 5 2 2 2 4" xfId="44189"/>
    <cellStyle name="40% - Accent3 5 2 2 3" xfId="12311"/>
    <cellStyle name="40% - Accent3 5 2 2 3 2" xfId="23844"/>
    <cellStyle name="40% - Accent3 5 2 2 3 2 2" xfId="44190"/>
    <cellStyle name="40% - Accent3 5 2 2 4" xfId="23845"/>
    <cellStyle name="40% - Accent3 5 2 2 4 2" xfId="44191"/>
    <cellStyle name="40% - Accent3 5 2 2 5" xfId="44192"/>
    <cellStyle name="40% - Accent3 5 2 3" xfId="2803"/>
    <cellStyle name="40% - Accent3 5 2 3 2" xfId="12312"/>
    <cellStyle name="40% - Accent3 5 2 3 2 2" xfId="23846"/>
    <cellStyle name="40% - Accent3 5 2 3 2 2 2" xfId="44193"/>
    <cellStyle name="40% - Accent3 5 2 3 3" xfId="23847"/>
    <cellStyle name="40% - Accent3 5 2 3 3 2" xfId="44194"/>
    <cellStyle name="40% - Accent3 5 2 3 4" xfId="44195"/>
    <cellStyle name="40% - Accent3 5 2 4" xfId="6878"/>
    <cellStyle name="40% - Accent3 5 2 4 2" xfId="12313"/>
    <cellStyle name="40% - Accent3 5 2 4 2 2" xfId="23848"/>
    <cellStyle name="40% - Accent3 5 2 4 3" xfId="23849"/>
    <cellStyle name="40% - Accent3 5 2 5" xfId="12314"/>
    <cellStyle name="40% - Accent3 5 2 5 2" xfId="23850"/>
    <cellStyle name="40% - Accent3 5 2 6" xfId="12315"/>
    <cellStyle name="40% - Accent3 5 2 6 2" xfId="23851"/>
    <cellStyle name="40% - Accent3 5 2 7" xfId="23852"/>
    <cellStyle name="40% - Accent3 5 3" xfId="2804"/>
    <cellStyle name="40% - Accent3 5 3 2" xfId="6879"/>
    <cellStyle name="40% - Accent3 5 3 2 2" xfId="12316"/>
    <cellStyle name="40% - Accent3 5 3 2 2 2" xfId="23853"/>
    <cellStyle name="40% - Accent3 5 3 2 2 2 2" xfId="44196"/>
    <cellStyle name="40% - Accent3 5 3 2 3" xfId="23854"/>
    <cellStyle name="40% - Accent3 5 3 2 3 2" xfId="44197"/>
    <cellStyle name="40% - Accent3 5 3 2 4" xfId="44198"/>
    <cellStyle name="40% - Accent3 5 3 3" xfId="12317"/>
    <cellStyle name="40% - Accent3 5 3 3 2" xfId="23855"/>
    <cellStyle name="40% - Accent3 5 3 3 2 2" xfId="44199"/>
    <cellStyle name="40% - Accent3 5 3 4" xfId="23856"/>
    <cellStyle name="40% - Accent3 5 3 4 2" xfId="44200"/>
    <cellStyle name="40% - Accent3 5 3 5" xfId="44201"/>
    <cellStyle name="40% - Accent3 5 4" xfId="2805"/>
    <cellStyle name="40% - Accent3 5 4 2" xfId="12318"/>
    <cellStyle name="40% - Accent3 5 4 2 2" xfId="23857"/>
    <cellStyle name="40% - Accent3 5 4 2 2 2" xfId="44202"/>
    <cellStyle name="40% - Accent3 5 4 3" xfId="23858"/>
    <cellStyle name="40% - Accent3 5 4 3 2" xfId="44203"/>
    <cellStyle name="40% - Accent3 5 4 4" xfId="44204"/>
    <cellStyle name="40% - Accent3 5 5" xfId="6880"/>
    <cellStyle name="40% - Accent3 5 5 2" xfId="12319"/>
    <cellStyle name="40% - Accent3 5 5 2 2" xfId="23859"/>
    <cellStyle name="40% - Accent3 5 5 3" xfId="23860"/>
    <cellStyle name="40% - Accent3 5 6" xfId="12320"/>
    <cellStyle name="40% - Accent3 5 6 2" xfId="23861"/>
    <cellStyle name="40% - Accent3 5 6 2 2" xfId="44205"/>
    <cellStyle name="40% - Accent3 5 7" xfId="12321"/>
    <cellStyle name="40% - Accent3 5 7 2" xfId="23862"/>
    <cellStyle name="40% - Accent3 5 8" xfId="23863"/>
    <cellStyle name="40% - Accent3 5 8 2" xfId="44206"/>
    <cellStyle name="40% - Accent3 5 9" xfId="61158"/>
    <cellStyle name="40% - Accent3 6" xfId="292"/>
    <cellStyle name="40% - Accent3 6 2" xfId="2806"/>
    <cellStyle name="40% - Accent3 6 2 2" xfId="6881"/>
    <cellStyle name="40% - Accent3 6 2 2 2" xfId="12322"/>
    <cellStyle name="40% - Accent3 6 2 2 2 2" xfId="23864"/>
    <cellStyle name="40% - Accent3 6 2 2 2 2 2" xfId="44207"/>
    <cellStyle name="40% - Accent3 6 2 2 3" xfId="23865"/>
    <cellStyle name="40% - Accent3 6 2 2 3 2" xfId="44208"/>
    <cellStyle name="40% - Accent3 6 2 2 4" xfId="44209"/>
    <cellStyle name="40% - Accent3 6 2 3" xfId="12323"/>
    <cellStyle name="40% - Accent3 6 2 3 2" xfId="23866"/>
    <cellStyle name="40% - Accent3 6 2 3 2 2" xfId="44210"/>
    <cellStyle name="40% - Accent3 6 2 4" xfId="12324"/>
    <cellStyle name="40% - Accent3 6 2 4 2" xfId="23867"/>
    <cellStyle name="40% - Accent3 6 2 5" xfId="23868"/>
    <cellStyle name="40% - Accent3 6 3" xfId="2807"/>
    <cellStyle name="40% - Accent3 6 3 2" xfId="12325"/>
    <cellStyle name="40% - Accent3 6 3 2 2" xfId="23869"/>
    <cellStyle name="40% - Accent3 6 3 2 2 2" xfId="44211"/>
    <cellStyle name="40% - Accent3 6 3 3" xfId="23870"/>
    <cellStyle name="40% - Accent3 6 3 3 2" xfId="44212"/>
    <cellStyle name="40% - Accent3 6 3 4" xfId="44213"/>
    <cellStyle name="40% - Accent3 6 4" xfId="6882"/>
    <cellStyle name="40% - Accent3 6 4 2" xfId="12326"/>
    <cellStyle name="40% - Accent3 6 4 2 2" xfId="23871"/>
    <cellStyle name="40% - Accent3 6 4 3" xfId="23872"/>
    <cellStyle name="40% - Accent3 6 5" xfId="12327"/>
    <cellStyle name="40% - Accent3 6 5 2" xfId="23873"/>
    <cellStyle name="40% - Accent3 6 5 2 2" xfId="44214"/>
    <cellStyle name="40% - Accent3 6 6" xfId="12328"/>
    <cellStyle name="40% - Accent3 6 6 2" xfId="23874"/>
    <cellStyle name="40% - Accent3 6 7" xfId="23875"/>
    <cellStyle name="40% - Accent3 6 7 2" xfId="44215"/>
    <cellStyle name="40% - Accent3 6 8" xfId="61159"/>
    <cellStyle name="40% - Accent3 7" xfId="2808"/>
    <cellStyle name="40% - Accent3 7 2" xfId="6883"/>
    <cellStyle name="40% - Accent3 7 2 2" xfId="12329"/>
    <cellStyle name="40% - Accent3 7 2 2 2" xfId="23876"/>
    <cellStyle name="40% - Accent3 7 2 2 2 2" xfId="44216"/>
    <cellStyle name="40% - Accent3 7 2 2 2 2 2" xfId="44217"/>
    <cellStyle name="40% - Accent3 7 2 2 3" xfId="44218"/>
    <cellStyle name="40% - Accent3 7 2 2 3 2" xfId="44219"/>
    <cellStyle name="40% - Accent3 7 2 3" xfId="12330"/>
    <cellStyle name="40% - Accent3 7 2 3 2" xfId="23877"/>
    <cellStyle name="40% - Accent3 7 2 3 2 2" xfId="44220"/>
    <cellStyle name="40% - Accent3 7 2 4" xfId="23878"/>
    <cellStyle name="40% - Accent3 7 2 4 2" xfId="44221"/>
    <cellStyle name="40% - Accent3 7 3" xfId="12331"/>
    <cellStyle name="40% - Accent3 7 3 2" xfId="23879"/>
    <cellStyle name="40% - Accent3 7 3 2 2" xfId="44222"/>
    <cellStyle name="40% - Accent3 7 3 2 2 2" xfId="44223"/>
    <cellStyle name="40% - Accent3 7 3 3" xfId="44224"/>
    <cellStyle name="40% - Accent3 7 3 3 2" xfId="44225"/>
    <cellStyle name="40% - Accent3 7 4" xfId="12332"/>
    <cellStyle name="40% - Accent3 7 4 2" xfId="23880"/>
    <cellStyle name="40% - Accent3 7 4 2 2" xfId="44226"/>
    <cellStyle name="40% - Accent3 7 5" xfId="23881"/>
    <cellStyle name="40% - Accent3 7 5 2" xfId="44227"/>
    <cellStyle name="40% - Accent3 7 5 2 2" xfId="44228"/>
    <cellStyle name="40% - Accent3 7 6" xfId="44229"/>
    <cellStyle name="40% - Accent3 7 6 2" xfId="44230"/>
    <cellStyle name="40% - Accent3 7 7" xfId="44231"/>
    <cellStyle name="40% - Accent3 7 7 2" xfId="44232"/>
    <cellStyle name="40% - Accent3 7 8" xfId="61160"/>
    <cellStyle name="40% - Accent3 8" xfId="2809"/>
    <cellStyle name="40% - Accent3 8 2" xfId="12333"/>
    <cellStyle name="40% - Accent3 8 2 2" xfId="12334"/>
    <cellStyle name="40% - Accent3 8 2 2 2" xfId="23882"/>
    <cellStyle name="40% - Accent3 8 2 2 2 2" xfId="44233"/>
    <cellStyle name="40% - Accent3 8 2 2 2 2 2" xfId="44234"/>
    <cellStyle name="40% - Accent3 8 2 2 3" xfId="44235"/>
    <cellStyle name="40% - Accent3 8 2 2 3 2" xfId="44236"/>
    <cellStyle name="40% - Accent3 8 2 3" xfId="23883"/>
    <cellStyle name="40% - Accent3 8 2 3 2" xfId="44237"/>
    <cellStyle name="40% - Accent3 8 2 3 2 2" xfId="44238"/>
    <cellStyle name="40% - Accent3 8 2 4" xfId="44239"/>
    <cellStyle name="40% - Accent3 8 2 4 2" xfId="44240"/>
    <cellStyle name="40% - Accent3 8 3" xfId="12335"/>
    <cellStyle name="40% - Accent3 8 3 2" xfId="23884"/>
    <cellStyle name="40% - Accent3 8 3 2 2" xfId="44241"/>
    <cellStyle name="40% - Accent3 8 3 2 2 2" xfId="44242"/>
    <cellStyle name="40% - Accent3 8 3 3" xfId="44243"/>
    <cellStyle name="40% - Accent3 8 3 3 2" xfId="44244"/>
    <cellStyle name="40% - Accent3 8 4" xfId="23885"/>
    <cellStyle name="40% - Accent3 8 4 2" xfId="44245"/>
    <cellStyle name="40% - Accent3 8 4 2 2" xfId="44246"/>
    <cellStyle name="40% - Accent3 8 5" xfId="44247"/>
    <cellStyle name="40% - Accent3 8 5 2" xfId="44248"/>
    <cellStyle name="40% - Accent3 8 5 2 2" xfId="44249"/>
    <cellStyle name="40% - Accent3 8 6" xfId="44250"/>
    <cellStyle name="40% - Accent3 8 6 2" xfId="44251"/>
    <cellStyle name="40% - Accent3 8 7" xfId="44252"/>
    <cellStyle name="40% - Accent3 8 7 2" xfId="44253"/>
    <cellStyle name="40% - Accent3 8 8" xfId="61161"/>
    <cellStyle name="40% - Accent3 9" xfId="6884"/>
    <cellStyle name="40% - Accent3 9 2" xfId="12336"/>
    <cellStyle name="40% - Accent3 9 2 2" xfId="12337"/>
    <cellStyle name="40% - Accent3 9 2 2 2" xfId="23886"/>
    <cellStyle name="40% - Accent3 9 2 3" xfId="23887"/>
    <cellStyle name="40% - Accent3 9 3" xfId="12338"/>
    <cellStyle name="40% - Accent3 9 3 2" xfId="23888"/>
    <cellStyle name="40% - Accent3 9 4" xfId="23889"/>
    <cellStyle name="40% - Accent3 9 4 2" xfId="44254"/>
    <cellStyle name="40% - Accent3 9 5" xfId="61162"/>
    <cellStyle name="40% - Accent4" xfId="41" builtinId="43" customBuiltin="1"/>
    <cellStyle name="40% - Accent4 10" xfId="10612"/>
    <cellStyle name="40% - Accent4 10 2" xfId="12339"/>
    <cellStyle name="40% - Accent4 10 2 2" xfId="12340"/>
    <cellStyle name="40% - Accent4 10 2 2 2" xfId="23890"/>
    <cellStyle name="40% - Accent4 10 2 3" xfId="23891"/>
    <cellStyle name="40% - Accent4 10 3" xfId="12341"/>
    <cellStyle name="40% - Accent4 10 3 2" xfId="23892"/>
    <cellStyle name="40% - Accent4 10 4" xfId="23893"/>
    <cellStyle name="40% - Accent4 10 4 2" xfId="44255"/>
    <cellStyle name="40% - Accent4 10 5" xfId="61163"/>
    <cellStyle name="40% - Accent4 11" xfId="10613"/>
    <cellStyle name="40% - Accent4 11 2" xfId="12342"/>
    <cellStyle name="40% - Accent4 11 2 2" xfId="12343"/>
    <cellStyle name="40% - Accent4 11 2 2 2" xfId="23894"/>
    <cellStyle name="40% - Accent4 11 2 3" xfId="23895"/>
    <cellStyle name="40% - Accent4 11 3" xfId="12344"/>
    <cellStyle name="40% - Accent4 11 3 2" xfId="23896"/>
    <cellStyle name="40% - Accent4 11 4" xfId="23897"/>
    <cellStyle name="40% - Accent4 11 4 2" xfId="44256"/>
    <cellStyle name="40% - Accent4 11 5" xfId="61164"/>
    <cellStyle name="40% - Accent4 12" xfId="10614"/>
    <cellStyle name="40% - Accent4 12 2" xfId="12345"/>
    <cellStyle name="40% - Accent4 12 2 2" xfId="23898"/>
    <cellStyle name="40% - Accent4 12 2 2 2" xfId="44257"/>
    <cellStyle name="40% - Accent4 12 3" xfId="23899"/>
    <cellStyle name="40% - Accent4 12 3 2" xfId="44258"/>
    <cellStyle name="40% - Accent4 12 4" xfId="44259"/>
    <cellStyle name="40% - Accent4 12 4 2" xfId="44260"/>
    <cellStyle name="40% - Accent4 12 5" xfId="61165"/>
    <cellStyle name="40% - Accent4 13" xfId="10615"/>
    <cellStyle name="40% - Accent4 13 2" xfId="12346"/>
    <cellStyle name="40% - Accent4 13 2 2" xfId="23900"/>
    <cellStyle name="40% - Accent4 13 3" xfId="23901"/>
    <cellStyle name="40% - Accent4 13 3 2" xfId="44261"/>
    <cellStyle name="40% - Accent4 13 3 2 2" xfId="44262"/>
    <cellStyle name="40% - Accent4 13 4" xfId="44263"/>
    <cellStyle name="40% - Accent4 13 5" xfId="61166"/>
    <cellStyle name="40% - Accent4 14" xfId="12347"/>
    <cellStyle name="40% - Accent4 14 2" xfId="12348"/>
    <cellStyle name="40% - Accent4 14 2 2" xfId="23902"/>
    <cellStyle name="40% - Accent4 14 3" xfId="23903"/>
    <cellStyle name="40% - Accent4 15" xfId="12349"/>
    <cellStyle name="40% - Accent4 15 2" xfId="23904"/>
    <cellStyle name="40% - Accent4 16" xfId="23905"/>
    <cellStyle name="40% - Accent4 16 2" xfId="44264"/>
    <cellStyle name="40% - Accent4 17" xfId="44265"/>
    <cellStyle name="40% - Accent4 17 2" xfId="44266"/>
    <cellStyle name="40% - Accent4 18" xfId="44267"/>
    <cellStyle name="40% - Accent4 18 2" xfId="44268"/>
    <cellStyle name="40% - Accent4 19" xfId="44269"/>
    <cellStyle name="40% - Accent4 19 2" xfId="44270"/>
    <cellStyle name="40% - Accent4 2" xfId="104"/>
    <cellStyle name="40% - Accent4 2 10" xfId="293"/>
    <cellStyle name="40% - Accent4 2 10 2" xfId="23906"/>
    <cellStyle name="40% - Accent4 2 11" xfId="12351"/>
    <cellStyle name="40% - Accent4 2 11 2" xfId="44271"/>
    <cellStyle name="40% - Accent4 2 12" xfId="12352"/>
    <cellStyle name="40% - Accent4 2 12 2" xfId="44272"/>
    <cellStyle name="40% - Accent4 2 13" xfId="12350"/>
    <cellStyle name="40% - Accent4 2 13 2" xfId="44273"/>
    <cellStyle name="40% - Accent4 2 14" xfId="44274"/>
    <cellStyle name="40% - Accent4 2 14 2" xfId="44275"/>
    <cellStyle name="40% - Accent4 2 15" xfId="44276"/>
    <cellStyle name="40% - Accent4 2 15 2" xfId="44277"/>
    <cellStyle name="40% - Accent4 2 16" xfId="44278"/>
    <cellStyle name="40% - Accent4 2 16 2" xfId="44279"/>
    <cellStyle name="40% - Accent4 2 16 2 2" xfId="44280"/>
    <cellStyle name="40% - Accent4 2 17" xfId="44281"/>
    <cellStyle name="40% - Accent4 2 17 2" xfId="44282"/>
    <cellStyle name="40% - Accent4 2 17 2 2" xfId="44283"/>
    <cellStyle name="40% - Accent4 2 18" xfId="44284"/>
    <cellStyle name="40% - Accent4 2 19" xfId="44285"/>
    <cellStyle name="40% - Accent4 2 2" xfId="294"/>
    <cellStyle name="40% - Accent4 2 2 2" xfId="295"/>
    <cellStyle name="40% - Accent4 2 2 2 2" xfId="2810"/>
    <cellStyle name="40% - Accent4 2 2 2 2 2" xfId="6885"/>
    <cellStyle name="40% - Accent4 2 2 2 2 2 2" xfId="12353"/>
    <cellStyle name="40% - Accent4 2 2 2 2 2 2 2" xfId="23907"/>
    <cellStyle name="40% - Accent4 2 2 2 2 2 3" xfId="23908"/>
    <cellStyle name="40% - Accent4 2 2 2 2 2 4" xfId="44286"/>
    <cellStyle name="40% - Accent4 2 2 2 2 3" xfId="12354"/>
    <cellStyle name="40% - Accent4 2 2 2 2 3 2" xfId="23909"/>
    <cellStyle name="40% - Accent4 2 2 2 2 4" xfId="23910"/>
    <cellStyle name="40% - Accent4 2 2 2 2 5" xfId="44287"/>
    <cellStyle name="40% - Accent4 2 2 2 3" xfId="2811"/>
    <cellStyle name="40% - Accent4 2 2 2 3 2" xfId="12355"/>
    <cellStyle name="40% - Accent4 2 2 2 3 2 2" xfId="23911"/>
    <cellStyle name="40% - Accent4 2 2 2 3 3" xfId="23912"/>
    <cellStyle name="40% - Accent4 2 2 2 3 4" xfId="44288"/>
    <cellStyle name="40% - Accent4 2 2 2 4" xfId="6886"/>
    <cellStyle name="40% - Accent4 2 2 2 4 2" xfId="12356"/>
    <cellStyle name="40% - Accent4 2 2 2 4 2 2" xfId="23913"/>
    <cellStyle name="40% - Accent4 2 2 2 4 3" xfId="23914"/>
    <cellStyle name="40% - Accent4 2 2 2 5" xfId="12357"/>
    <cellStyle name="40% - Accent4 2 2 2 5 2" xfId="23915"/>
    <cellStyle name="40% - Accent4 2 2 2 6" xfId="23916"/>
    <cellStyle name="40% - Accent4 2 2 3" xfId="2812"/>
    <cellStyle name="40% - Accent4 2 2 3 2" xfId="6887"/>
    <cellStyle name="40% - Accent4 2 2 3 2 2" xfId="12358"/>
    <cellStyle name="40% - Accent4 2 2 3 2 2 2" xfId="23917"/>
    <cellStyle name="40% - Accent4 2 2 3 2 3" xfId="23918"/>
    <cellStyle name="40% - Accent4 2 2 3 2 4" xfId="44289"/>
    <cellStyle name="40% - Accent4 2 2 3 3" xfId="12359"/>
    <cellStyle name="40% - Accent4 2 2 3 3 2" xfId="23919"/>
    <cellStyle name="40% - Accent4 2 2 3 4" xfId="23920"/>
    <cellStyle name="40% - Accent4 2 2 3 5" xfId="44290"/>
    <cellStyle name="40% - Accent4 2 2 4" xfId="2813"/>
    <cellStyle name="40% - Accent4 2 2 4 2" xfId="12360"/>
    <cellStyle name="40% - Accent4 2 2 4 2 2" xfId="23921"/>
    <cellStyle name="40% - Accent4 2 2 4 3" xfId="23922"/>
    <cellStyle name="40% - Accent4 2 2 4 4" xfId="44291"/>
    <cellStyle name="40% - Accent4 2 2 5" xfId="6888"/>
    <cellStyle name="40% - Accent4 2 2 5 2" xfId="12361"/>
    <cellStyle name="40% - Accent4 2 2 5 2 2" xfId="23923"/>
    <cellStyle name="40% - Accent4 2 2 5 3" xfId="23924"/>
    <cellStyle name="40% - Accent4 2 2 6" xfId="11219"/>
    <cellStyle name="40% - Accent4 2 2 6 2" xfId="12362"/>
    <cellStyle name="40% - Accent4 2 2 7" xfId="23925"/>
    <cellStyle name="40% - Accent4 2 2 7 2" xfId="44292"/>
    <cellStyle name="40% - Accent4 2 2 8" xfId="61167"/>
    <cellStyle name="40% - Accent4 2 3" xfId="296"/>
    <cellStyle name="40% - Accent4 2 3 2" xfId="297"/>
    <cellStyle name="40% - Accent4 2 3 2 2" xfId="2814"/>
    <cellStyle name="40% - Accent4 2 3 2 2 2" xfId="6889"/>
    <cellStyle name="40% - Accent4 2 3 2 2 2 2" xfId="12363"/>
    <cellStyle name="40% - Accent4 2 3 2 2 2 2 2" xfId="23926"/>
    <cellStyle name="40% - Accent4 2 3 2 2 2 3" xfId="23927"/>
    <cellStyle name="40% - Accent4 2 3 2 2 2 4" xfId="44293"/>
    <cellStyle name="40% - Accent4 2 3 2 2 3" xfId="12364"/>
    <cellStyle name="40% - Accent4 2 3 2 2 3 2" xfId="23928"/>
    <cellStyle name="40% - Accent4 2 3 2 2 4" xfId="23929"/>
    <cellStyle name="40% - Accent4 2 3 2 2 5" xfId="44294"/>
    <cellStyle name="40% - Accent4 2 3 2 3" xfId="2815"/>
    <cellStyle name="40% - Accent4 2 3 2 3 2" xfId="12365"/>
    <cellStyle name="40% - Accent4 2 3 2 3 2 2" xfId="23930"/>
    <cellStyle name="40% - Accent4 2 3 2 3 3" xfId="23931"/>
    <cellStyle name="40% - Accent4 2 3 2 3 4" xfId="44295"/>
    <cellStyle name="40% - Accent4 2 3 2 4" xfId="6890"/>
    <cellStyle name="40% - Accent4 2 3 2 4 2" xfId="12366"/>
    <cellStyle name="40% - Accent4 2 3 2 4 2 2" xfId="23932"/>
    <cellStyle name="40% - Accent4 2 3 2 4 3" xfId="23933"/>
    <cellStyle name="40% - Accent4 2 3 2 5" xfId="12367"/>
    <cellStyle name="40% - Accent4 2 3 2 5 2" xfId="23934"/>
    <cellStyle name="40% - Accent4 2 3 2 6" xfId="23935"/>
    <cellStyle name="40% - Accent4 2 3 3" xfId="2816"/>
    <cellStyle name="40% - Accent4 2 3 3 2" xfId="6891"/>
    <cellStyle name="40% - Accent4 2 3 3 2 2" xfId="12368"/>
    <cellStyle name="40% - Accent4 2 3 3 2 2 2" xfId="23936"/>
    <cellStyle name="40% - Accent4 2 3 3 2 3" xfId="23937"/>
    <cellStyle name="40% - Accent4 2 3 3 2 4" xfId="44296"/>
    <cellStyle name="40% - Accent4 2 3 3 3" xfId="12369"/>
    <cellStyle name="40% - Accent4 2 3 3 3 2" xfId="23938"/>
    <cellStyle name="40% - Accent4 2 3 3 4" xfId="23939"/>
    <cellStyle name="40% - Accent4 2 3 3 5" xfId="44297"/>
    <cellStyle name="40% - Accent4 2 3 4" xfId="2817"/>
    <cellStyle name="40% - Accent4 2 3 4 2" xfId="12370"/>
    <cellStyle name="40% - Accent4 2 3 4 2 2" xfId="23940"/>
    <cellStyle name="40% - Accent4 2 3 4 3" xfId="23941"/>
    <cellStyle name="40% - Accent4 2 3 4 4" xfId="44298"/>
    <cellStyle name="40% - Accent4 2 3 5" xfId="6892"/>
    <cellStyle name="40% - Accent4 2 3 5 2" xfId="12371"/>
    <cellStyle name="40% - Accent4 2 3 5 2 2" xfId="23942"/>
    <cellStyle name="40% - Accent4 2 3 5 3" xfId="23943"/>
    <cellStyle name="40% - Accent4 2 3 6" xfId="12372"/>
    <cellStyle name="40% - Accent4 2 3 6 2" xfId="23944"/>
    <cellStyle name="40% - Accent4 2 3 7" xfId="23945"/>
    <cellStyle name="40% - Accent4 2 4" xfId="298"/>
    <cellStyle name="40% - Accent4 2 4 2" xfId="299"/>
    <cellStyle name="40% - Accent4 2 4 2 2" xfId="2818"/>
    <cellStyle name="40% - Accent4 2 4 2 2 2" xfId="6893"/>
    <cellStyle name="40% - Accent4 2 4 2 2 2 2" xfId="12373"/>
    <cellStyle name="40% - Accent4 2 4 2 2 2 2 2" xfId="23946"/>
    <cellStyle name="40% - Accent4 2 4 2 2 2 3" xfId="23947"/>
    <cellStyle name="40% - Accent4 2 4 2 2 2 4" xfId="44299"/>
    <cellStyle name="40% - Accent4 2 4 2 2 3" xfId="12374"/>
    <cellStyle name="40% - Accent4 2 4 2 2 3 2" xfId="23948"/>
    <cellStyle name="40% - Accent4 2 4 2 2 4" xfId="23949"/>
    <cellStyle name="40% - Accent4 2 4 2 2 5" xfId="44300"/>
    <cellStyle name="40% - Accent4 2 4 2 3" xfId="2819"/>
    <cellStyle name="40% - Accent4 2 4 2 3 2" xfId="12375"/>
    <cellStyle name="40% - Accent4 2 4 2 3 2 2" xfId="23950"/>
    <cellStyle name="40% - Accent4 2 4 2 3 3" xfId="23951"/>
    <cellStyle name="40% - Accent4 2 4 2 3 4" xfId="44301"/>
    <cellStyle name="40% - Accent4 2 4 2 4" xfId="6894"/>
    <cellStyle name="40% - Accent4 2 4 2 4 2" xfId="12376"/>
    <cellStyle name="40% - Accent4 2 4 2 4 2 2" xfId="23952"/>
    <cellStyle name="40% - Accent4 2 4 2 4 3" xfId="23953"/>
    <cellStyle name="40% - Accent4 2 4 2 5" xfId="12377"/>
    <cellStyle name="40% - Accent4 2 4 2 5 2" xfId="23954"/>
    <cellStyle name="40% - Accent4 2 4 2 6" xfId="23955"/>
    <cellStyle name="40% - Accent4 2 4 3" xfId="2820"/>
    <cellStyle name="40% - Accent4 2 4 3 2" xfId="6895"/>
    <cellStyle name="40% - Accent4 2 4 3 2 2" xfId="12378"/>
    <cellStyle name="40% - Accent4 2 4 3 2 2 2" xfId="23956"/>
    <cellStyle name="40% - Accent4 2 4 3 2 3" xfId="23957"/>
    <cellStyle name="40% - Accent4 2 4 3 2 4" xfId="44302"/>
    <cellStyle name="40% - Accent4 2 4 3 3" xfId="12379"/>
    <cellStyle name="40% - Accent4 2 4 3 3 2" xfId="23958"/>
    <cellStyle name="40% - Accent4 2 4 3 4" xfId="23959"/>
    <cellStyle name="40% - Accent4 2 4 3 5" xfId="44303"/>
    <cellStyle name="40% - Accent4 2 4 4" xfId="2821"/>
    <cellStyle name="40% - Accent4 2 4 4 2" xfId="12380"/>
    <cellStyle name="40% - Accent4 2 4 4 2 2" xfId="23960"/>
    <cellStyle name="40% - Accent4 2 4 4 3" xfId="23961"/>
    <cellStyle name="40% - Accent4 2 4 4 4" xfId="44304"/>
    <cellStyle name="40% - Accent4 2 4 5" xfId="6896"/>
    <cellStyle name="40% - Accent4 2 4 5 2" xfId="12381"/>
    <cellStyle name="40% - Accent4 2 4 5 2 2" xfId="23962"/>
    <cellStyle name="40% - Accent4 2 4 5 3" xfId="23963"/>
    <cellStyle name="40% - Accent4 2 4 6" xfId="12382"/>
    <cellStyle name="40% - Accent4 2 4 6 2" xfId="23964"/>
    <cellStyle name="40% - Accent4 2 4 7" xfId="23965"/>
    <cellStyle name="40% - Accent4 2 5" xfId="300"/>
    <cellStyle name="40% - Accent4 2 5 2" xfId="301"/>
    <cellStyle name="40% - Accent4 2 5 2 2" xfId="2822"/>
    <cellStyle name="40% - Accent4 2 5 2 2 2" xfId="6897"/>
    <cellStyle name="40% - Accent4 2 5 2 2 2 2" xfId="12383"/>
    <cellStyle name="40% - Accent4 2 5 2 2 2 2 2" xfId="23966"/>
    <cellStyle name="40% - Accent4 2 5 2 2 2 3" xfId="23967"/>
    <cellStyle name="40% - Accent4 2 5 2 2 2 4" xfId="44305"/>
    <cellStyle name="40% - Accent4 2 5 2 2 3" xfId="12384"/>
    <cellStyle name="40% - Accent4 2 5 2 2 3 2" xfId="23968"/>
    <cellStyle name="40% - Accent4 2 5 2 2 4" xfId="23969"/>
    <cellStyle name="40% - Accent4 2 5 2 2 5" xfId="44306"/>
    <cellStyle name="40% - Accent4 2 5 2 3" xfId="2823"/>
    <cellStyle name="40% - Accent4 2 5 2 3 2" xfId="12385"/>
    <cellStyle name="40% - Accent4 2 5 2 3 2 2" xfId="23970"/>
    <cellStyle name="40% - Accent4 2 5 2 3 3" xfId="23971"/>
    <cellStyle name="40% - Accent4 2 5 2 3 4" xfId="44307"/>
    <cellStyle name="40% - Accent4 2 5 2 4" xfId="6898"/>
    <cellStyle name="40% - Accent4 2 5 2 4 2" xfId="12386"/>
    <cellStyle name="40% - Accent4 2 5 2 4 2 2" xfId="23972"/>
    <cellStyle name="40% - Accent4 2 5 2 4 3" xfId="23973"/>
    <cellStyle name="40% - Accent4 2 5 2 5" xfId="12387"/>
    <cellStyle name="40% - Accent4 2 5 2 5 2" xfId="23974"/>
    <cellStyle name="40% - Accent4 2 5 2 6" xfId="23975"/>
    <cellStyle name="40% - Accent4 2 5 3" xfId="2824"/>
    <cellStyle name="40% - Accent4 2 5 3 2" xfId="6899"/>
    <cellStyle name="40% - Accent4 2 5 3 2 2" xfId="12388"/>
    <cellStyle name="40% - Accent4 2 5 3 2 2 2" xfId="23976"/>
    <cellStyle name="40% - Accent4 2 5 3 2 3" xfId="23977"/>
    <cellStyle name="40% - Accent4 2 5 3 2 4" xfId="44308"/>
    <cellStyle name="40% - Accent4 2 5 3 3" xfId="12389"/>
    <cellStyle name="40% - Accent4 2 5 3 3 2" xfId="23978"/>
    <cellStyle name="40% - Accent4 2 5 3 4" xfId="23979"/>
    <cellStyle name="40% - Accent4 2 5 3 5" xfId="44309"/>
    <cellStyle name="40% - Accent4 2 5 4" xfId="2825"/>
    <cellStyle name="40% - Accent4 2 5 4 2" xfId="12390"/>
    <cellStyle name="40% - Accent4 2 5 4 2 2" xfId="23980"/>
    <cellStyle name="40% - Accent4 2 5 4 3" xfId="23981"/>
    <cellStyle name="40% - Accent4 2 5 4 4" xfId="44310"/>
    <cellStyle name="40% - Accent4 2 5 5" xfId="6900"/>
    <cellStyle name="40% - Accent4 2 5 5 2" xfId="12391"/>
    <cellStyle name="40% - Accent4 2 5 5 2 2" xfId="23982"/>
    <cellStyle name="40% - Accent4 2 5 5 3" xfId="23983"/>
    <cellStyle name="40% - Accent4 2 5 6" xfId="12392"/>
    <cellStyle name="40% - Accent4 2 5 6 2" xfId="23984"/>
    <cellStyle name="40% - Accent4 2 5 7" xfId="23985"/>
    <cellStyle name="40% - Accent4 2 6" xfId="302"/>
    <cellStyle name="40% - Accent4 2 6 2" xfId="2826"/>
    <cellStyle name="40% - Accent4 2 6 2 2" xfId="6901"/>
    <cellStyle name="40% - Accent4 2 6 2 2 2" xfId="12393"/>
    <cellStyle name="40% - Accent4 2 6 2 2 2 2" xfId="23986"/>
    <cellStyle name="40% - Accent4 2 6 2 2 3" xfId="23987"/>
    <cellStyle name="40% - Accent4 2 6 2 2 4" xfId="44311"/>
    <cellStyle name="40% - Accent4 2 6 2 3" xfId="12394"/>
    <cellStyle name="40% - Accent4 2 6 2 3 2" xfId="23988"/>
    <cellStyle name="40% - Accent4 2 6 2 4" xfId="23989"/>
    <cellStyle name="40% - Accent4 2 6 2 5" xfId="44312"/>
    <cellStyle name="40% - Accent4 2 6 3" xfId="2827"/>
    <cellStyle name="40% - Accent4 2 6 3 2" xfId="12395"/>
    <cellStyle name="40% - Accent4 2 6 3 2 2" xfId="23990"/>
    <cellStyle name="40% - Accent4 2 6 3 3" xfId="23991"/>
    <cellStyle name="40% - Accent4 2 6 3 4" xfId="44313"/>
    <cellStyle name="40% - Accent4 2 6 4" xfId="6902"/>
    <cellStyle name="40% - Accent4 2 6 4 2" xfId="12396"/>
    <cellStyle name="40% - Accent4 2 6 4 2 2" xfId="23992"/>
    <cellStyle name="40% - Accent4 2 6 4 3" xfId="23993"/>
    <cellStyle name="40% - Accent4 2 6 5" xfId="12397"/>
    <cellStyle name="40% - Accent4 2 6 5 2" xfId="23994"/>
    <cellStyle name="40% - Accent4 2 6 6" xfId="23995"/>
    <cellStyle name="40% - Accent4 2 7" xfId="2828"/>
    <cellStyle name="40% - Accent4 2 7 2" xfId="6903"/>
    <cellStyle name="40% - Accent4 2 7 2 2" xfId="12398"/>
    <cellStyle name="40% - Accent4 2 7 2 2 2" xfId="23996"/>
    <cellStyle name="40% - Accent4 2 7 2 3" xfId="23997"/>
    <cellStyle name="40% - Accent4 2 7 2 4" xfId="44314"/>
    <cellStyle name="40% - Accent4 2 7 3" xfId="6904"/>
    <cellStyle name="40% - Accent4 2 7 3 2" xfId="12399"/>
    <cellStyle name="40% - Accent4 2 7 3 2 2" xfId="23998"/>
    <cellStyle name="40% - Accent4 2 7 3 3" xfId="23999"/>
    <cellStyle name="40% - Accent4 2 7 4" xfId="12400"/>
    <cellStyle name="40% - Accent4 2 7 4 2" xfId="24000"/>
    <cellStyle name="40% - Accent4 2 7 5" xfId="24001"/>
    <cellStyle name="40% - Accent4 2 8" xfId="2829"/>
    <cellStyle name="40% - Accent4 2 8 2" xfId="44315"/>
    <cellStyle name="40% - Accent4 2 8 2 2" xfId="44316"/>
    <cellStyle name="40% - Accent4 2 8 3" xfId="44317"/>
    <cellStyle name="40% - Accent4 2 8 4" xfId="44318"/>
    <cellStyle name="40% - Accent4 2 9" xfId="2830"/>
    <cellStyle name="40% - Accent4 2 9 2" xfId="12401"/>
    <cellStyle name="40% - Accent4 2 9 2 2" xfId="24002"/>
    <cellStyle name="40% - Accent4 2 9 3" xfId="24003"/>
    <cellStyle name="40% - Accent4 20" xfId="44319"/>
    <cellStyle name="40% - Accent4 20 2" xfId="44320"/>
    <cellStyle name="40% - Accent4 21" xfId="44321"/>
    <cellStyle name="40% - Accent4 21 2" xfId="44322"/>
    <cellStyle name="40% - Accent4 22" xfId="44323"/>
    <cellStyle name="40% - Accent4 22 2" xfId="44324"/>
    <cellStyle name="40% - Accent4 23" xfId="44325"/>
    <cellStyle name="40% - Accent4 23 2" xfId="44326"/>
    <cellStyle name="40% - Accent4 23 2 2" xfId="44327"/>
    <cellStyle name="40% - Accent4 24" xfId="44328"/>
    <cellStyle name="40% - Accent4 24 2" xfId="44329"/>
    <cellStyle name="40% - Accent4 3" xfId="303"/>
    <cellStyle name="40% - Accent4 3 10" xfId="61168"/>
    <cellStyle name="40% - Accent4 3 2" xfId="304"/>
    <cellStyle name="40% - Accent4 3 2 2" xfId="2831"/>
    <cellStyle name="40% - Accent4 3 2 2 2" xfId="6905"/>
    <cellStyle name="40% - Accent4 3 2 2 2 2" xfId="12402"/>
    <cellStyle name="40% - Accent4 3 2 2 2 2 2" xfId="24004"/>
    <cellStyle name="40% - Accent4 3 2 2 2 2 2 2" xfId="44330"/>
    <cellStyle name="40% - Accent4 3 2 2 2 3" xfId="24005"/>
    <cellStyle name="40% - Accent4 3 2 2 2 3 2" xfId="44331"/>
    <cellStyle name="40% - Accent4 3 2 2 2 4" xfId="44332"/>
    <cellStyle name="40% - Accent4 3 2 2 3" xfId="12403"/>
    <cellStyle name="40% - Accent4 3 2 2 3 2" xfId="24006"/>
    <cellStyle name="40% - Accent4 3 2 2 3 2 2" xfId="44333"/>
    <cellStyle name="40% - Accent4 3 2 2 4" xfId="24007"/>
    <cellStyle name="40% - Accent4 3 2 2 4 2" xfId="44334"/>
    <cellStyle name="40% - Accent4 3 2 2 5" xfId="44335"/>
    <cellStyle name="40% - Accent4 3 2 3" xfId="2832"/>
    <cellStyle name="40% - Accent4 3 2 3 2" xfId="12404"/>
    <cellStyle name="40% - Accent4 3 2 3 2 2" xfId="24008"/>
    <cellStyle name="40% - Accent4 3 2 3 2 2 2" xfId="44336"/>
    <cellStyle name="40% - Accent4 3 2 3 3" xfId="24009"/>
    <cellStyle name="40% - Accent4 3 2 3 3 2" xfId="44337"/>
    <cellStyle name="40% - Accent4 3 2 3 4" xfId="44338"/>
    <cellStyle name="40% - Accent4 3 2 4" xfId="6906"/>
    <cellStyle name="40% - Accent4 3 2 4 2" xfId="12405"/>
    <cellStyle name="40% - Accent4 3 2 4 2 2" xfId="24010"/>
    <cellStyle name="40% - Accent4 3 2 4 3" xfId="24011"/>
    <cellStyle name="40% - Accent4 3 2 5" xfId="12406"/>
    <cellStyle name="40% - Accent4 3 2 5 2" xfId="24012"/>
    <cellStyle name="40% - Accent4 3 2 6" xfId="24013"/>
    <cellStyle name="40% - Accent4 3 3" xfId="2833"/>
    <cellStyle name="40% - Accent4 3 3 2" xfId="6907"/>
    <cellStyle name="40% - Accent4 3 3 2 2" xfId="12407"/>
    <cellStyle name="40% - Accent4 3 3 2 2 2" xfId="24014"/>
    <cellStyle name="40% - Accent4 3 3 2 2 2 2" xfId="44339"/>
    <cellStyle name="40% - Accent4 3 3 2 3" xfId="24015"/>
    <cellStyle name="40% - Accent4 3 3 2 3 2" xfId="44340"/>
    <cellStyle name="40% - Accent4 3 3 2 4" xfId="44341"/>
    <cellStyle name="40% - Accent4 3 3 3" xfId="12408"/>
    <cellStyle name="40% - Accent4 3 3 3 2" xfId="24016"/>
    <cellStyle name="40% - Accent4 3 3 3 2 2" xfId="44342"/>
    <cellStyle name="40% - Accent4 3 3 4" xfId="24017"/>
    <cellStyle name="40% - Accent4 3 3 4 2" xfId="44343"/>
    <cellStyle name="40% - Accent4 3 3 5" xfId="44344"/>
    <cellStyle name="40% - Accent4 3 4" xfId="2834"/>
    <cellStyle name="40% - Accent4 3 4 2" xfId="12409"/>
    <cellStyle name="40% - Accent4 3 4 2 2" xfId="24018"/>
    <cellStyle name="40% - Accent4 3 4 2 2 2" xfId="44345"/>
    <cellStyle name="40% - Accent4 3 4 3" xfId="24019"/>
    <cellStyle name="40% - Accent4 3 4 3 2" xfId="44346"/>
    <cellStyle name="40% - Accent4 3 4 4" xfId="44347"/>
    <cellStyle name="40% - Accent4 3 5" xfId="6908"/>
    <cellStyle name="40% - Accent4 3 5 2" xfId="12410"/>
    <cellStyle name="40% - Accent4 3 5 2 2" xfId="24020"/>
    <cellStyle name="40% - Accent4 3 5 3" xfId="24021"/>
    <cellStyle name="40% - Accent4 3 6" xfId="11144"/>
    <cellStyle name="40% - Accent4 3 6 2" xfId="12411"/>
    <cellStyle name="40% - Accent4 3 6 2 2" xfId="44348"/>
    <cellStyle name="40% - Accent4 3 7" xfId="12412"/>
    <cellStyle name="40% - Accent4 3 7 2" xfId="44349"/>
    <cellStyle name="40% - Accent4 3 8" xfId="12413"/>
    <cellStyle name="40% - Accent4 3 8 2" xfId="24022"/>
    <cellStyle name="40% - Accent4 3 9" xfId="44350"/>
    <cellStyle name="40% - Accent4 4" xfId="305"/>
    <cellStyle name="40% - Accent4 4 2" xfId="306"/>
    <cellStyle name="40% - Accent4 4 2 2" xfId="2835"/>
    <cellStyle name="40% - Accent4 4 2 2 2" xfId="6909"/>
    <cellStyle name="40% - Accent4 4 2 2 2 2" xfId="12414"/>
    <cellStyle name="40% - Accent4 4 2 2 2 2 2" xfId="24023"/>
    <cellStyle name="40% - Accent4 4 2 2 2 2 2 2" xfId="44351"/>
    <cellStyle name="40% - Accent4 4 2 2 2 3" xfId="24024"/>
    <cellStyle name="40% - Accent4 4 2 2 2 3 2" xfId="44352"/>
    <cellStyle name="40% - Accent4 4 2 2 2 4" xfId="44353"/>
    <cellStyle name="40% - Accent4 4 2 2 3" xfId="12415"/>
    <cellStyle name="40% - Accent4 4 2 2 3 2" xfId="24025"/>
    <cellStyle name="40% - Accent4 4 2 2 3 2 2" xfId="44354"/>
    <cellStyle name="40% - Accent4 4 2 2 4" xfId="24026"/>
    <cellStyle name="40% - Accent4 4 2 2 4 2" xfId="44355"/>
    <cellStyle name="40% - Accent4 4 2 2 5" xfId="44356"/>
    <cellStyle name="40% - Accent4 4 2 3" xfId="2836"/>
    <cellStyle name="40% - Accent4 4 2 3 2" xfId="12416"/>
    <cellStyle name="40% - Accent4 4 2 3 2 2" xfId="24027"/>
    <cellStyle name="40% - Accent4 4 2 3 2 2 2" xfId="44357"/>
    <cellStyle name="40% - Accent4 4 2 3 3" xfId="24028"/>
    <cellStyle name="40% - Accent4 4 2 3 3 2" xfId="44358"/>
    <cellStyle name="40% - Accent4 4 2 3 4" xfId="44359"/>
    <cellStyle name="40% - Accent4 4 2 4" xfId="6910"/>
    <cellStyle name="40% - Accent4 4 2 4 2" xfId="12417"/>
    <cellStyle name="40% - Accent4 4 2 4 2 2" xfId="24029"/>
    <cellStyle name="40% - Accent4 4 2 4 3" xfId="24030"/>
    <cellStyle name="40% - Accent4 4 2 5" xfId="12418"/>
    <cellStyle name="40% - Accent4 4 2 5 2" xfId="24031"/>
    <cellStyle name="40% - Accent4 4 2 6" xfId="24032"/>
    <cellStyle name="40% - Accent4 4 3" xfId="2837"/>
    <cellStyle name="40% - Accent4 4 3 2" xfId="6911"/>
    <cellStyle name="40% - Accent4 4 3 2 2" xfId="12419"/>
    <cellStyle name="40% - Accent4 4 3 2 2 2" xfId="24033"/>
    <cellStyle name="40% - Accent4 4 3 2 2 2 2" xfId="44360"/>
    <cellStyle name="40% - Accent4 4 3 2 3" xfId="24034"/>
    <cellStyle name="40% - Accent4 4 3 2 3 2" xfId="44361"/>
    <cellStyle name="40% - Accent4 4 3 2 4" xfId="44362"/>
    <cellStyle name="40% - Accent4 4 3 3" xfId="12420"/>
    <cellStyle name="40% - Accent4 4 3 3 2" xfId="24035"/>
    <cellStyle name="40% - Accent4 4 3 3 2 2" xfId="44363"/>
    <cellStyle name="40% - Accent4 4 3 4" xfId="24036"/>
    <cellStyle name="40% - Accent4 4 3 4 2" xfId="44364"/>
    <cellStyle name="40% - Accent4 4 3 5" xfId="44365"/>
    <cellStyle name="40% - Accent4 4 4" xfId="2838"/>
    <cellStyle name="40% - Accent4 4 4 2" xfId="12421"/>
    <cellStyle name="40% - Accent4 4 4 2 2" xfId="24037"/>
    <cellStyle name="40% - Accent4 4 4 2 2 2" xfId="44366"/>
    <cellStyle name="40% - Accent4 4 4 3" xfId="24038"/>
    <cellStyle name="40% - Accent4 4 4 3 2" xfId="44367"/>
    <cellStyle name="40% - Accent4 4 4 4" xfId="44368"/>
    <cellStyle name="40% - Accent4 4 5" xfId="6912"/>
    <cellStyle name="40% - Accent4 4 5 2" xfId="12422"/>
    <cellStyle name="40% - Accent4 4 5 2 2" xfId="24039"/>
    <cellStyle name="40% - Accent4 4 5 3" xfId="24040"/>
    <cellStyle name="40% - Accent4 4 6" xfId="11145"/>
    <cellStyle name="40% - Accent4 4 6 2" xfId="12423"/>
    <cellStyle name="40% - Accent4 4 6 2 2" xfId="44369"/>
    <cellStyle name="40% - Accent4 4 7" xfId="12424"/>
    <cellStyle name="40% - Accent4 4 7 2" xfId="44370"/>
    <cellStyle name="40% - Accent4 4 8" xfId="12425"/>
    <cellStyle name="40% - Accent4 4 8 2" xfId="24041"/>
    <cellStyle name="40% - Accent4 4 9" xfId="61169"/>
    <cellStyle name="40% - Accent4 5" xfId="307"/>
    <cellStyle name="40% - Accent4 5 2" xfId="308"/>
    <cellStyle name="40% - Accent4 5 2 2" xfId="2839"/>
    <cellStyle name="40% - Accent4 5 2 2 2" xfId="6913"/>
    <cellStyle name="40% - Accent4 5 2 2 2 2" xfId="12426"/>
    <cellStyle name="40% - Accent4 5 2 2 2 2 2" xfId="24042"/>
    <cellStyle name="40% - Accent4 5 2 2 2 2 2 2" xfId="44371"/>
    <cellStyle name="40% - Accent4 5 2 2 2 3" xfId="24043"/>
    <cellStyle name="40% - Accent4 5 2 2 2 3 2" xfId="44372"/>
    <cellStyle name="40% - Accent4 5 2 2 2 4" xfId="44373"/>
    <cellStyle name="40% - Accent4 5 2 2 3" xfId="12427"/>
    <cellStyle name="40% - Accent4 5 2 2 3 2" xfId="24044"/>
    <cellStyle name="40% - Accent4 5 2 2 3 2 2" xfId="44374"/>
    <cellStyle name="40% - Accent4 5 2 2 4" xfId="24045"/>
    <cellStyle name="40% - Accent4 5 2 2 4 2" xfId="44375"/>
    <cellStyle name="40% - Accent4 5 2 2 5" xfId="44376"/>
    <cellStyle name="40% - Accent4 5 2 3" xfId="2840"/>
    <cellStyle name="40% - Accent4 5 2 3 2" xfId="12428"/>
    <cellStyle name="40% - Accent4 5 2 3 2 2" xfId="24046"/>
    <cellStyle name="40% - Accent4 5 2 3 2 2 2" xfId="44377"/>
    <cellStyle name="40% - Accent4 5 2 3 3" xfId="24047"/>
    <cellStyle name="40% - Accent4 5 2 3 3 2" xfId="44378"/>
    <cellStyle name="40% - Accent4 5 2 3 4" xfId="44379"/>
    <cellStyle name="40% - Accent4 5 2 4" xfId="6914"/>
    <cellStyle name="40% - Accent4 5 2 4 2" xfId="12429"/>
    <cellStyle name="40% - Accent4 5 2 4 2 2" xfId="24048"/>
    <cellStyle name="40% - Accent4 5 2 4 3" xfId="24049"/>
    <cellStyle name="40% - Accent4 5 2 5" xfId="12430"/>
    <cellStyle name="40% - Accent4 5 2 5 2" xfId="24050"/>
    <cellStyle name="40% - Accent4 5 2 6" xfId="12431"/>
    <cellStyle name="40% - Accent4 5 2 6 2" xfId="24051"/>
    <cellStyle name="40% - Accent4 5 2 7" xfId="24052"/>
    <cellStyle name="40% - Accent4 5 3" xfId="2841"/>
    <cellStyle name="40% - Accent4 5 3 2" xfId="6915"/>
    <cellStyle name="40% - Accent4 5 3 2 2" xfId="12432"/>
    <cellStyle name="40% - Accent4 5 3 2 2 2" xfId="24053"/>
    <cellStyle name="40% - Accent4 5 3 2 2 2 2" xfId="44380"/>
    <cellStyle name="40% - Accent4 5 3 2 3" xfId="24054"/>
    <cellStyle name="40% - Accent4 5 3 2 3 2" xfId="44381"/>
    <cellStyle name="40% - Accent4 5 3 2 4" xfId="44382"/>
    <cellStyle name="40% - Accent4 5 3 3" xfId="12433"/>
    <cellStyle name="40% - Accent4 5 3 3 2" xfId="24055"/>
    <cellStyle name="40% - Accent4 5 3 3 2 2" xfId="44383"/>
    <cellStyle name="40% - Accent4 5 3 4" xfId="24056"/>
    <cellStyle name="40% - Accent4 5 3 4 2" xfId="44384"/>
    <cellStyle name="40% - Accent4 5 3 5" xfId="44385"/>
    <cellStyle name="40% - Accent4 5 4" xfId="2842"/>
    <cellStyle name="40% - Accent4 5 4 2" xfId="12434"/>
    <cellStyle name="40% - Accent4 5 4 2 2" xfId="24057"/>
    <cellStyle name="40% - Accent4 5 4 2 2 2" xfId="44386"/>
    <cellStyle name="40% - Accent4 5 4 3" xfId="24058"/>
    <cellStyle name="40% - Accent4 5 4 3 2" xfId="44387"/>
    <cellStyle name="40% - Accent4 5 4 4" xfId="44388"/>
    <cellStyle name="40% - Accent4 5 5" xfId="6916"/>
    <cellStyle name="40% - Accent4 5 5 2" xfId="12435"/>
    <cellStyle name="40% - Accent4 5 5 2 2" xfId="24059"/>
    <cellStyle name="40% - Accent4 5 5 3" xfId="24060"/>
    <cellStyle name="40% - Accent4 5 6" xfId="12436"/>
    <cellStyle name="40% - Accent4 5 6 2" xfId="24061"/>
    <cellStyle name="40% - Accent4 5 6 2 2" xfId="44389"/>
    <cellStyle name="40% - Accent4 5 7" xfId="12437"/>
    <cellStyle name="40% - Accent4 5 7 2" xfId="24062"/>
    <cellStyle name="40% - Accent4 5 8" xfId="24063"/>
    <cellStyle name="40% - Accent4 5 8 2" xfId="44390"/>
    <cellStyle name="40% - Accent4 5 9" xfId="61170"/>
    <cellStyle name="40% - Accent4 6" xfId="309"/>
    <cellStyle name="40% - Accent4 6 2" xfId="2843"/>
    <cellStyle name="40% - Accent4 6 2 2" xfId="6917"/>
    <cellStyle name="40% - Accent4 6 2 2 2" xfId="12438"/>
    <cellStyle name="40% - Accent4 6 2 2 2 2" xfId="24064"/>
    <cellStyle name="40% - Accent4 6 2 2 2 2 2" xfId="44391"/>
    <cellStyle name="40% - Accent4 6 2 2 3" xfId="24065"/>
    <cellStyle name="40% - Accent4 6 2 2 3 2" xfId="44392"/>
    <cellStyle name="40% - Accent4 6 2 2 4" xfId="44393"/>
    <cellStyle name="40% - Accent4 6 2 3" xfId="12439"/>
    <cellStyle name="40% - Accent4 6 2 3 2" xfId="24066"/>
    <cellStyle name="40% - Accent4 6 2 3 2 2" xfId="44394"/>
    <cellStyle name="40% - Accent4 6 2 4" xfId="12440"/>
    <cellStyle name="40% - Accent4 6 2 4 2" xfId="24067"/>
    <cellStyle name="40% - Accent4 6 2 5" xfId="24068"/>
    <cellStyle name="40% - Accent4 6 3" xfId="2844"/>
    <cellStyle name="40% - Accent4 6 3 2" xfId="12441"/>
    <cellStyle name="40% - Accent4 6 3 2 2" xfId="24069"/>
    <cellStyle name="40% - Accent4 6 3 2 2 2" xfId="44395"/>
    <cellStyle name="40% - Accent4 6 3 3" xfId="24070"/>
    <cellStyle name="40% - Accent4 6 3 3 2" xfId="44396"/>
    <cellStyle name="40% - Accent4 6 3 4" xfId="44397"/>
    <cellStyle name="40% - Accent4 6 4" xfId="6918"/>
    <cellStyle name="40% - Accent4 6 4 2" xfId="12442"/>
    <cellStyle name="40% - Accent4 6 4 2 2" xfId="24071"/>
    <cellStyle name="40% - Accent4 6 4 3" xfId="24072"/>
    <cellStyle name="40% - Accent4 6 5" xfId="12443"/>
    <cellStyle name="40% - Accent4 6 5 2" xfId="24073"/>
    <cellStyle name="40% - Accent4 6 5 2 2" xfId="44398"/>
    <cellStyle name="40% - Accent4 6 6" xfId="12444"/>
    <cellStyle name="40% - Accent4 6 6 2" xfId="24074"/>
    <cellStyle name="40% - Accent4 6 7" xfId="24075"/>
    <cellStyle name="40% - Accent4 6 7 2" xfId="44399"/>
    <cellStyle name="40% - Accent4 6 8" xfId="61171"/>
    <cellStyle name="40% - Accent4 7" xfId="2845"/>
    <cellStyle name="40% - Accent4 7 2" xfId="6919"/>
    <cellStyle name="40% - Accent4 7 2 2" xfId="12445"/>
    <cellStyle name="40% - Accent4 7 2 2 2" xfId="24076"/>
    <cellStyle name="40% - Accent4 7 2 2 2 2" xfId="44400"/>
    <cellStyle name="40% - Accent4 7 2 2 2 2 2" xfId="44401"/>
    <cellStyle name="40% - Accent4 7 2 2 3" xfId="44402"/>
    <cellStyle name="40% - Accent4 7 2 2 3 2" xfId="44403"/>
    <cellStyle name="40% - Accent4 7 2 3" xfId="12446"/>
    <cellStyle name="40% - Accent4 7 2 3 2" xfId="24077"/>
    <cellStyle name="40% - Accent4 7 2 3 2 2" xfId="44404"/>
    <cellStyle name="40% - Accent4 7 2 4" xfId="24078"/>
    <cellStyle name="40% - Accent4 7 2 4 2" xfId="44405"/>
    <cellStyle name="40% - Accent4 7 3" xfId="12447"/>
    <cellStyle name="40% - Accent4 7 3 2" xfId="24079"/>
    <cellStyle name="40% - Accent4 7 3 2 2" xfId="44406"/>
    <cellStyle name="40% - Accent4 7 3 2 2 2" xfId="44407"/>
    <cellStyle name="40% - Accent4 7 3 3" xfId="44408"/>
    <cellStyle name="40% - Accent4 7 3 3 2" xfId="44409"/>
    <cellStyle name="40% - Accent4 7 4" xfId="12448"/>
    <cellStyle name="40% - Accent4 7 4 2" xfId="24080"/>
    <cellStyle name="40% - Accent4 7 4 2 2" xfId="44410"/>
    <cellStyle name="40% - Accent4 7 5" xfId="24081"/>
    <cellStyle name="40% - Accent4 7 5 2" xfId="44411"/>
    <cellStyle name="40% - Accent4 7 5 2 2" xfId="44412"/>
    <cellStyle name="40% - Accent4 7 6" xfId="44413"/>
    <cellStyle name="40% - Accent4 7 6 2" xfId="44414"/>
    <cellStyle name="40% - Accent4 7 7" xfId="44415"/>
    <cellStyle name="40% - Accent4 7 7 2" xfId="44416"/>
    <cellStyle name="40% - Accent4 7 8" xfId="61172"/>
    <cellStyle name="40% - Accent4 8" xfId="2846"/>
    <cellStyle name="40% - Accent4 8 2" xfId="12449"/>
    <cellStyle name="40% - Accent4 8 2 2" xfId="12450"/>
    <cellStyle name="40% - Accent4 8 2 2 2" xfId="24082"/>
    <cellStyle name="40% - Accent4 8 2 2 2 2" xfId="44417"/>
    <cellStyle name="40% - Accent4 8 2 2 2 2 2" xfId="44418"/>
    <cellStyle name="40% - Accent4 8 2 2 3" xfId="44419"/>
    <cellStyle name="40% - Accent4 8 2 2 3 2" xfId="44420"/>
    <cellStyle name="40% - Accent4 8 2 3" xfId="24083"/>
    <cellStyle name="40% - Accent4 8 2 3 2" xfId="44421"/>
    <cellStyle name="40% - Accent4 8 2 3 2 2" xfId="44422"/>
    <cellStyle name="40% - Accent4 8 2 4" xfId="44423"/>
    <cellStyle name="40% - Accent4 8 2 4 2" xfId="44424"/>
    <cellStyle name="40% - Accent4 8 3" xfId="12451"/>
    <cellStyle name="40% - Accent4 8 3 2" xfId="24084"/>
    <cellStyle name="40% - Accent4 8 3 2 2" xfId="44425"/>
    <cellStyle name="40% - Accent4 8 3 2 2 2" xfId="44426"/>
    <cellStyle name="40% - Accent4 8 3 3" xfId="44427"/>
    <cellStyle name="40% - Accent4 8 3 3 2" xfId="44428"/>
    <cellStyle name="40% - Accent4 8 4" xfId="24085"/>
    <cellStyle name="40% - Accent4 8 4 2" xfId="44429"/>
    <cellStyle name="40% - Accent4 8 4 2 2" xfId="44430"/>
    <cellStyle name="40% - Accent4 8 5" xfId="44431"/>
    <cellStyle name="40% - Accent4 8 5 2" xfId="44432"/>
    <cellStyle name="40% - Accent4 8 5 2 2" xfId="44433"/>
    <cellStyle name="40% - Accent4 8 6" xfId="44434"/>
    <cellStyle name="40% - Accent4 8 6 2" xfId="44435"/>
    <cellStyle name="40% - Accent4 8 7" xfId="44436"/>
    <cellStyle name="40% - Accent4 8 7 2" xfId="44437"/>
    <cellStyle name="40% - Accent4 8 8" xfId="61173"/>
    <cellStyle name="40% - Accent4 9" xfId="6920"/>
    <cellStyle name="40% - Accent4 9 2" xfId="12452"/>
    <cellStyle name="40% - Accent4 9 2 2" xfId="12453"/>
    <cellStyle name="40% - Accent4 9 2 2 2" xfId="24086"/>
    <cellStyle name="40% - Accent4 9 2 3" xfId="24087"/>
    <cellStyle name="40% - Accent4 9 3" xfId="12454"/>
    <cellStyle name="40% - Accent4 9 3 2" xfId="24088"/>
    <cellStyle name="40% - Accent4 9 4" xfId="24089"/>
    <cellStyle name="40% - Accent4 9 4 2" xfId="44438"/>
    <cellStyle name="40% - Accent4 9 5" xfId="61174"/>
    <cellStyle name="40% - Accent5" xfId="45" builtinId="47" customBuiltin="1"/>
    <cellStyle name="40% - Accent5 10" xfId="10616"/>
    <cellStyle name="40% - Accent5 10 2" xfId="12455"/>
    <cellStyle name="40% - Accent5 10 2 2" xfId="12456"/>
    <cellStyle name="40% - Accent5 10 2 2 2" xfId="24090"/>
    <cellStyle name="40% - Accent5 10 2 3" xfId="24091"/>
    <cellStyle name="40% - Accent5 10 3" xfId="12457"/>
    <cellStyle name="40% - Accent5 10 3 2" xfId="24092"/>
    <cellStyle name="40% - Accent5 10 4" xfId="24093"/>
    <cellStyle name="40% - Accent5 10 4 2" xfId="44439"/>
    <cellStyle name="40% - Accent5 10 5" xfId="61175"/>
    <cellStyle name="40% - Accent5 11" xfId="10617"/>
    <cellStyle name="40% - Accent5 11 2" xfId="12458"/>
    <cellStyle name="40% - Accent5 11 2 2" xfId="12459"/>
    <cellStyle name="40% - Accent5 11 2 2 2" xfId="24094"/>
    <cellStyle name="40% - Accent5 11 2 3" xfId="24095"/>
    <cellStyle name="40% - Accent5 11 3" xfId="12460"/>
    <cellStyle name="40% - Accent5 11 3 2" xfId="24096"/>
    <cellStyle name="40% - Accent5 11 4" xfId="24097"/>
    <cellStyle name="40% - Accent5 11 4 2" xfId="44440"/>
    <cellStyle name="40% - Accent5 11 5" xfId="61176"/>
    <cellStyle name="40% - Accent5 12" xfId="10618"/>
    <cellStyle name="40% - Accent5 12 2" xfId="12461"/>
    <cellStyle name="40% - Accent5 12 2 2" xfId="24098"/>
    <cellStyle name="40% - Accent5 12 2 2 2" xfId="44441"/>
    <cellStyle name="40% - Accent5 12 3" xfId="24099"/>
    <cellStyle name="40% - Accent5 12 3 2" xfId="44442"/>
    <cellStyle name="40% - Accent5 12 4" xfId="44443"/>
    <cellStyle name="40% - Accent5 12 4 2" xfId="44444"/>
    <cellStyle name="40% - Accent5 12 5" xfId="61177"/>
    <cellStyle name="40% - Accent5 13" xfId="10619"/>
    <cellStyle name="40% - Accent5 13 2" xfId="12462"/>
    <cellStyle name="40% - Accent5 13 2 2" xfId="24100"/>
    <cellStyle name="40% - Accent5 13 3" xfId="24101"/>
    <cellStyle name="40% - Accent5 13 3 2" xfId="44445"/>
    <cellStyle name="40% - Accent5 13 3 2 2" xfId="44446"/>
    <cellStyle name="40% - Accent5 13 4" xfId="44447"/>
    <cellStyle name="40% - Accent5 13 5" xfId="61178"/>
    <cellStyle name="40% - Accent5 14" xfId="12463"/>
    <cellStyle name="40% - Accent5 14 2" xfId="12464"/>
    <cellStyle name="40% - Accent5 14 2 2" xfId="24102"/>
    <cellStyle name="40% - Accent5 14 3" xfId="24103"/>
    <cellStyle name="40% - Accent5 15" xfId="12465"/>
    <cellStyle name="40% - Accent5 15 2" xfId="24104"/>
    <cellStyle name="40% - Accent5 16" xfId="24105"/>
    <cellStyle name="40% - Accent5 16 2" xfId="44448"/>
    <cellStyle name="40% - Accent5 17" xfId="44449"/>
    <cellStyle name="40% - Accent5 17 2" xfId="44450"/>
    <cellStyle name="40% - Accent5 18" xfId="44451"/>
    <cellStyle name="40% - Accent5 18 2" xfId="44452"/>
    <cellStyle name="40% - Accent5 19" xfId="44453"/>
    <cellStyle name="40% - Accent5 19 2" xfId="44454"/>
    <cellStyle name="40% - Accent5 2" xfId="108"/>
    <cellStyle name="40% - Accent5 2 10" xfId="310"/>
    <cellStyle name="40% - Accent5 2 10 2" xfId="24106"/>
    <cellStyle name="40% - Accent5 2 11" xfId="12467"/>
    <cellStyle name="40% - Accent5 2 11 2" xfId="44455"/>
    <cellStyle name="40% - Accent5 2 12" xfId="12468"/>
    <cellStyle name="40% - Accent5 2 12 2" xfId="44456"/>
    <cellStyle name="40% - Accent5 2 13" xfId="12466"/>
    <cellStyle name="40% - Accent5 2 13 2" xfId="44457"/>
    <cellStyle name="40% - Accent5 2 14" xfId="44458"/>
    <cellStyle name="40% - Accent5 2 14 2" xfId="44459"/>
    <cellStyle name="40% - Accent5 2 15" xfId="44460"/>
    <cellStyle name="40% - Accent5 2 15 2" xfId="44461"/>
    <cellStyle name="40% - Accent5 2 16" xfId="44462"/>
    <cellStyle name="40% - Accent5 2 16 2" xfId="44463"/>
    <cellStyle name="40% - Accent5 2 16 2 2" xfId="44464"/>
    <cellStyle name="40% - Accent5 2 17" xfId="44465"/>
    <cellStyle name="40% - Accent5 2 17 2" xfId="44466"/>
    <cellStyle name="40% - Accent5 2 17 2 2" xfId="44467"/>
    <cellStyle name="40% - Accent5 2 18" xfId="44468"/>
    <cellStyle name="40% - Accent5 2 19" xfId="44469"/>
    <cellStyle name="40% - Accent5 2 2" xfId="311"/>
    <cellStyle name="40% - Accent5 2 2 2" xfId="312"/>
    <cellStyle name="40% - Accent5 2 2 2 2" xfId="2847"/>
    <cellStyle name="40% - Accent5 2 2 2 2 2" xfId="6921"/>
    <cellStyle name="40% - Accent5 2 2 2 2 2 2" xfId="12469"/>
    <cellStyle name="40% - Accent5 2 2 2 2 2 2 2" xfId="24107"/>
    <cellStyle name="40% - Accent5 2 2 2 2 2 3" xfId="24108"/>
    <cellStyle name="40% - Accent5 2 2 2 2 2 4" xfId="44470"/>
    <cellStyle name="40% - Accent5 2 2 2 2 3" xfId="12470"/>
    <cellStyle name="40% - Accent5 2 2 2 2 3 2" xfId="24109"/>
    <cellStyle name="40% - Accent5 2 2 2 2 4" xfId="24110"/>
    <cellStyle name="40% - Accent5 2 2 2 2 5" xfId="44471"/>
    <cellStyle name="40% - Accent5 2 2 2 3" xfId="2848"/>
    <cellStyle name="40% - Accent5 2 2 2 3 2" xfId="12471"/>
    <cellStyle name="40% - Accent5 2 2 2 3 2 2" xfId="24111"/>
    <cellStyle name="40% - Accent5 2 2 2 3 3" xfId="24112"/>
    <cellStyle name="40% - Accent5 2 2 2 3 4" xfId="44472"/>
    <cellStyle name="40% - Accent5 2 2 2 4" xfId="6922"/>
    <cellStyle name="40% - Accent5 2 2 2 4 2" xfId="12472"/>
    <cellStyle name="40% - Accent5 2 2 2 4 2 2" xfId="24113"/>
    <cellStyle name="40% - Accent5 2 2 2 4 3" xfId="24114"/>
    <cellStyle name="40% - Accent5 2 2 2 5" xfId="12473"/>
    <cellStyle name="40% - Accent5 2 2 2 5 2" xfId="24115"/>
    <cellStyle name="40% - Accent5 2 2 2 6" xfId="24116"/>
    <cellStyle name="40% - Accent5 2 2 3" xfId="2849"/>
    <cellStyle name="40% - Accent5 2 2 3 2" xfId="6923"/>
    <cellStyle name="40% - Accent5 2 2 3 2 2" xfId="12474"/>
    <cellStyle name="40% - Accent5 2 2 3 2 2 2" xfId="24117"/>
    <cellStyle name="40% - Accent5 2 2 3 2 3" xfId="24118"/>
    <cellStyle name="40% - Accent5 2 2 3 2 4" xfId="44473"/>
    <cellStyle name="40% - Accent5 2 2 3 3" xfId="12475"/>
    <cellStyle name="40% - Accent5 2 2 3 3 2" xfId="24119"/>
    <cellStyle name="40% - Accent5 2 2 3 4" xfId="24120"/>
    <cellStyle name="40% - Accent5 2 2 3 5" xfId="44474"/>
    <cellStyle name="40% - Accent5 2 2 4" xfId="2850"/>
    <cellStyle name="40% - Accent5 2 2 4 2" xfId="12476"/>
    <cellStyle name="40% - Accent5 2 2 4 2 2" xfId="24121"/>
    <cellStyle name="40% - Accent5 2 2 4 3" xfId="24122"/>
    <cellStyle name="40% - Accent5 2 2 4 4" xfId="44475"/>
    <cellStyle name="40% - Accent5 2 2 5" xfId="6924"/>
    <cellStyle name="40% - Accent5 2 2 5 2" xfId="12477"/>
    <cellStyle name="40% - Accent5 2 2 5 2 2" xfId="24123"/>
    <cellStyle name="40% - Accent5 2 2 5 3" xfId="24124"/>
    <cellStyle name="40% - Accent5 2 2 6" xfId="11220"/>
    <cellStyle name="40% - Accent5 2 2 6 2" xfId="12478"/>
    <cellStyle name="40% - Accent5 2 2 7" xfId="24125"/>
    <cellStyle name="40% - Accent5 2 2 7 2" xfId="44476"/>
    <cellStyle name="40% - Accent5 2 2 8" xfId="61179"/>
    <cellStyle name="40% - Accent5 2 3" xfId="313"/>
    <cellStyle name="40% - Accent5 2 3 2" xfId="314"/>
    <cellStyle name="40% - Accent5 2 3 2 2" xfId="2851"/>
    <cellStyle name="40% - Accent5 2 3 2 2 2" xfId="6925"/>
    <cellStyle name="40% - Accent5 2 3 2 2 2 2" xfId="12479"/>
    <cellStyle name="40% - Accent5 2 3 2 2 2 2 2" xfId="24126"/>
    <cellStyle name="40% - Accent5 2 3 2 2 2 3" xfId="24127"/>
    <cellStyle name="40% - Accent5 2 3 2 2 2 4" xfId="44477"/>
    <cellStyle name="40% - Accent5 2 3 2 2 3" xfId="12480"/>
    <cellStyle name="40% - Accent5 2 3 2 2 3 2" xfId="24128"/>
    <cellStyle name="40% - Accent5 2 3 2 2 4" xfId="24129"/>
    <cellStyle name="40% - Accent5 2 3 2 2 5" xfId="44478"/>
    <cellStyle name="40% - Accent5 2 3 2 3" xfId="2852"/>
    <cellStyle name="40% - Accent5 2 3 2 3 2" xfId="12481"/>
    <cellStyle name="40% - Accent5 2 3 2 3 2 2" xfId="24130"/>
    <cellStyle name="40% - Accent5 2 3 2 3 3" xfId="24131"/>
    <cellStyle name="40% - Accent5 2 3 2 3 4" xfId="44479"/>
    <cellStyle name="40% - Accent5 2 3 2 4" xfId="6926"/>
    <cellStyle name="40% - Accent5 2 3 2 4 2" xfId="12482"/>
    <cellStyle name="40% - Accent5 2 3 2 4 2 2" xfId="24132"/>
    <cellStyle name="40% - Accent5 2 3 2 4 3" xfId="24133"/>
    <cellStyle name="40% - Accent5 2 3 2 5" xfId="12483"/>
    <cellStyle name="40% - Accent5 2 3 2 5 2" xfId="24134"/>
    <cellStyle name="40% - Accent5 2 3 2 6" xfId="24135"/>
    <cellStyle name="40% - Accent5 2 3 3" xfId="2853"/>
    <cellStyle name="40% - Accent5 2 3 3 2" xfId="6927"/>
    <cellStyle name="40% - Accent5 2 3 3 2 2" xfId="12484"/>
    <cellStyle name="40% - Accent5 2 3 3 2 2 2" xfId="24136"/>
    <cellStyle name="40% - Accent5 2 3 3 2 3" xfId="24137"/>
    <cellStyle name="40% - Accent5 2 3 3 2 4" xfId="44480"/>
    <cellStyle name="40% - Accent5 2 3 3 3" xfId="12485"/>
    <cellStyle name="40% - Accent5 2 3 3 3 2" xfId="24138"/>
    <cellStyle name="40% - Accent5 2 3 3 4" xfId="24139"/>
    <cellStyle name="40% - Accent5 2 3 3 5" xfId="44481"/>
    <cellStyle name="40% - Accent5 2 3 4" xfId="2854"/>
    <cellStyle name="40% - Accent5 2 3 4 2" xfId="12486"/>
    <cellStyle name="40% - Accent5 2 3 4 2 2" xfId="24140"/>
    <cellStyle name="40% - Accent5 2 3 4 3" xfId="24141"/>
    <cellStyle name="40% - Accent5 2 3 4 4" xfId="44482"/>
    <cellStyle name="40% - Accent5 2 3 5" xfId="6928"/>
    <cellStyle name="40% - Accent5 2 3 5 2" xfId="12487"/>
    <cellStyle name="40% - Accent5 2 3 5 2 2" xfId="24142"/>
    <cellStyle name="40% - Accent5 2 3 5 3" xfId="24143"/>
    <cellStyle name="40% - Accent5 2 3 6" xfId="12488"/>
    <cellStyle name="40% - Accent5 2 3 6 2" xfId="24144"/>
    <cellStyle name="40% - Accent5 2 3 7" xfId="24145"/>
    <cellStyle name="40% - Accent5 2 4" xfId="315"/>
    <cellStyle name="40% - Accent5 2 4 2" xfId="316"/>
    <cellStyle name="40% - Accent5 2 4 2 2" xfId="2855"/>
    <cellStyle name="40% - Accent5 2 4 2 2 2" xfId="6929"/>
    <cellStyle name="40% - Accent5 2 4 2 2 2 2" xfId="12489"/>
    <cellStyle name="40% - Accent5 2 4 2 2 2 2 2" xfId="24146"/>
    <cellStyle name="40% - Accent5 2 4 2 2 2 3" xfId="24147"/>
    <cellStyle name="40% - Accent5 2 4 2 2 2 4" xfId="44483"/>
    <cellStyle name="40% - Accent5 2 4 2 2 3" xfId="12490"/>
    <cellStyle name="40% - Accent5 2 4 2 2 3 2" xfId="24148"/>
    <cellStyle name="40% - Accent5 2 4 2 2 4" xfId="24149"/>
    <cellStyle name="40% - Accent5 2 4 2 2 5" xfId="44484"/>
    <cellStyle name="40% - Accent5 2 4 2 3" xfId="2856"/>
    <cellStyle name="40% - Accent5 2 4 2 3 2" xfId="12491"/>
    <cellStyle name="40% - Accent5 2 4 2 3 2 2" xfId="24150"/>
    <cellStyle name="40% - Accent5 2 4 2 3 3" xfId="24151"/>
    <cellStyle name="40% - Accent5 2 4 2 3 4" xfId="44485"/>
    <cellStyle name="40% - Accent5 2 4 2 4" xfId="6930"/>
    <cellStyle name="40% - Accent5 2 4 2 4 2" xfId="12492"/>
    <cellStyle name="40% - Accent5 2 4 2 4 2 2" xfId="24152"/>
    <cellStyle name="40% - Accent5 2 4 2 4 3" xfId="24153"/>
    <cellStyle name="40% - Accent5 2 4 2 5" xfId="12493"/>
    <cellStyle name="40% - Accent5 2 4 2 5 2" xfId="24154"/>
    <cellStyle name="40% - Accent5 2 4 2 6" xfId="24155"/>
    <cellStyle name="40% - Accent5 2 4 3" xfId="2857"/>
    <cellStyle name="40% - Accent5 2 4 3 2" xfId="6931"/>
    <cellStyle name="40% - Accent5 2 4 3 2 2" xfId="12494"/>
    <cellStyle name="40% - Accent5 2 4 3 2 2 2" xfId="24156"/>
    <cellStyle name="40% - Accent5 2 4 3 2 3" xfId="24157"/>
    <cellStyle name="40% - Accent5 2 4 3 2 4" xfId="44486"/>
    <cellStyle name="40% - Accent5 2 4 3 3" xfId="12495"/>
    <cellStyle name="40% - Accent5 2 4 3 3 2" xfId="24158"/>
    <cellStyle name="40% - Accent5 2 4 3 4" xfId="24159"/>
    <cellStyle name="40% - Accent5 2 4 3 5" xfId="44487"/>
    <cellStyle name="40% - Accent5 2 4 4" xfId="2858"/>
    <cellStyle name="40% - Accent5 2 4 4 2" xfId="12496"/>
    <cellStyle name="40% - Accent5 2 4 4 2 2" xfId="24160"/>
    <cellStyle name="40% - Accent5 2 4 4 3" xfId="24161"/>
    <cellStyle name="40% - Accent5 2 4 4 4" xfId="44488"/>
    <cellStyle name="40% - Accent5 2 4 5" xfId="6932"/>
    <cellStyle name="40% - Accent5 2 4 5 2" xfId="12497"/>
    <cellStyle name="40% - Accent5 2 4 5 2 2" xfId="24162"/>
    <cellStyle name="40% - Accent5 2 4 5 3" xfId="24163"/>
    <cellStyle name="40% - Accent5 2 4 6" xfId="12498"/>
    <cellStyle name="40% - Accent5 2 4 6 2" xfId="24164"/>
    <cellStyle name="40% - Accent5 2 4 7" xfId="24165"/>
    <cellStyle name="40% - Accent5 2 5" xfId="317"/>
    <cellStyle name="40% - Accent5 2 5 2" xfId="318"/>
    <cellStyle name="40% - Accent5 2 5 2 2" xfId="2859"/>
    <cellStyle name="40% - Accent5 2 5 2 2 2" xfId="6933"/>
    <cellStyle name="40% - Accent5 2 5 2 2 2 2" xfId="12499"/>
    <cellStyle name="40% - Accent5 2 5 2 2 2 2 2" xfId="24166"/>
    <cellStyle name="40% - Accent5 2 5 2 2 2 3" xfId="24167"/>
    <cellStyle name="40% - Accent5 2 5 2 2 2 4" xfId="44489"/>
    <cellStyle name="40% - Accent5 2 5 2 2 3" xfId="12500"/>
    <cellStyle name="40% - Accent5 2 5 2 2 3 2" xfId="24168"/>
    <cellStyle name="40% - Accent5 2 5 2 2 4" xfId="24169"/>
    <cellStyle name="40% - Accent5 2 5 2 2 5" xfId="44490"/>
    <cellStyle name="40% - Accent5 2 5 2 3" xfId="2860"/>
    <cellStyle name="40% - Accent5 2 5 2 3 2" xfId="12501"/>
    <cellStyle name="40% - Accent5 2 5 2 3 2 2" xfId="24170"/>
    <cellStyle name="40% - Accent5 2 5 2 3 3" xfId="24171"/>
    <cellStyle name="40% - Accent5 2 5 2 3 4" xfId="44491"/>
    <cellStyle name="40% - Accent5 2 5 2 4" xfId="6934"/>
    <cellStyle name="40% - Accent5 2 5 2 4 2" xfId="12502"/>
    <cellStyle name="40% - Accent5 2 5 2 4 2 2" xfId="24172"/>
    <cellStyle name="40% - Accent5 2 5 2 4 3" xfId="24173"/>
    <cellStyle name="40% - Accent5 2 5 2 5" xfId="12503"/>
    <cellStyle name="40% - Accent5 2 5 2 5 2" xfId="24174"/>
    <cellStyle name="40% - Accent5 2 5 2 6" xfId="24175"/>
    <cellStyle name="40% - Accent5 2 5 3" xfId="2861"/>
    <cellStyle name="40% - Accent5 2 5 3 2" xfId="6935"/>
    <cellStyle name="40% - Accent5 2 5 3 2 2" xfId="12504"/>
    <cellStyle name="40% - Accent5 2 5 3 2 2 2" xfId="24176"/>
    <cellStyle name="40% - Accent5 2 5 3 2 3" xfId="24177"/>
    <cellStyle name="40% - Accent5 2 5 3 2 4" xfId="44492"/>
    <cellStyle name="40% - Accent5 2 5 3 3" xfId="12505"/>
    <cellStyle name="40% - Accent5 2 5 3 3 2" xfId="24178"/>
    <cellStyle name="40% - Accent5 2 5 3 4" xfId="24179"/>
    <cellStyle name="40% - Accent5 2 5 3 5" xfId="44493"/>
    <cellStyle name="40% - Accent5 2 5 4" xfId="2862"/>
    <cellStyle name="40% - Accent5 2 5 4 2" xfId="12506"/>
    <cellStyle name="40% - Accent5 2 5 4 2 2" xfId="24180"/>
    <cellStyle name="40% - Accent5 2 5 4 3" xfId="24181"/>
    <cellStyle name="40% - Accent5 2 5 4 4" xfId="44494"/>
    <cellStyle name="40% - Accent5 2 5 5" xfId="6936"/>
    <cellStyle name="40% - Accent5 2 5 5 2" xfId="12507"/>
    <cellStyle name="40% - Accent5 2 5 5 2 2" xfId="24182"/>
    <cellStyle name="40% - Accent5 2 5 5 3" xfId="24183"/>
    <cellStyle name="40% - Accent5 2 5 6" xfId="12508"/>
    <cellStyle name="40% - Accent5 2 5 6 2" xfId="24184"/>
    <cellStyle name="40% - Accent5 2 5 7" xfId="24185"/>
    <cellStyle name="40% - Accent5 2 6" xfId="319"/>
    <cellStyle name="40% - Accent5 2 6 2" xfId="2863"/>
    <cellStyle name="40% - Accent5 2 6 2 2" xfId="6937"/>
    <cellStyle name="40% - Accent5 2 6 2 2 2" xfId="12509"/>
    <cellStyle name="40% - Accent5 2 6 2 2 2 2" xfId="24186"/>
    <cellStyle name="40% - Accent5 2 6 2 2 3" xfId="24187"/>
    <cellStyle name="40% - Accent5 2 6 2 2 4" xfId="44495"/>
    <cellStyle name="40% - Accent5 2 6 2 3" xfId="12510"/>
    <cellStyle name="40% - Accent5 2 6 2 3 2" xfId="24188"/>
    <cellStyle name="40% - Accent5 2 6 2 4" xfId="24189"/>
    <cellStyle name="40% - Accent5 2 6 2 5" xfId="44496"/>
    <cellStyle name="40% - Accent5 2 6 3" xfId="2864"/>
    <cellStyle name="40% - Accent5 2 6 3 2" xfId="12511"/>
    <cellStyle name="40% - Accent5 2 6 3 2 2" xfId="24190"/>
    <cellStyle name="40% - Accent5 2 6 3 3" xfId="24191"/>
    <cellStyle name="40% - Accent5 2 6 3 4" xfId="44497"/>
    <cellStyle name="40% - Accent5 2 6 4" xfId="6938"/>
    <cellStyle name="40% - Accent5 2 6 4 2" xfId="12512"/>
    <cellStyle name="40% - Accent5 2 6 4 2 2" xfId="24192"/>
    <cellStyle name="40% - Accent5 2 6 4 3" xfId="24193"/>
    <cellStyle name="40% - Accent5 2 6 5" xfId="12513"/>
    <cellStyle name="40% - Accent5 2 6 5 2" xfId="24194"/>
    <cellStyle name="40% - Accent5 2 6 6" xfId="24195"/>
    <cellStyle name="40% - Accent5 2 7" xfId="2865"/>
    <cellStyle name="40% - Accent5 2 7 2" xfId="6939"/>
    <cellStyle name="40% - Accent5 2 7 2 2" xfId="12514"/>
    <cellStyle name="40% - Accent5 2 7 2 2 2" xfId="24196"/>
    <cellStyle name="40% - Accent5 2 7 2 3" xfId="24197"/>
    <cellStyle name="40% - Accent5 2 7 2 4" xfId="44498"/>
    <cellStyle name="40% - Accent5 2 7 3" xfId="6940"/>
    <cellStyle name="40% - Accent5 2 7 3 2" xfId="12515"/>
    <cellStyle name="40% - Accent5 2 7 3 2 2" xfId="24198"/>
    <cellStyle name="40% - Accent5 2 7 3 3" xfId="24199"/>
    <cellStyle name="40% - Accent5 2 7 4" xfId="12516"/>
    <cellStyle name="40% - Accent5 2 7 4 2" xfId="24200"/>
    <cellStyle name="40% - Accent5 2 7 5" xfId="24201"/>
    <cellStyle name="40% - Accent5 2 8" xfId="2866"/>
    <cellStyle name="40% - Accent5 2 8 2" xfId="44499"/>
    <cellStyle name="40% - Accent5 2 8 2 2" xfId="44500"/>
    <cellStyle name="40% - Accent5 2 8 3" xfId="44501"/>
    <cellStyle name="40% - Accent5 2 8 4" xfId="44502"/>
    <cellStyle name="40% - Accent5 2 9" xfId="2867"/>
    <cellStyle name="40% - Accent5 2 9 2" xfId="12517"/>
    <cellStyle name="40% - Accent5 2 9 2 2" xfId="24202"/>
    <cellStyle name="40% - Accent5 2 9 3" xfId="24203"/>
    <cellStyle name="40% - Accent5 20" xfId="44503"/>
    <cellStyle name="40% - Accent5 20 2" xfId="44504"/>
    <cellStyle name="40% - Accent5 21" xfId="44505"/>
    <cellStyle name="40% - Accent5 21 2" xfId="44506"/>
    <cellStyle name="40% - Accent5 22" xfId="44507"/>
    <cellStyle name="40% - Accent5 22 2" xfId="44508"/>
    <cellStyle name="40% - Accent5 23" xfId="44509"/>
    <cellStyle name="40% - Accent5 23 2" xfId="44510"/>
    <cellStyle name="40% - Accent5 23 2 2" xfId="44511"/>
    <cellStyle name="40% - Accent5 24" xfId="44512"/>
    <cellStyle name="40% - Accent5 24 2" xfId="44513"/>
    <cellStyle name="40% - Accent5 3" xfId="320"/>
    <cellStyle name="40% - Accent5 3 10" xfId="61180"/>
    <cellStyle name="40% - Accent5 3 2" xfId="321"/>
    <cellStyle name="40% - Accent5 3 2 2" xfId="2868"/>
    <cellStyle name="40% - Accent5 3 2 2 2" xfId="6941"/>
    <cellStyle name="40% - Accent5 3 2 2 2 2" xfId="12518"/>
    <cellStyle name="40% - Accent5 3 2 2 2 2 2" xfId="24204"/>
    <cellStyle name="40% - Accent5 3 2 2 2 2 2 2" xfId="44514"/>
    <cellStyle name="40% - Accent5 3 2 2 2 3" xfId="24205"/>
    <cellStyle name="40% - Accent5 3 2 2 2 3 2" xfId="44515"/>
    <cellStyle name="40% - Accent5 3 2 2 2 4" xfId="44516"/>
    <cellStyle name="40% - Accent5 3 2 2 3" xfId="12519"/>
    <cellStyle name="40% - Accent5 3 2 2 3 2" xfId="24206"/>
    <cellStyle name="40% - Accent5 3 2 2 3 2 2" xfId="44517"/>
    <cellStyle name="40% - Accent5 3 2 2 4" xfId="24207"/>
    <cellStyle name="40% - Accent5 3 2 2 4 2" xfId="44518"/>
    <cellStyle name="40% - Accent5 3 2 2 5" xfId="44519"/>
    <cellStyle name="40% - Accent5 3 2 3" xfId="2869"/>
    <cellStyle name="40% - Accent5 3 2 3 2" xfId="12520"/>
    <cellStyle name="40% - Accent5 3 2 3 2 2" xfId="24208"/>
    <cellStyle name="40% - Accent5 3 2 3 2 2 2" xfId="44520"/>
    <cellStyle name="40% - Accent5 3 2 3 3" xfId="24209"/>
    <cellStyle name="40% - Accent5 3 2 3 3 2" xfId="44521"/>
    <cellStyle name="40% - Accent5 3 2 3 4" xfId="44522"/>
    <cellStyle name="40% - Accent5 3 2 4" xfId="6942"/>
    <cellStyle name="40% - Accent5 3 2 4 2" xfId="12521"/>
    <cellStyle name="40% - Accent5 3 2 4 2 2" xfId="24210"/>
    <cellStyle name="40% - Accent5 3 2 4 3" xfId="24211"/>
    <cellStyle name="40% - Accent5 3 2 5" xfId="12522"/>
    <cellStyle name="40% - Accent5 3 2 5 2" xfId="24212"/>
    <cellStyle name="40% - Accent5 3 2 6" xfId="24213"/>
    <cellStyle name="40% - Accent5 3 3" xfId="2870"/>
    <cellStyle name="40% - Accent5 3 3 2" xfId="6943"/>
    <cellStyle name="40% - Accent5 3 3 2 2" xfId="12523"/>
    <cellStyle name="40% - Accent5 3 3 2 2 2" xfId="24214"/>
    <cellStyle name="40% - Accent5 3 3 2 2 2 2" xfId="44523"/>
    <cellStyle name="40% - Accent5 3 3 2 3" xfId="24215"/>
    <cellStyle name="40% - Accent5 3 3 2 3 2" xfId="44524"/>
    <cellStyle name="40% - Accent5 3 3 2 4" xfId="44525"/>
    <cellStyle name="40% - Accent5 3 3 3" xfId="12524"/>
    <cellStyle name="40% - Accent5 3 3 3 2" xfId="24216"/>
    <cellStyle name="40% - Accent5 3 3 3 2 2" xfId="44526"/>
    <cellStyle name="40% - Accent5 3 3 4" xfId="24217"/>
    <cellStyle name="40% - Accent5 3 3 4 2" xfId="44527"/>
    <cellStyle name="40% - Accent5 3 3 5" xfId="44528"/>
    <cellStyle name="40% - Accent5 3 4" xfId="2871"/>
    <cellStyle name="40% - Accent5 3 4 2" xfId="12525"/>
    <cellStyle name="40% - Accent5 3 4 2 2" xfId="24218"/>
    <cellStyle name="40% - Accent5 3 4 2 2 2" xfId="44529"/>
    <cellStyle name="40% - Accent5 3 4 3" xfId="24219"/>
    <cellStyle name="40% - Accent5 3 4 3 2" xfId="44530"/>
    <cellStyle name="40% - Accent5 3 4 4" xfId="44531"/>
    <cellStyle name="40% - Accent5 3 5" xfId="6944"/>
    <cellStyle name="40% - Accent5 3 5 2" xfId="12526"/>
    <cellStyle name="40% - Accent5 3 5 2 2" xfId="24220"/>
    <cellStyle name="40% - Accent5 3 5 3" xfId="24221"/>
    <cellStyle name="40% - Accent5 3 6" xfId="11146"/>
    <cellStyle name="40% - Accent5 3 6 2" xfId="12527"/>
    <cellStyle name="40% - Accent5 3 6 2 2" xfId="44532"/>
    <cellStyle name="40% - Accent5 3 7" xfId="12528"/>
    <cellStyle name="40% - Accent5 3 7 2" xfId="44533"/>
    <cellStyle name="40% - Accent5 3 8" xfId="12529"/>
    <cellStyle name="40% - Accent5 3 8 2" xfId="24222"/>
    <cellStyle name="40% - Accent5 3 9" xfId="44534"/>
    <cellStyle name="40% - Accent5 4" xfId="322"/>
    <cellStyle name="40% - Accent5 4 2" xfId="323"/>
    <cellStyle name="40% - Accent5 4 2 2" xfId="2872"/>
    <cellStyle name="40% - Accent5 4 2 2 2" xfId="6945"/>
    <cellStyle name="40% - Accent5 4 2 2 2 2" xfId="12530"/>
    <cellStyle name="40% - Accent5 4 2 2 2 2 2" xfId="24223"/>
    <cellStyle name="40% - Accent5 4 2 2 2 2 2 2" xfId="44535"/>
    <cellStyle name="40% - Accent5 4 2 2 2 3" xfId="24224"/>
    <cellStyle name="40% - Accent5 4 2 2 2 3 2" xfId="44536"/>
    <cellStyle name="40% - Accent5 4 2 2 2 4" xfId="44537"/>
    <cellStyle name="40% - Accent5 4 2 2 3" xfId="12531"/>
    <cellStyle name="40% - Accent5 4 2 2 3 2" xfId="24225"/>
    <cellStyle name="40% - Accent5 4 2 2 3 2 2" xfId="44538"/>
    <cellStyle name="40% - Accent5 4 2 2 4" xfId="24226"/>
    <cellStyle name="40% - Accent5 4 2 2 4 2" xfId="44539"/>
    <cellStyle name="40% - Accent5 4 2 2 5" xfId="44540"/>
    <cellStyle name="40% - Accent5 4 2 3" xfId="2873"/>
    <cellStyle name="40% - Accent5 4 2 3 2" xfId="12532"/>
    <cellStyle name="40% - Accent5 4 2 3 2 2" xfId="24227"/>
    <cellStyle name="40% - Accent5 4 2 3 2 2 2" xfId="44541"/>
    <cellStyle name="40% - Accent5 4 2 3 3" xfId="24228"/>
    <cellStyle name="40% - Accent5 4 2 3 3 2" xfId="44542"/>
    <cellStyle name="40% - Accent5 4 2 3 4" xfId="44543"/>
    <cellStyle name="40% - Accent5 4 2 4" xfId="6946"/>
    <cellStyle name="40% - Accent5 4 2 4 2" xfId="12533"/>
    <cellStyle name="40% - Accent5 4 2 4 2 2" xfId="24229"/>
    <cellStyle name="40% - Accent5 4 2 4 3" xfId="24230"/>
    <cellStyle name="40% - Accent5 4 2 5" xfId="12534"/>
    <cellStyle name="40% - Accent5 4 2 5 2" xfId="24231"/>
    <cellStyle name="40% - Accent5 4 2 6" xfId="24232"/>
    <cellStyle name="40% - Accent5 4 3" xfId="2874"/>
    <cellStyle name="40% - Accent5 4 3 2" xfId="6947"/>
    <cellStyle name="40% - Accent5 4 3 2 2" xfId="12535"/>
    <cellStyle name="40% - Accent5 4 3 2 2 2" xfId="24233"/>
    <cellStyle name="40% - Accent5 4 3 2 2 2 2" xfId="44544"/>
    <cellStyle name="40% - Accent5 4 3 2 3" xfId="24234"/>
    <cellStyle name="40% - Accent5 4 3 2 3 2" xfId="44545"/>
    <cellStyle name="40% - Accent5 4 3 2 4" xfId="44546"/>
    <cellStyle name="40% - Accent5 4 3 3" xfId="12536"/>
    <cellStyle name="40% - Accent5 4 3 3 2" xfId="24235"/>
    <cellStyle name="40% - Accent5 4 3 3 2 2" xfId="44547"/>
    <cellStyle name="40% - Accent5 4 3 4" xfId="24236"/>
    <cellStyle name="40% - Accent5 4 3 4 2" xfId="44548"/>
    <cellStyle name="40% - Accent5 4 3 5" xfId="44549"/>
    <cellStyle name="40% - Accent5 4 4" xfId="2875"/>
    <cellStyle name="40% - Accent5 4 4 2" xfId="12537"/>
    <cellStyle name="40% - Accent5 4 4 2 2" xfId="24237"/>
    <cellStyle name="40% - Accent5 4 4 2 2 2" xfId="44550"/>
    <cellStyle name="40% - Accent5 4 4 3" xfId="24238"/>
    <cellStyle name="40% - Accent5 4 4 3 2" xfId="44551"/>
    <cellStyle name="40% - Accent5 4 4 4" xfId="44552"/>
    <cellStyle name="40% - Accent5 4 5" xfId="6948"/>
    <cellStyle name="40% - Accent5 4 5 2" xfId="12538"/>
    <cellStyle name="40% - Accent5 4 5 2 2" xfId="24239"/>
    <cellStyle name="40% - Accent5 4 5 3" xfId="24240"/>
    <cellStyle name="40% - Accent5 4 6" xfId="11147"/>
    <cellStyle name="40% - Accent5 4 6 2" xfId="12539"/>
    <cellStyle name="40% - Accent5 4 6 2 2" xfId="44553"/>
    <cellStyle name="40% - Accent5 4 7" xfId="12540"/>
    <cellStyle name="40% - Accent5 4 7 2" xfId="44554"/>
    <cellStyle name="40% - Accent5 4 8" xfId="12541"/>
    <cellStyle name="40% - Accent5 4 8 2" xfId="24241"/>
    <cellStyle name="40% - Accent5 4 9" xfId="61181"/>
    <cellStyle name="40% - Accent5 5" xfId="324"/>
    <cellStyle name="40% - Accent5 5 2" xfId="325"/>
    <cellStyle name="40% - Accent5 5 2 2" xfId="2876"/>
    <cellStyle name="40% - Accent5 5 2 2 2" xfId="6949"/>
    <cellStyle name="40% - Accent5 5 2 2 2 2" xfId="12542"/>
    <cellStyle name="40% - Accent5 5 2 2 2 2 2" xfId="24242"/>
    <cellStyle name="40% - Accent5 5 2 2 2 2 2 2" xfId="44555"/>
    <cellStyle name="40% - Accent5 5 2 2 2 3" xfId="24243"/>
    <cellStyle name="40% - Accent5 5 2 2 2 3 2" xfId="44556"/>
    <cellStyle name="40% - Accent5 5 2 2 2 4" xfId="44557"/>
    <cellStyle name="40% - Accent5 5 2 2 3" xfId="12543"/>
    <cellStyle name="40% - Accent5 5 2 2 3 2" xfId="24244"/>
    <cellStyle name="40% - Accent5 5 2 2 3 2 2" xfId="44558"/>
    <cellStyle name="40% - Accent5 5 2 2 4" xfId="24245"/>
    <cellStyle name="40% - Accent5 5 2 2 4 2" xfId="44559"/>
    <cellStyle name="40% - Accent5 5 2 2 5" xfId="44560"/>
    <cellStyle name="40% - Accent5 5 2 3" xfId="2877"/>
    <cellStyle name="40% - Accent5 5 2 3 2" xfId="12544"/>
    <cellStyle name="40% - Accent5 5 2 3 2 2" xfId="24246"/>
    <cellStyle name="40% - Accent5 5 2 3 2 2 2" xfId="44561"/>
    <cellStyle name="40% - Accent5 5 2 3 3" xfId="24247"/>
    <cellStyle name="40% - Accent5 5 2 3 3 2" xfId="44562"/>
    <cellStyle name="40% - Accent5 5 2 3 4" xfId="44563"/>
    <cellStyle name="40% - Accent5 5 2 4" xfId="6950"/>
    <cellStyle name="40% - Accent5 5 2 4 2" xfId="12545"/>
    <cellStyle name="40% - Accent5 5 2 4 2 2" xfId="24248"/>
    <cellStyle name="40% - Accent5 5 2 4 3" xfId="24249"/>
    <cellStyle name="40% - Accent5 5 2 5" xfId="12546"/>
    <cellStyle name="40% - Accent5 5 2 5 2" xfId="24250"/>
    <cellStyle name="40% - Accent5 5 2 6" xfId="12547"/>
    <cellStyle name="40% - Accent5 5 2 6 2" xfId="24251"/>
    <cellStyle name="40% - Accent5 5 2 7" xfId="24252"/>
    <cellStyle name="40% - Accent5 5 3" xfId="2878"/>
    <cellStyle name="40% - Accent5 5 3 2" xfId="6951"/>
    <cellStyle name="40% - Accent5 5 3 2 2" xfId="12548"/>
    <cellStyle name="40% - Accent5 5 3 2 2 2" xfId="24253"/>
    <cellStyle name="40% - Accent5 5 3 2 2 2 2" xfId="44564"/>
    <cellStyle name="40% - Accent5 5 3 2 3" xfId="24254"/>
    <cellStyle name="40% - Accent5 5 3 2 3 2" xfId="44565"/>
    <cellStyle name="40% - Accent5 5 3 2 4" xfId="44566"/>
    <cellStyle name="40% - Accent5 5 3 3" xfId="12549"/>
    <cellStyle name="40% - Accent5 5 3 3 2" xfId="24255"/>
    <cellStyle name="40% - Accent5 5 3 3 2 2" xfId="44567"/>
    <cellStyle name="40% - Accent5 5 3 4" xfId="24256"/>
    <cellStyle name="40% - Accent5 5 3 4 2" xfId="44568"/>
    <cellStyle name="40% - Accent5 5 3 5" xfId="44569"/>
    <cellStyle name="40% - Accent5 5 4" xfId="2879"/>
    <cellStyle name="40% - Accent5 5 4 2" xfId="12550"/>
    <cellStyle name="40% - Accent5 5 4 2 2" xfId="24257"/>
    <cellStyle name="40% - Accent5 5 4 2 2 2" xfId="44570"/>
    <cellStyle name="40% - Accent5 5 4 3" xfId="24258"/>
    <cellStyle name="40% - Accent5 5 4 3 2" xfId="44571"/>
    <cellStyle name="40% - Accent5 5 4 4" xfId="44572"/>
    <cellStyle name="40% - Accent5 5 5" xfId="6952"/>
    <cellStyle name="40% - Accent5 5 5 2" xfId="12551"/>
    <cellStyle name="40% - Accent5 5 5 2 2" xfId="24259"/>
    <cellStyle name="40% - Accent5 5 5 3" xfId="24260"/>
    <cellStyle name="40% - Accent5 5 6" xfId="12552"/>
    <cellStyle name="40% - Accent5 5 6 2" xfId="24261"/>
    <cellStyle name="40% - Accent5 5 6 2 2" xfId="44573"/>
    <cellStyle name="40% - Accent5 5 7" xfId="12553"/>
    <cellStyle name="40% - Accent5 5 7 2" xfId="24262"/>
    <cellStyle name="40% - Accent5 5 8" xfId="24263"/>
    <cellStyle name="40% - Accent5 5 8 2" xfId="44574"/>
    <cellStyle name="40% - Accent5 5 9" xfId="61182"/>
    <cellStyle name="40% - Accent5 6" xfId="326"/>
    <cellStyle name="40% - Accent5 6 2" xfId="2880"/>
    <cellStyle name="40% - Accent5 6 2 2" xfId="6953"/>
    <cellStyle name="40% - Accent5 6 2 2 2" xfId="12554"/>
    <cellStyle name="40% - Accent5 6 2 2 2 2" xfId="24264"/>
    <cellStyle name="40% - Accent5 6 2 2 2 2 2" xfId="44575"/>
    <cellStyle name="40% - Accent5 6 2 2 3" xfId="24265"/>
    <cellStyle name="40% - Accent5 6 2 2 3 2" xfId="44576"/>
    <cellStyle name="40% - Accent5 6 2 2 4" xfId="44577"/>
    <cellStyle name="40% - Accent5 6 2 3" xfId="12555"/>
    <cellStyle name="40% - Accent5 6 2 3 2" xfId="24266"/>
    <cellStyle name="40% - Accent5 6 2 3 2 2" xfId="44578"/>
    <cellStyle name="40% - Accent5 6 2 4" xfId="12556"/>
    <cellStyle name="40% - Accent5 6 2 4 2" xfId="24267"/>
    <cellStyle name="40% - Accent5 6 2 5" xfId="24268"/>
    <cellStyle name="40% - Accent5 6 3" xfId="2881"/>
    <cellStyle name="40% - Accent5 6 3 2" xfId="12557"/>
    <cellStyle name="40% - Accent5 6 3 2 2" xfId="24269"/>
    <cellStyle name="40% - Accent5 6 3 2 2 2" xfId="44579"/>
    <cellStyle name="40% - Accent5 6 3 3" xfId="24270"/>
    <cellStyle name="40% - Accent5 6 3 3 2" xfId="44580"/>
    <cellStyle name="40% - Accent5 6 3 4" xfId="44581"/>
    <cellStyle name="40% - Accent5 6 4" xfId="6954"/>
    <cellStyle name="40% - Accent5 6 4 2" xfId="12558"/>
    <cellStyle name="40% - Accent5 6 4 2 2" xfId="24271"/>
    <cellStyle name="40% - Accent5 6 4 3" xfId="24272"/>
    <cellStyle name="40% - Accent5 6 5" xfId="12559"/>
    <cellStyle name="40% - Accent5 6 5 2" xfId="24273"/>
    <cellStyle name="40% - Accent5 6 5 2 2" xfId="44582"/>
    <cellStyle name="40% - Accent5 6 6" xfId="12560"/>
    <cellStyle name="40% - Accent5 6 6 2" xfId="24274"/>
    <cellStyle name="40% - Accent5 6 7" xfId="24275"/>
    <cellStyle name="40% - Accent5 6 7 2" xfId="44583"/>
    <cellStyle name="40% - Accent5 6 8" xfId="61183"/>
    <cellStyle name="40% - Accent5 7" xfId="2882"/>
    <cellStyle name="40% - Accent5 7 2" xfId="6955"/>
    <cellStyle name="40% - Accent5 7 2 2" xfId="12561"/>
    <cellStyle name="40% - Accent5 7 2 2 2" xfId="24276"/>
    <cellStyle name="40% - Accent5 7 2 2 2 2" xfId="44584"/>
    <cellStyle name="40% - Accent5 7 2 2 2 2 2" xfId="44585"/>
    <cellStyle name="40% - Accent5 7 2 2 3" xfId="44586"/>
    <cellStyle name="40% - Accent5 7 2 2 3 2" xfId="44587"/>
    <cellStyle name="40% - Accent5 7 2 3" xfId="12562"/>
    <cellStyle name="40% - Accent5 7 2 3 2" xfId="24277"/>
    <cellStyle name="40% - Accent5 7 2 3 2 2" xfId="44588"/>
    <cellStyle name="40% - Accent5 7 2 4" xfId="24278"/>
    <cellStyle name="40% - Accent5 7 2 4 2" xfId="44589"/>
    <cellStyle name="40% - Accent5 7 3" xfId="12563"/>
    <cellStyle name="40% - Accent5 7 3 2" xfId="24279"/>
    <cellStyle name="40% - Accent5 7 3 2 2" xfId="44590"/>
    <cellStyle name="40% - Accent5 7 3 2 2 2" xfId="44591"/>
    <cellStyle name="40% - Accent5 7 3 3" xfId="44592"/>
    <cellStyle name="40% - Accent5 7 3 3 2" xfId="44593"/>
    <cellStyle name="40% - Accent5 7 4" xfId="12564"/>
    <cellStyle name="40% - Accent5 7 4 2" xfId="24280"/>
    <cellStyle name="40% - Accent5 7 4 2 2" xfId="44594"/>
    <cellStyle name="40% - Accent5 7 5" xfId="24281"/>
    <cellStyle name="40% - Accent5 7 5 2" xfId="44595"/>
    <cellStyle name="40% - Accent5 7 5 2 2" xfId="44596"/>
    <cellStyle name="40% - Accent5 7 6" xfId="44597"/>
    <cellStyle name="40% - Accent5 7 6 2" xfId="44598"/>
    <cellStyle name="40% - Accent5 7 7" xfId="44599"/>
    <cellStyle name="40% - Accent5 7 7 2" xfId="44600"/>
    <cellStyle name="40% - Accent5 7 8" xfId="61184"/>
    <cellStyle name="40% - Accent5 8" xfId="2883"/>
    <cellStyle name="40% - Accent5 8 2" xfId="12565"/>
    <cellStyle name="40% - Accent5 8 2 2" xfId="12566"/>
    <cellStyle name="40% - Accent5 8 2 2 2" xfId="24282"/>
    <cellStyle name="40% - Accent5 8 2 2 2 2" xfId="44601"/>
    <cellStyle name="40% - Accent5 8 2 2 2 2 2" xfId="44602"/>
    <cellStyle name="40% - Accent5 8 2 2 3" xfId="44603"/>
    <cellStyle name="40% - Accent5 8 2 2 3 2" xfId="44604"/>
    <cellStyle name="40% - Accent5 8 2 3" xfId="24283"/>
    <cellStyle name="40% - Accent5 8 2 3 2" xfId="44605"/>
    <cellStyle name="40% - Accent5 8 2 3 2 2" xfId="44606"/>
    <cellStyle name="40% - Accent5 8 2 4" xfId="44607"/>
    <cellStyle name="40% - Accent5 8 2 4 2" xfId="44608"/>
    <cellStyle name="40% - Accent5 8 3" xfId="12567"/>
    <cellStyle name="40% - Accent5 8 3 2" xfId="24284"/>
    <cellStyle name="40% - Accent5 8 3 2 2" xfId="44609"/>
    <cellStyle name="40% - Accent5 8 3 2 2 2" xfId="44610"/>
    <cellStyle name="40% - Accent5 8 3 3" xfId="44611"/>
    <cellStyle name="40% - Accent5 8 3 3 2" xfId="44612"/>
    <cellStyle name="40% - Accent5 8 4" xfId="24285"/>
    <cellStyle name="40% - Accent5 8 4 2" xfId="44613"/>
    <cellStyle name="40% - Accent5 8 4 2 2" xfId="44614"/>
    <cellStyle name="40% - Accent5 8 5" xfId="44615"/>
    <cellStyle name="40% - Accent5 8 5 2" xfId="44616"/>
    <cellStyle name="40% - Accent5 8 5 2 2" xfId="44617"/>
    <cellStyle name="40% - Accent5 8 6" xfId="44618"/>
    <cellStyle name="40% - Accent5 8 6 2" xfId="44619"/>
    <cellStyle name="40% - Accent5 8 7" xfId="44620"/>
    <cellStyle name="40% - Accent5 8 7 2" xfId="44621"/>
    <cellStyle name="40% - Accent5 8 8" xfId="61185"/>
    <cellStyle name="40% - Accent5 9" xfId="6956"/>
    <cellStyle name="40% - Accent5 9 2" xfId="12568"/>
    <cellStyle name="40% - Accent5 9 2 2" xfId="12569"/>
    <cellStyle name="40% - Accent5 9 2 2 2" xfId="24286"/>
    <cellStyle name="40% - Accent5 9 2 3" xfId="24287"/>
    <cellStyle name="40% - Accent5 9 3" xfId="12570"/>
    <cellStyle name="40% - Accent5 9 3 2" xfId="24288"/>
    <cellStyle name="40% - Accent5 9 4" xfId="24289"/>
    <cellStyle name="40% - Accent5 9 4 2" xfId="44622"/>
    <cellStyle name="40% - Accent5 9 5" xfId="61186"/>
    <cellStyle name="40% - Accent6" xfId="49" builtinId="51" customBuiltin="1"/>
    <cellStyle name="40% - Accent6 10" xfId="10620"/>
    <cellStyle name="40% - Accent6 10 2" xfId="12571"/>
    <cellStyle name="40% - Accent6 10 2 2" xfId="12572"/>
    <cellStyle name="40% - Accent6 10 2 2 2" xfId="24290"/>
    <cellStyle name="40% - Accent6 10 2 3" xfId="24291"/>
    <cellStyle name="40% - Accent6 10 3" xfId="12573"/>
    <cellStyle name="40% - Accent6 10 3 2" xfId="24292"/>
    <cellStyle name="40% - Accent6 10 4" xfId="24293"/>
    <cellStyle name="40% - Accent6 10 4 2" xfId="44623"/>
    <cellStyle name="40% - Accent6 10 5" xfId="61187"/>
    <cellStyle name="40% - Accent6 11" xfId="10621"/>
    <cellStyle name="40% - Accent6 11 2" xfId="12574"/>
    <cellStyle name="40% - Accent6 11 2 2" xfId="12575"/>
    <cellStyle name="40% - Accent6 11 2 2 2" xfId="24294"/>
    <cellStyle name="40% - Accent6 11 2 3" xfId="24295"/>
    <cellStyle name="40% - Accent6 11 3" xfId="12576"/>
    <cellStyle name="40% - Accent6 11 3 2" xfId="24296"/>
    <cellStyle name="40% - Accent6 11 4" xfId="24297"/>
    <cellStyle name="40% - Accent6 11 4 2" xfId="44624"/>
    <cellStyle name="40% - Accent6 11 5" xfId="61188"/>
    <cellStyle name="40% - Accent6 12" xfId="10622"/>
    <cellStyle name="40% - Accent6 12 2" xfId="12577"/>
    <cellStyle name="40% - Accent6 12 2 2" xfId="24298"/>
    <cellStyle name="40% - Accent6 12 2 2 2" xfId="44625"/>
    <cellStyle name="40% - Accent6 12 3" xfId="24299"/>
    <cellStyle name="40% - Accent6 12 3 2" xfId="44626"/>
    <cellStyle name="40% - Accent6 12 4" xfId="44627"/>
    <cellStyle name="40% - Accent6 12 4 2" xfId="44628"/>
    <cellStyle name="40% - Accent6 12 5" xfId="61189"/>
    <cellStyle name="40% - Accent6 13" xfId="10623"/>
    <cellStyle name="40% - Accent6 13 2" xfId="12578"/>
    <cellStyle name="40% - Accent6 13 2 2" xfId="24300"/>
    <cellStyle name="40% - Accent6 13 3" xfId="24301"/>
    <cellStyle name="40% - Accent6 13 3 2" xfId="44629"/>
    <cellStyle name="40% - Accent6 13 3 2 2" xfId="44630"/>
    <cellStyle name="40% - Accent6 13 4" xfId="44631"/>
    <cellStyle name="40% - Accent6 13 5" xfId="61190"/>
    <cellStyle name="40% - Accent6 14" xfId="12579"/>
    <cellStyle name="40% - Accent6 14 2" xfId="12580"/>
    <cellStyle name="40% - Accent6 14 2 2" xfId="24302"/>
    <cellStyle name="40% - Accent6 14 3" xfId="24303"/>
    <cellStyle name="40% - Accent6 15" xfId="12581"/>
    <cellStyle name="40% - Accent6 15 2" xfId="24304"/>
    <cellStyle name="40% - Accent6 16" xfId="24305"/>
    <cellStyle name="40% - Accent6 16 2" xfId="44632"/>
    <cellStyle name="40% - Accent6 17" xfId="44633"/>
    <cellStyle name="40% - Accent6 17 2" xfId="44634"/>
    <cellStyle name="40% - Accent6 18" xfId="44635"/>
    <cellStyle name="40% - Accent6 18 2" xfId="44636"/>
    <cellStyle name="40% - Accent6 19" xfId="44637"/>
    <cellStyle name="40% - Accent6 19 2" xfId="44638"/>
    <cellStyle name="40% - Accent6 2" xfId="112"/>
    <cellStyle name="40% - Accent6 2 10" xfId="327"/>
    <cellStyle name="40% - Accent6 2 10 2" xfId="24306"/>
    <cellStyle name="40% - Accent6 2 11" xfId="12583"/>
    <cellStyle name="40% - Accent6 2 11 2" xfId="44639"/>
    <cellStyle name="40% - Accent6 2 12" xfId="12584"/>
    <cellStyle name="40% - Accent6 2 12 2" xfId="44640"/>
    <cellStyle name="40% - Accent6 2 13" xfId="12582"/>
    <cellStyle name="40% - Accent6 2 13 2" xfId="44641"/>
    <cellStyle name="40% - Accent6 2 14" xfId="44642"/>
    <cellStyle name="40% - Accent6 2 14 2" xfId="44643"/>
    <cellStyle name="40% - Accent6 2 15" xfId="44644"/>
    <cellStyle name="40% - Accent6 2 15 2" xfId="44645"/>
    <cellStyle name="40% - Accent6 2 16" xfId="44646"/>
    <cellStyle name="40% - Accent6 2 16 2" xfId="44647"/>
    <cellStyle name="40% - Accent6 2 16 2 2" xfId="44648"/>
    <cellStyle name="40% - Accent6 2 17" xfId="44649"/>
    <cellStyle name="40% - Accent6 2 17 2" xfId="44650"/>
    <cellStyle name="40% - Accent6 2 17 2 2" xfId="44651"/>
    <cellStyle name="40% - Accent6 2 18" xfId="44652"/>
    <cellStyle name="40% - Accent6 2 19" xfId="44653"/>
    <cellStyle name="40% - Accent6 2 2" xfId="328"/>
    <cellStyle name="40% - Accent6 2 2 2" xfId="329"/>
    <cellStyle name="40% - Accent6 2 2 2 2" xfId="2884"/>
    <cellStyle name="40% - Accent6 2 2 2 2 2" xfId="6957"/>
    <cellStyle name="40% - Accent6 2 2 2 2 2 2" xfId="12585"/>
    <cellStyle name="40% - Accent6 2 2 2 2 2 2 2" xfId="24307"/>
    <cellStyle name="40% - Accent6 2 2 2 2 2 3" xfId="24308"/>
    <cellStyle name="40% - Accent6 2 2 2 2 2 4" xfId="44654"/>
    <cellStyle name="40% - Accent6 2 2 2 2 3" xfId="12586"/>
    <cellStyle name="40% - Accent6 2 2 2 2 3 2" xfId="24309"/>
    <cellStyle name="40% - Accent6 2 2 2 2 4" xfId="24310"/>
    <cellStyle name="40% - Accent6 2 2 2 2 5" xfId="44655"/>
    <cellStyle name="40% - Accent6 2 2 2 3" xfId="2885"/>
    <cellStyle name="40% - Accent6 2 2 2 3 2" xfId="12587"/>
    <cellStyle name="40% - Accent6 2 2 2 3 2 2" xfId="24311"/>
    <cellStyle name="40% - Accent6 2 2 2 3 3" xfId="24312"/>
    <cellStyle name="40% - Accent6 2 2 2 3 4" xfId="44656"/>
    <cellStyle name="40% - Accent6 2 2 2 4" xfId="6958"/>
    <cellStyle name="40% - Accent6 2 2 2 4 2" xfId="12588"/>
    <cellStyle name="40% - Accent6 2 2 2 4 2 2" xfId="24313"/>
    <cellStyle name="40% - Accent6 2 2 2 4 3" xfId="24314"/>
    <cellStyle name="40% - Accent6 2 2 2 5" xfId="12589"/>
    <cellStyle name="40% - Accent6 2 2 2 5 2" xfId="24315"/>
    <cellStyle name="40% - Accent6 2 2 2 6" xfId="24316"/>
    <cellStyle name="40% - Accent6 2 2 3" xfId="2886"/>
    <cellStyle name="40% - Accent6 2 2 3 2" xfId="6959"/>
    <cellStyle name="40% - Accent6 2 2 3 2 2" xfId="12590"/>
    <cellStyle name="40% - Accent6 2 2 3 2 2 2" xfId="24317"/>
    <cellStyle name="40% - Accent6 2 2 3 2 3" xfId="24318"/>
    <cellStyle name="40% - Accent6 2 2 3 2 4" xfId="44657"/>
    <cellStyle name="40% - Accent6 2 2 3 3" xfId="12591"/>
    <cellStyle name="40% - Accent6 2 2 3 3 2" xfId="24319"/>
    <cellStyle name="40% - Accent6 2 2 3 4" xfId="24320"/>
    <cellStyle name="40% - Accent6 2 2 3 5" xfId="44658"/>
    <cellStyle name="40% - Accent6 2 2 4" xfId="2887"/>
    <cellStyle name="40% - Accent6 2 2 4 2" xfId="12592"/>
    <cellStyle name="40% - Accent6 2 2 4 2 2" xfId="24321"/>
    <cellStyle name="40% - Accent6 2 2 4 3" xfId="24322"/>
    <cellStyle name="40% - Accent6 2 2 4 4" xfId="44659"/>
    <cellStyle name="40% - Accent6 2 2 5" xfId="6960"/>
    <cellStyle name="40% - Accent6 2 2 5 2" xfId="12593"/>
    <cellStyle name="40% - Accent6 2 2 5 2 2" xfId="24323"/>
    <cellStyle name="40% - Accent6 2 2 5 3" xfId="24324"/>
    <cellStyle name="40% - Accent6 2 2 6" xfId="11221"/>
    <cellStyle name="40% - Accent6 2 2 6 2" xfId="12594"/>
    <cellStyle name="40% - Accent6 2 2 7" xfId="24325"/>
    <cellStyle name="40% - Accent6 2 2 7 2" xfId="44660"/>
    <cellStyle name="40% - Accent6 2 2 8" xfId="61191"/>
    <cellStyle name="40% - Accent6 2 3" xfId="330"/>
    <cellStyle name="40% - Accent6 2 3 2" xfId="331"/>
    <cellStyle name="40% - Accent6 2 3 2 2" xfId="2888"/>
    <cellStyle name="40% - Accent6 2 3 2 2 2" xfId="6961"/>
    <cellStyle name="40% - Accent6 2 3 2 2 2 2" xfId="12595"/>
    <cellStyle name="40% - Accent6 2 3 2 2 2 2 2" xfId="24326"/>
    <cellStyle name="40% - Accent6 2 3 2 2 2 3" xfId="24327"/>
    <cellStyle name="40% - Accent6 2 3 2 2 2 4" xfId="44661"/>
    <cellStyle name="40% - Accent6 2 3 2 2 3" xfId="12596"/>
    <cellStyle name="40% - Accent6 2 3 2 2 3 2" xfId="24328"/>
    <cellStyle name="40% - Accent6 2 3 2 2 4" xfId="24329"/>
    <cellStyle name="40% - Accent6 2 3 2 2 5" xfId="44662"/>
    <cellStyle name="40% - Accent6 2 3 2 3" xfId="2889"/>
    <cellStyle name="40% - Accent6 2 3 2 3 2" xfId="12597"/>
    <cellStyle name="40% - Accent6 2 3 2 3 2 2" xfId="24330"/>
    <cellStyle name="40% - Accent6 2 3 2 3 3" xfId="24331"/>
    <cellStyle name="40% - Accent6 2 3 2 3 4" xfId="44663"/>
    <cellStyle name="40% - Accent6 2 3 2 4" xfId="6962"/>
    <cellStyle name="40% - Accent6 2 3 2 4 2" xfId="12598"/>
    <cellStyle name="40% - Accent6 2 3 2 4 2 2" xfId="24332"/>
    <cellStyle name="40% - Accent6 2 3 2 4 3" xfId="24333"/>
    <cellStyle name="40% - Accent6 2 3 2 5" xfId="12599"/>
    <cellStyle name="40% - Accent6 2 3 2 5 2" xfId="24334"/>
    <cellStyle name="40% - Accent6 2 3 2 6" xfId="24335"/>
    <cellStyle name="40% - Accent6 2 3 3" xfId="2890"/>
    <cellStyle name="40% - Accent6 2 3 3 2" xfId="6963"/>
    <cellStyle name="40% - Accent6 2 3 3 2 2" xfId="12600"/>
    <cellStyle name="40% - Accent6 2 3 3 2 2 2" xfId="24336"/>
    <cellStyle name="40% - Accent6 2 3 3 2 3" xfId="24337"/>
    <cellStyle name="40% - Accent6 2 3 3 2 4" xfId="44664"/>
    <cellStyle name="40% - Accent6 2 3 3 3" xfId="12601"/>
    <cellStyle name="40% - Accent6 2 3 3 3 2" xfId="24338"/>
    <cellStyle name="40% - Accent6 2 3 3 4" xfId="24339"/>
    <cellStyle name="40% - Accent6 2 3 3 5" xfId="44665"/>
    <cellStyle name="40% - Accent6 2 3 4" xfId="2891"/>
    <cellStyle name="40% - Accent6 2 3 4 2" xfId="12602"/>
    <cellStyle name="40% - Accent6 2 3 4 2 2" xfId="24340"/>
    <cellStyle name="40% - Accent6 2 3 4 3" xfId="24341"/>
    <cellStyle name="40% - Accent6 2 3 4 4" xfId="44666"/>
    <cellStyle name="40% - Accent6 2 3 5" xfId="6964"/>
    <cellStyle name="40% - Accent6 2 3 5 2" xfId="12603"/>
    <cellStyle name="40% - Accent6 2 3 5 2 2" xfId="24342"/>
    <cellStyle name="40% - Accent6 2 3 5 3" xfId="24343"/>
    <cellStyle name="40% - Accent6 2 3 6" xfId="12604"/>
    <cellStyle name="40% - Accent6 2 3 6 2" xfId="24344"/>
    <cellStyle name="40% - Accent6 2 3 7" xfId="24345"/>
    <cellStyle name="40% - Accent6 2 4" xfId="332"/>
    <cellStyle name="40% - Accent6 2 4 2" xfId="333"/>
    <cellStyle name="40% - Accent6 2 4 2 2" xfId="2892"/>
    <cellStyle name="40% - Accent6 2 4 2 2 2" xfId="6965"/>
    <cellStyle name="40% - Accent6 2 4 2 2 2 2" xfId="12605"/>
    <cellStyle name="40% - Accent6 2 4 2 2 2 2 2" xfId="24346"/>
    <cellStyle name="40% - Accent6 2 4 2 2 2 3" xfId="24347"/>
    <cellStyle name="40% - Accent6 2 4 2 2 2 4" xfId="44667"/>
    <cellStyle name="40% - Accent6 2 4 2 2 3" xfId="12606"/>
    <cellStyle name="40% - Accent6 2 4 2 2 3 2" xfId="24348"/>
    <cellStyle name="40% - Accent6 2 4 2 2 4" xfId="24349"/>
    <cellStyle name="40% - Accent6 2 4 2 2 5" xfId="44668"/>
    <cellStyle name="40% - Accent6 2 4 2 3" xfId="2893"/>
    <cellStyle name="40% - Accent6 2 4 2 3 2" xfId="12607"/>
    <cellStyle name="40% - Accent6 2 4 2 3 2 2" xfId="24350"/>
    <cellStyle name="40% - Accent6 2 4 2 3 3" xfId="24351"/>
    <cellStyle name="40% - Accent6 2 4 2 3 4" xfId="44669"/>
    <cellStyle name="40% - Accent6 2 4 2 4" xfId="6966"/>
    <cellStyle name="40% - Accent6 2 4 2 4 2" xfId="12608"/>
    <cellStyle name="40% - Accent6 2 4 2 4 2 2" xfId="24352"/>
    <cellStyle name="40% - Accent6 2 4 2 4 3" xfId="24353"/>
    <cellStyle name="40% - Accent6 2 4 2 5" xfId="12609"/>
    <cellStyle name="40% - Accent6 2 4 2 5 2" xfId="24354"/>
    <cellStyle name="40% - Accent6 2 4 2 6" xfId="24355"/>
    <cellStyle name="40% - Accent6 2 4 3" xfId="2894"/>
    <cellStyle name="40% - Accent6 2 4 3 2" xfId="6967"/>
    <cellStyle name="40% - Accent6 2 4 3 2 2" xfId="12610"/>
    <cellStyle name="40% - Accent6 2 4 3 2 2 2" xfId="24356"/>
    <cellStyle name="40% - Accent6 2 4 3 2 3" xfId="24357"/>
    <cellStyle name="40% - Accent6 2 4 3 2 4" xfId="44670"/>
    <cellStyle name="40% - Accent6 2 4 3 3" xfId="12611"/>
    <cellStyle name="40% - Accent6 2 4 3 3 2" xfId="24358"/>
    <cellStyle name="40% - Accent6 2 4 3 4" xfId="24359"/>
    <cellStyle name="40% - Accent6 2 4 3 5" xfId="44671"/>
    <cellStyle name="40% - Accent6 2 4 4" xfId="2895"/>
    <cellStyle name="40% - Accent6 2 4 4 2" xfId="12612"/>
    <cellStyle name="40% - Accent6 2 4 4 2 2" xfId="24360"/>
    <cellStyle name="40% - Accent6 2 4 4 3" xfId="24361"/>
    <cellStyle name="40% - Accent6 2 4 4 4" xfId="44672"/>
    <cellStyle name="40% - Accent6 2 4 5" xfId="6968"/>
    <cellStyle name="40% - Accent6 2 4 5 2" xfId="12613"/>
    <cellStyle name="40% - Accent6 2 4 5 2 2" xfId="24362"/>
    <cellStyle name="40% - Accent6 2 4 5 3" xfId="24363"/>
    <cellStyle name="40% - Accent6 2 4 6" xfId="12614"/>
    <cellStyle name="40% - Accent6 2 4 6 2" xfId="24364"/>
    <cellStyle name="40% - Accent6 2 4 7" xfId="24365"/>
    <cellStyle name="40% - Accent6 2 5" xfId="334"/>
    <cellStyle name="40% - Accent6 2 5 2" xfId="335"/>
    <cellStyle name="40% - Accent6 2 5 2 2" xfId="2896"/>
    <cellStyle name="40% - Accent6 2 5 2 2 2" xfId="6969"/>
    <cellStyle name="40% - Accent6 2 5 2 2 2 2" xfId="12615"/>
    <cellStyle name="40% - Accent6 2 5 2 2 2 2 2" xfId="24366"/>
    <cellStyle name="40% - Accent6 2 5 2 2 2 3" xfId="24367"/>
    <cellStyle name="40% - Accent6 2 5 2 2 2 4" xfId="44673"/>
    <cellStyle name="40% - Accent6 2 5 2 2 3" xfId="12616"/>
    <cellStyle name="40% - Accent6 2 5 2 2 3 2" xfId="24368"/>
    <cellStyle name="40% - Accent6 2 5 2 2 4" xfId="24369"/>
    <cellStyle name="40% - Accent6 2 5 2 2 5" xfId="44674"/>
    <cellStyle name="40% - Accent6 2 5 2 3" xfId="2897"/>
    <cellStyle name="40% - Accent6 2 5 2 3 2" xfId="12617"/>
    <cellStyle name="40% - Accent6 2 5 2 3 2 2" xfId="24370"/>
    <cellStyle name="40% - Accent6 2 5 2 3 3" xfId="24371"/>
    <cellStyle name="40% - Accent6 2 5 2 3 4" xfId="44675"/>
    <cellStyle name="40% - Accent6 2 5 2 4" xfId="6970"/>
    <cellStyle name="40% - Accent6 2 5 2 4 2" xfId="12618"/>
    <cellStyle name="40% - Accent6 2 5 2 4 2 2" xfId="24372"/>
    <cellStyle name="40% - Accent6 2 5 2 4 3" xfId="24373"/>
    <cellStyle name="40% - Accent6 2 5 2 5" xfId="12619"/>
    <cellStyle name="40% - Accent6 2 5 2 5 2" xfId="24374"/>
    <cellStyle name="40% - Accent6 2 5 2 6" xfId="24375"/>
    <cellStyle name="40% - Accent6 2 5 3" xfId="2898"/>
    <cellStyle name="40% - Accent6 2 5 3 2" xfId="6971"/>
    <cellStyle name="40% - Accent6 2 5 3 2 2" xfId="12620"/>
    <cellStyle name="40% - Accent6 2 5 3 2 2 2" xfId="24376"/>
    <cellStyle name="40% - Accent6 2 5 3 2 3" xfId="24377"/>
    <cellStyle name="40% - Accent6 2 5 3 2 4" xfId="44676"/>
    <cellStyle name="40% - Accent6 2 5 3 3" xfId="12621"/>
    <cellStyle name="40% - Accent6 2 5 3 3 2" xfId="24378"/>
    <cellStyle name="40% - Accent6 2 5 3 4" xfId="24379"/>
    <cellStyle name="40% - Accent6 2 5 3 5" xfId="44677"/>
    <cellStyle name="40% - Accent6 2 5 4" xfId="2899"/>
    <cellStyle name="40% - Accent6 2 5 4 2" xfId="12622"/>
    <cellStyle name="40% - Accent6 2 5 4 2 2" xfId="24380"/>
    <cellStyle name="40% - Accent6 2 5 4 3" xfId="24381"/>
    <cellStyle name="40% - Accent6 2 5 4 4" xfId="44678"/>
    <cellStyle name="40% - Accent6 2 5 5" xfId="6972"/>
    <cellStyle name="40% - Accent6 2 5 5 2" xfId="12623"/>
    <cellStyle name="40% - Accent6 2 5 5 2 2" xfId="24382"/>
    <cellStyle name="40% - Accent6 2 5 5 3" xfId="24383"/>
    <cellStyle name="40% - Accent6 2 5 6" xfId="12624"/>
    <cellStyle name="40% - Accent6 2 5 6 2" xfId="24384"/>
    <cellStyle name="40% - Accent6 2 5 7" xfId="24385"/>
    <cellStyle name="40% - Accent6 2 6" xfId="336"/>
    <cellStyle name="40% - Accent6 2 6 2" xfId="2900"/>
    <cellStyle name="40% - Accent6 2 6 2 2" xfId="6973"/>
    <cellStyle name="40% - Accent6 2 6 2 2 2" xfId="12625"/>
    <cellStyle name="40% - Accent6 2 6 2 2 2 2" xfId="24386"/>
    <cellStyle name="40% - Accent6 2 6 2 2 3" xfId="24387"/>
    <cellStyle name="40% - Accent6 2 6 2 2 4" xfId="44679"/>
    <cellStyle name="40% - Accent6 2 6 2 3" xfId="12626"/>
    <cellStyle name="40% - Accent6 2 6 2 3 2" xfId="24388"/>
    <cellStyle name="40% - Accent6 2 6 2 4" xfId="24389"/>
    <cellStyle name="40% - Accent6 2 6 2 5" xfId="44680"/>
    <cellStyle name="40% - Accent6 2 6 3" xfId="2901"/>
    <cellStyle name="40% - Accent6 2 6 3 2" xfId="12627"/>
    <cellStyle name="40% - Accent6 2 6 3 2 2" xfId="24390"/>
    <cellStyle name="40% - Accent6 2 6 3 3" xfId="24391"/>
    <cellStyle name="40% - Accent6 2 6 3 4" xfId="44681"/>
    <cellStyle name="40% - Accent6 2 6 4" xfId="6974"/>
    <cellStyle name="40% - Accent6 2 6 4 2" xfId="12628"/>
    <cellStyle name="40% - Accent6 2 6 4 2 2" xfId="24392"/>
    <cellStyle name="40% - Accent6 2 6 4 3" xfId="24393"/>
    <cellStyle name="40% - Accent6 2 6 5" xfId="12629"/>
    <cellStyle name="40% - Accent6 2 6 5 2" xfId="24394"/>
    <cellStyle name="40% - Accent6 2 6 6" xfId="24395"/>
    <cellStyle name="40% - Accent6 2 7" xfId="2902"/>
    <cellStyle name="40% - Accent6 2 7 2" xfId="6975"/>
    <cellStyle name="40% - Accent6 2 7 2 2" xfId="12630"/>
    <cellStyle name="40% - Accent6 2 7 2 2 2" xfId="24396"/>
    <cellStyle name="40% - Accent6 2 7 2 3" xfId="24397"/>
    <cellStyle name="40% - Accent6 2 7 2 4" xfId="44682"/>
    <cellStyle name="40% - Accent6 2 7 3" xfId="6976"/>
    <cellStyle name="40% - Accent6 2 7 3 2" xfId="12631"/>
    <cellStyle name="40% - Accent6 2 7 3 2 2" xfId="24398"/>
    <cellStyle name="40% - Accent6 2 7 3 3" xfId="24399"/>
    <cellStyle name="40% - Accent6 2 7 4" xfId="12632"/>
    <cellStyle name="40% - Accent6 2 7 4 2" xfId="24400"/>
    <cellStyle name="40% - Accent6 2 7 5" xfId="24401"/>
    <cellStyle name="40% - Accent6 2 8" xfId="2903"/>
    <cellStyle name="40% - Accent6 2 8 2" xfId="44683"/>
    <cellStyle name="40% - Accent6 2 8 2 2" xfId="44684"/>
    <cellStyle name="40% - Accent6 2 8 3" xfId="44685"/>
    <cellStyle name="40% - Accent6 2 8 4" xfId="44686"/>
    <cellStyle name="40% - Accent6 2 9" xfId="2904"/>
    <cellStyle name="40% - Accent6 2 9 2" xfId="12633"/>
    <cellStyle name="40% - Accent6 2 9 2 2" xfId="24402"/>
    <cellStyle name="40% - Accent6 2 9 3" xfId="24403"/>
    <cellStyle name="40% - Accent6 20" xfId="44687"/>
    <cellStyle name="40% - Accent6 20 2" xfId="44688"/>
    <cellStyle name="40% - Accent6 21" xfId="44689"/>
    <cellStyle name="40% - Accent6 21 2" xfId="44690"/>
    <cellStyle name="40% - Accent6 22" xfId="44691"/>
    <cellStyle name="40% - Accent6 22 2" xfId="44692"/>
    <cellStyle name="40% - Accent6 23" xfId="44693"/>
    <cellStyle name="40% - Accent6 23 2" xfId="44694"/>
    <cellStyle name="40% - Accent6 23 2 2" xfId="44695"/>
    <cellStyle name="40% - Accent6 24" xfId="44696"/>
    <cellStyle name="40% - Accent6 24 2" xfId="44697"/>
    <cellStyle name="40% - Accent6 3" xfId="337"/>
    <cellStyle name="40% - Accent6 3 10" xfId="61192"/>
    <cellStyle name="40% - Accent6 3 2" xfId="338"/>
    <cellStyle name="40% - Accent6 3 2 2" xfId="2905"/>
    <cellStyle name="40% - Accent6 3 2 2 2" xfId="6977"/>
    <cellStyle name="40% - Accent6 3 2 2 2 2" xfId="12634"/>
    <cellStyle name="40% - Accent6 3 2 2 2 2 2" xfId="24404"/>
    <cellStyle name="40% - Accent6 3 2 2 2 2 2 2" xfId="44698"/>
    <cellStyle name="40% - Accent6 3 2 2 2 3" xfId="24405"/>
    <cellStyle name="40% - Accent6 3 2 2 2 3 2" xfId="44699"/>
    <cellStyle name="40% - Accent6 3 2 2 2 4" xfId="44700"/>
    <cellStyle name="40% - Accent6 3 2 2 3" xfId="12635"/>
    <cellStyle name="40% - Accent6 3 2 2 3 2" xfId="24406"/>
    <cellStyle name="40% - Accent6 3 2 2 3 2 2" xfId="44701"/>
    <cellStyle name="40% - Accent6 3 2 2 4" xfId="24407"/>
    <cellStyle name="40% - Accent6 3 2 2 4 2" xfId="44702"/>
    <cellStyle name="40% - Accent6 3 2 2 5" xfId="44703"/>
    <cellStyle name="40% - Accent6 3 2 3" xfId="2906"/>
    <cellStyle name="40% - Accent6 3 2 3 2" xfId="12636"/>
    <cellStyle name="40% - Accent6 3 2 3 2 2" xfId="24408"/>
    <cellStyle name="40% - Accent6 3 2 3 2 2 2" xfId="44704"/>
    <cellStyle name="40% - Accent6 3 2 3 3" xfId="24409"/>
    <cellStyle name="40% - Accent6 3 2 3 3 2" xfId="44705"/>
    <cellStyle name="40% - Accent6 3 2 3 4" xfId="44706"/>
    <cellStyle name="40% - Accent6 3 2 4" xfId="6978"/>
    <cellStyle name="40% - Accent6 3 2 4 2" xfId="12637"/>
    <cellStyle name="40% - Accent6 3 2 4 2 2" xfId="24410"/>
    <cellStyle name="40% - Accent6 3 2 4 3" xfId="24411"/>
    <cellStyle name="40% - Accent6 3 2 5" xfId="12638"/>
    <cellStyle name="40% - Accent6 3 2 5 2" xfId="24412"/>
    <cellStyle name="40% - Accent6 3 2 6" xfId="24413"/>
    <cellStyle name="40% - Accent6 3 3" xfId="2907"/>
    <cellStyle name="40% - Accent6 3 3 2" xfId="6979"/>
    <cellStyle name="40% - Accent6 3 3 2 2" xfId="12639"/>
    <cellStyle name="40% - Accent6 3 3 2 2 2" xfId="24414"/>
    <cellStyle name="40% - Accent6 3 3 2 2 2 2" xfId="44707"/>
    <cellStyle name="40% - Accent6 3 3 2 3" xfId="24415"/>
    <cellStyle name="40% - Accent6 3 3 2 3 2" xfId="44708"/>
    <cellStyle name="40% - Accent6 3 3 2 4" xfId="44709"/>
    <cellStyle name="40% - Accent6 3 3 3" xfId="12640"/>
    <cellStyle name="40% - Accent6 3 3 3 2" xfId="24416"/>
    <cellStyle name="40% - Accent6 3 3 3 2 2" xfId="44710"/>
    <cellStyle name="40% - Accent6 3 3 4" xfId="24417"/>
    <cellStyle name="40% - Accent6 3 3 4 2" xfId="44711"/>
    <cellStyle name="40% - Accent6 3 3 5" xfId="44712"/>
    <cellStyle name="40% - Accent6 3 4" xfId="2908"/>
    <cellStyle name="40% - Accent6 3 4 2" xfId="12641"/>
    <cellStyle name="40% - Accent6 3 4 2 2" xfId="24418"/>
    <cellStyle name="40% - Accent6 3 4 2 2 2" xfId="44713"/>
    <cellStyle name="40% - Accent6 3 4 3" xfId="24419"/>
    <cellStyle name="40% - Accent6 3 4 3 2" xfId="44714"/>
    <cellStyle name="40% - Accent6 3 4 4" xfId="44715"/>
    <cellStyle name="40% - Accent6 3 5" xfId="6980"/>
    <cellStyle name="40% - Accent6 3 5 2" xfId="12642"/>
    <cellStyle name="40% - Accent6 3 5 2 2" xfId="24420"/>
    <cellStyle name="40% - Accent6 3 5 3" xfId="24421"/>
    <cellStyle name="40% - Accent6 3 6" xfId="11148"/>
    <cellStyle name="40% - Accent6 3 6 2" xfId="12643"/>
    <cellStyle name="40% - Accent6 3 6 2 2" xfId="44716"/>
    <cellStyle name="40% - Accent6 3 7" xfId="12644"/>
    <cellStyle name="40% - Accent6 3 7 2" xfId="44717"/>
    <cellStyle name="40% - Accent6 3 8" xfId="12645"/>
    <cellStyle name="40% - Accent6 3 8 2" xfId="24422"/>
    <cellStyle name="40% - Accent6 3 9" xfId="44718"/>
    <cellStyle name="40% - Accent6 4" xfId="339"/>
    <cellStyle name="40% - Accent6 4 2" xfId="340"/>
    <cellStyle name="40% - Accent6 4 2 2" xfId="2909"/>
    <cellStyle name="40% - Accent6 4 2 2 2" xfId="6981"/>
    <cellStyle name="40% - Accent6 4 2 2 2 2" xfId="12646"/>
    <cellStyle name="40% - Accent6 4 2 2 2 2 2" xfId="24423"/>
    <cellStyle name="40% - Accent6 4 2 2 2 2 2 2" xfId="44719"/>
    <cellStyle name="40% - Accent6 4 2 2 2 3" xfId="24424"/>
    <cellStyle name="40% - Accent6 4 2 2 2 3 2" xfId="44720"/>
    <cellStyle name="40% - Accent6 4 2 2 2 4" xfId="44721"/>
    <cellStyle name="40% - Accent6 4 2 2 3" xfId="12647"/>
    <cellStyle name="40% - Accent6 4 2 2 3 2" xfId="24425"/>
    <cellStyle name="40% - Accent6 4 2 2 3 2 2" xfId="44722"/>
    <cellStyle name="40% - Accent6 4 2 2 4" xfId="24426"/>
    <cellStyle name="40% - Accent6 4 2 2 4 2" xfId="44723"/>
    <cellStyle name="40% - Accent6 4 2 2 5" xfId="44724"/>
    <cellStyle name="40% - Accent6 4 2 3" xfId="2910"/>
    <cellStyle name="40% - Accent6 4 2 3 2" xfId="12648"/>
    <cellStyle name="40% - Accent6 4 2 3 2 2" xfId="24427"/>
    <cellStyle name="40% - Accent6 4 2 3 2 2 2" xfId="44725"/>
    <cellStyle name="40% - Accent6 4 2 3 3" xfId="24428"/>
    <cellStyle name="40% - Accent6 4 2 3 3 2" xfId="44726"/>
    <cellStyle name="40% - Accent6 4 2 3 4" xfId="44727"/>
    <cellStyle name="40% - Accent6 4 2 4" xfId="6982"/>
    <cellStyle name="40% - Accent6 4 2 4 2" xfId="12649"/>
    <cellStyle name="40% - Accent6 4 2 4 2 2" xfId="24429"/>
    <cellStyle name="40% - Accent6 4 2 4 3" xfId="24430"/>
    <cellStyle name="40% - Accent6 4 2 5" xfId="12650"/>
    <cellStyle name="40% - Accent6 4 2 5 2" xfId="24431"/>
    <cellStyle name="40% - Accent6 4 2 6" xfId="24432"/>
    <cellStyle name="40% - Accent6 4 3" xfId="2911"/>
    <cellStyle name="40% - Accent6 4 3 2" xfId="6983"/>
    <cellStyle name="40% - Accent6 4 3 2 2" xfId="12651"/>
    <cellStyle name="40% - Accent6 4 3 2 2 2" xfId="24433"/>
    <cellStyle name="40% - Accent6 4 3 2 2 2 2" xfId="44728"/>
    <cellStyle name="40% - Accent6 4 3 2 3" xfId="24434"/>
    <cellStyle name="40% - Accent6 4 3 2 3 2" xfId="44729"/>
    <cellStyle name="40% - Accent6 4 3 2 4" xfId="44730"/>
    <cellStyle name="40% - Accent6 4 3 3" xfId="12652"/>
    <cellStyle name="40% - Accent6 4 3 3 2" xfId="24435"/>
    <cellStyle name="40% - Accent6 4 3 3 2 2" xfId="44731"/>
    <cellStyle name="40% - Accent6 4 3 4" xfId="24436"/>
    <cellStyle name="40% - Accent6 4 3 4 2" xfId="44732"/>
    <cellStyle name="40% - Accent6 4 3 5" xfId="44733"/>
    <cellStyle name="40% - Accent6 4 4" xfId="2912"/>
    <cellStyle name="40% - Accent6 4 4 2" xfId="12653"/>
    <cellStyle name="40% - Accent6 4 4 2 2" xfId="24437"/>
    <cellStyle name="40% - Accent6 4 4 2 2 2" xfId="44734"/>
    <cellStyle name="40% - Accent6 4 4 3" xfId="24438"/>
    <cellStyle name="40% - Accent6 4 4 3 2" xfId="44735"/>
    <cellStyle name="40% - Accent6 4 4 4" xfId="44736"/>
    <cellStyle name="40% - Accent6 4 5" xfId="6984"/>
    <cellStyle name="40% - Accent6 4 5 2" xfId="12654"/>
    <cellStyle name="40% - Accent6 4 5 2 2" xfId="24439"/>
    <cellStyle name="40% - Accent6 4 5 3" xfId="24440"/>
    <cellStyle name="40% - Accent6 4 6" xfId="11149"/>
    <cellStyle name="40% - Accent6 4 6 2" xfId="12655"/>
    <cellStyle name="40% - Accent6 4 6 2 2" xfId="44737"/>
    <cellStyle name="40% - Accent6 4 7" xfId="12656"/>
    <cellStyle name="40% - Accent6 4 7 2" xfId="44738"/>
    <cellStyle name="40% - Accent6 4 8" xfId="12657"/>
    <cellStyle name="40% - Accent6 4 8 2" xfId="24441"/>
    <cellStyle name="40% - Accent6 4 9" xfId="61193"/>
    <cellStyle name="40% - Accent6 5" xfId="341"/>
    <cellStyle name="40% - Accent6 5 2" xfId="342"/>
    <cellStyle name="40% - Accent6 5 2 2" xfId="2913"/>
    <cellStyle name="40% - Accent6 5 2 2 2" xfId="6985"/>
    <cellStyle name="40% - Accent6 5 2 2 2 2" xfId="12658"/>
    <cellStyle name="40% - Accent6 5 2 2 2 2 2" xfId="24442"/>
    <cellStyle name="40% - Accent6 5 2 2 2 2 2 2" xfId="44739"/>
    <cellStyle name="40% - Accent6 5 2 2 2 3" xfId="24443"/>
    <cellStyle name="40% - Accent6 5 2 2 2 3 2" xfId="44740"/>
    <cellStyle name="40% - Accent6 5 2 2 2 4" xfId="44741"/>
    <cellStyle name="40% - Accent6 5 2 2 3" xfId="12659"/>
    <cellStyle name="40% - Accent6 5 2 2 3 2" xfId="24444"/>
    <cellStyle name="40% - Accent6 5 2 2 3 2 2" xfId="44742"/>
    <cellStyle name="40% - Accent6 5 2 2 4" xfId="24445"/>
    <cellStyle name="40% - Accent6 5 2 2 4 2" xfId="44743"/>
    <cellStyle name="40% - Accent6 5 2 2 5" xfId="44744"/>
    <cellStyle name="40% - Accent6 5 2 3" xfId="2914"/>
    <cellStyle name="40% - Accent6 5 2 3 2" xfId="12660"/>
    <cellStyle name="40% - Accent6 5 2 3 2 2" xfId="24446"/>
    <cellStyle name="40% - Accent6 5 2 3 2 2 2" xfId="44745"/>
    <cellStyle name="40% - Accent6 5 2 3 3" xfId="24447"/>
    <cellStyle name="40% - Accent6 5 2 3 3 2" xfId="44746"/>
    <cellStyle name="40% - Accent6 5 2 3 4" xfId="44747"/>
    <cellStyle name="40% - Accent6 5 2 4" xfId="6986"/>
    <cellStyle name="40% - Accent6 5 2 4 2" xfId="12661"/>
    <cellStyle name="40% - Accent6 5 2 4 2 2" xfId="24448"/>
    <cellStyle name="40% - Accent6 5 2 4 3" xfId="24449"/>
    <cellStyle name="40% - Accent6 5 2 5" xfId="12662"/>
    <cellStyle name="40% - Accent6 5 2 5 2" xfId="24450"/>
    <cellStyle name="40% - Accent6 5 2 6" xfId="12663"/>
    <cellStyle name="40% - Accent6 5 2 6 2" xfId="24451"/>
    <cellStyle name="40% - Accent6 5 2 7" xfId="24452"/>
    <cellStyle name="40% - Accent6 5 3" xfId="2915"/>
    <cellStyle name="40% - Accent6 5 3 2" xfId="6987"/>
    <cellStyle name="40% - Accent6 5 3 2 2" xfId="12664"/>
    <cellStyle name="40% - Accent6 5 3 2 2 2" xfId="24453"/>
    <cellStyle name="40% - Accent6 5 3 2 2 2 2" xfId="44748"/>
    <cellStyle name="40% - Accent6 5 3 2 3" xfId="24454"/>
    <cellStyle name="40% - Accent6 5 3 2 3 2" xfId="44749"/>
    <cellStyle name="40% - Accent6 5 3 2 4" xfId="44750"/>
    <cellStyle name="40% - Accent6 5 3 3" xfId="12665"/>
    <cellStyle name="40% - Accent6 5 3 3 2" xfId="24455"/>
    <cellStyle name="40% - Accent6 5 3 3 2 2" xfId="44751"/>
    <cellStyle name="40% - Accent6 5 3 4" xfId="24456"/>
    <cellStyle name="40% - Accent6 5 3 4 2" xfId="44752"/>
    <cellStyle name="40% - Accent6 5 3 5" xfId="44753"/>
    <cellStyle name="40% - Accent6 5 4" xfId="2916"/>
    <cellStyle name="40% - Accent6 5 4 2" xfId="12666"/>
    <cellStyle name="40% - Accent6 5 4 2 2" xfId="24457"/>
    <cellStyle name="40% - Accent6 5 4 2 2 2" xfId="44754"/>
    <cellStyle name="40% - Accent6 5 4 3" xfId="24458"/>
    <cellStyle name="40% - Accent6 5 4 3 2" xfId="44755"/>
    <cellStyle name="40% - Accent6 5 4 4" xfId="44756"/>
    <cellStyle name="40% - Accent6 5 5" xfId="6988"/>
    <cellStyle name="40% - Accent6 5 5 2" xfId="12667"/>
    <cellStyle name="40% - Accent6 5 5 2 2" xfId="24459"/>
    <cellStyle name="40% - Accent6 5 5 3" xfId="24460"/>
    <cellStyle name="40% - Accent6 5 6" xfId="12668"/>
    <cellStyle name="40% - Accent6 5 6 2" xfId="24461"/>
    <cellStyle name="40% - Accent6 5 6 2 2" xfId="44757"/>
    <cellStyle name="40% - Accent6 5 7" xfId="12669"/>
    <cellStyle name="40% - Accent6 5 7 2" xfId="24462"/>
    <cellStyle name="40% - Accent6 5 8" xfId="24463"/>
    <cellStyle name="40% - Accent6 5 8 2" xfId="44758"/>
    <cellStyle name="40% - Accent6 5 9" xfId="61194"/>
    <cellStyle name="40% - Accent6 6" xfId="343"/>
    <cellStyle name="40% - Accent6 6 2" xfId="2917"/>
    <cellStyle name="40% - Accent6 6 2 2" xfId="6989"/>
    <cellStyle name="40% - Accent6 6 2 2 2" xfId="12670"/>
    <cellStyle name="40% - Accent6 6 2 2 2 2" xfId="24464"/>
    <cellStyle name="40% - Accent6 6 2 2 2 2 2" xfId="44759"/>
    <cellStyle name="40% - Accent6 6 2 2 3" xfId="24465"/>
    <cellStyle name="40% - Accent6 6 2 2 3 2" xfId="44760"/>
    <cellStyle name="40% - Accent6 6 2 2 4" xfId="44761"/>
    <cellStyle name="40% - Accent6 6 2 3" xfId="12671"/>
    <cellStyle name="40% - Accent6 6 2 3 2" xfId="24466"/>
    <cellStyle name="40% - Accent6 6 2 3 2 2" xfId="44762"/>
    <cellStyle name="40% - Accent6 6 2 4" xfId="12672"/>
    <cellStyle name="40% - Accent6 6 2 4 2" xfId="24467"/>
    <cellStyle name="40% - Accent6 6 2 5" xfId="24468"/>
    <cellStyle name="40% - Accent6 6 3" xfId="2918"/>
    <cellStyle name="40% - Accent6 6 3 2" xfId="12673"/>
    <cellStyle name="40% - Accent6 6 3 2 2" xfId="24469"/>
    <cellStyle name="40% - Accent6 6 3 2 2 2" xfId="44763"/>
    <cellStyle name="40% - Accent6 6 3 3" xfId="24470"/>
    <cellStyle name="40% - Accent6 6 3 3 2" xfId="44764"/>
    <cellStyle name="40% - Accent6 6 3 4" xfId="44765"/>
    <cellStyle name="40% - Accent6 6 4" xfId="6990"/>
    <cellStyle name="40% - Accent6 6 4 2" xfId="12674"/>
    <cellStyle name="40% - Accent6 6 4 2 2" xfId="24471"/>
    <cellStyle name="40% - Accent6 6 4 3" xfId="24472"/>
    <cellStyle name="40% - Accent6 6 5" xfId="12675"/>
    <cellStyle name="40% - Accent6 6 5 2" xfId="24473"/>
    <cellStyle name="40% - Accent6 6 5 2 2" xfId="44766"/>
    <cellStyle name="40% - Accent6 6 6" xfId="12676"/>
    <cellStyle name="40% - Accent6 6 6 2" xfId="24474"/>
    <cellStyle name="40% - Accent6 6 7" xfId="24475"/>
    <cellStyle name="40% - Accent6 6 7 2" xfId="44767"/>
    <cellStyle name="40% - Accent6 6 8" xfId="61195"/>
    <cellStyle name="40% - Accent6 7" xfId="2919"/>
    <cellStyle name="40% - Accent6 7 2" xfId="6991"/>
    <cellStyle name="40% - Accent6 7 2 2" xfId="12677"/>
    <cellStyle name="40% - Accent6 7 2 2 2" xfId="24476"/>
    <cellStyle name="40% - Accent6 7 2 2 2 2" xfId="44768"/>
    <cellStyle name="40% - Accent6 7 2 2 2 2 2" xfId="44769"/>
    <cellStyle name="40% - Accent6 7 2 2 3" xfId="44770"/>
    <cellStyle name="40% - Accent6 7 2 2 3 2" xfId="44771"/>
    <cellStyle name="40% - Accent6 7 2 3" xfId="12678"/>
    <cellStyle name="40% - Accent6 7 2 3 2" xfId="24477"/>
    <cellStyle name="40% - Accent6 7 2 3 2 2" xfId="44772"/>
    <cellStyle name="40% - Accent6 7 2 4" xfId="24478"/>
    <cellStyle name="40% - Accent6 7 2 4 2" xfId="44773"/>
    <cellStyle name="40% - Accent6 7 3" xfId="12679"/>
    <cellStyle name="40% - Accent6 7 3 2" xfId="24479"/>
    <cellStyle name="40% - Accent6 7 3 2 2" xfId="44774"/>
    <cellStyle name="40% - Accent6 7 3 2 2 2" xfId="44775"/>
    <cellStyle name="40% - Accent6 7 3 3" xfId="44776"/>
    <cellStyle name="40% - Accent6 7 3 3 2" xfId="44777"/>
    <cellStyle name="40% - Accent6 7 4" xfId="12680"/>
    <cellStyle name="40% - Accent6 7 4 2" xfId="24480"/>
    <cellStyle name="40% - Accent6 7 4 2 2" xfId="44778"/>
    <cellStyle name="40% - Accent6 7 5" xfId="24481"/>
    <cellStyle name="40% - Accent6 7 5 2" xfId="44779"/>
    <cellStyle name="40% - Accent6 7 5 2 2" xfId="44780"/>
    <cellStyle name="40% - Accent6 7 6" xfId="44781"/>
    <cellStyle name="40% - Accent6 7 6 2" xfId="44782"/>
    <cellStyle name="40% - Accent6 7 7" xfId="44783"/>
    <cellStyle name="40% - Accent6 7 7 2" xfId="44784"/>
    <cellStyle name="40% - Accent6 7 8" xfId="61196"/>
    <cellStyle name="40% - Accent6 8" xfId="2920"/>
    <cellStyle name="40% - Accent6 8 2" xfId="12681"/>
    <cellStyle name="40% - Accent6 8 2 2" xfId="12682"/>
    <cellStyle name="40% - Accent6 8 2 2 2" xfId="24482"/>
    <cellStyle name="40% - Accent6 8 2 2 2 2" xfId="44785"/>
    <cellStyle name="40% - Accent6 8 2 2 2 2 2" xfId="44786"/>
    <cellStyle name="40% - Accent6 8 2 2 3" xfId="44787"/>
    <cellStyle name="40% - Accent6 8 2 2 3 2" xfId="44788"/>
    <cellStyle name="40% - Accent6 8 2 3" xfId="24483"/>
    <cellStyle name="40% - Accent6 8 2 3 2" xfId="44789"/>
    <cellStyle name="40% - Accent6 8 2 3 2 2" xfId="44790"/>
    <cellStyle name="40% - Accent6 8 2 4" xfId="44791"/>
    <cellStyle name="40% - Accent6 8 2 4 2" xfId="44792"/>
    <cellStyle name="40% - Accent6 8 3" xfId="12683"/>
    <cellStyle name="40% - Accent6 8 3 2" xfId="24484"/>
    <cellStyle name="40% - Accent6 8 3 2 2" xfId="44793"/>
    <cellStyle name="40% - Accent6 8 3 2 2 2" xfId="44794"/>
    <cellStyle name="40% - Accent6 8 3 3" xfId="44795"/>
    <cellStyle name="40% - Accent6 8 3 3 2" xfId="44796"/>
    <cellStyle name="40% - Accent6 8 4" xfId="24485"/>
    <cellStyle name="40% - Accent6 8 4 2" xfId="44797"/>
    <cellStyle name="40% - Accent6 8 4 2 2" xfId="44798"/>
    <cellStyle name="40% - Accent6 8 5" xfId="44799"/>
    <cellStyle name="40% - Accent6 8 5 2" xfId="44800"/>
    <cellStyle name="40% - Accent6 8 5 2 2" xfId="44801"/>
    <cellStyle name="40% - Accent6 8 6" xfId="44802"/>
    <cellStyle name="40% - Accent6 8 6 2" xfId="44803"/>
    <cellStyle name="40% - Accent6 8 7" xfId="44804"/>
    <cellStyle name="40% - Accent6 8 7 2" xfId="44805"/>
    <cellStyle name="40% - Accent6 8 8" xfId="61197"/>
    <cellStyle name="40% - Accent6 9" xfId="6992"/>
    <cellStyle name="40% - Accent6 9 2" xfId="12684"/>
    <cellStyle name="40% - Accent6 9 2 2" xfId="12685"/>
    <cellStyle name="40% - Accent6 9 2 2 2" xfId="24486"/>
    <cellStyle name="40% - Accent6 9 2 3" xfId="24487"/>
    <cellStyle name="40% - Accent6 9 3" xfId="12686"/>
    <cellStyle name="40% - Accent6 9 3 2" xfId="24488"/>
    <cellStyle name="40% - Accent6 9 4" xfId="24489"/>
    <cellStyle name="40% - Accent6 9 4 2" xfId="44806"/>
    <cellStyle name="40% - Accent6 9 5" xfId="61198"/>
    <cellStyle name="60% - Accent1" xfId="30" builtinId="32" customBuiltin="1"/>
    <cellStyle name="60% - Accent1 10" xfId="44807"/>
    <cellStyle name="60% - Accent1 10 2" xfId="44808"/>
    <cellStyle name="60% - Accent1 11" xfId="44809"/>
    <cellStyle name="60% - Accent1 11 2" xfId="44810"/>
    <cellStyle name="60% - Accent1 12" xfId="44811"/>
    <cellStyle name="60% - Accent1 12 2" xfId="44812"/>
    <cellStyle name="60% - Accent1 13" xfId="44813"/>
    <cellStyle name="60% - Accent1 13 2" xfId="44814"/>
    <cellStyle name="60% - Accent1 14" xfId="44815"/>
    <cellStyle name="60% - Accent1 14 2" xfId="44816"/>
    <cellStyle name="60% - Accent1 15" xfId="44817"/>
    <cellStyle name="60% - Accent1 15 2" xfId="44818"/>
    <cellStyle name="60% - Accent1 16" xfId="44819"/>
    <cellStyle name="60% - Accent1 2" xfId="93"/>
    <cellStyle name="60% - Accent1 2 2" xfId="2921"/>
    <cellStyle name="60% - Accent1 2 2 2" xfId="44820"/>
    <cellStyle name="60% - Accent1 2 2 3" xfId="61199"/>
    <cellStyle name="60% - Accent1 2 3" xfId="12688"/>
    <cellStyle name="60% - Accent1 2 3 2" xfId="44821"/>
    <cellStyle name="60% - Accent1 2 4" xfId="12689"/>
    <cellStyle name="60% - Accent1 2 5" xfId="12687"/>
    <cellStyle name="60% - Accent1 3" xfId="10624"/>
    <cellStyle name="60% - Accent1 3 2" xfId="12690"/>
    <cellStyle name="60% - Accent1 3 3" xfId="12691"/>
    <cellStyle name="60% - Accent1 3 4" xfId="61200"/>
    <cellStyle name="60% - Accent1 3 5" xfId="61201"/>
    <cellStyle name="60% - Accent1 4" xfId="10625"/>
    <cellStyle name="60% - Accent1 4 2" xfId="44822"/>
    <cellStyle name="60% - Accent1 4 3" xfId="61202"/>
    <cellStyle name="60% - Accent1 5" xfId="10626"/>
    <cellStyle name="60% - Accent1 5 2" xfId="44823"/>
    <cellStyle name="60% - Accent1 6" xfId="44824"/>
    <cellStyle name="60% - Accent1 6 2" xfId="44825"/>
    <cellStyle name="60% - Accent1 7" xfId="44826"/>
    <cellStyle name="60% - Accent1 7 2" xfId="44827"/>
    <cellStyle name="60% - Accent1 8" xfId="44828"/>
    <cellStyle name="60% - Accent1 8 2" xfId="44829"/>
    <cellStyle name="60% - Accent1 9" xfId="44830"/>
    <cellStyle name="60% - Accent1 9 2" xfId="44831"/>
    <cellStyle name="60% - Accent2" xfId="34" builtinId="36" customBuiltin="1"/>
    <cellStyle name="60% - Accent2 10" xfId="44832"/>
    <cellStyle name="60% - Accent2 10 2" xfId="44833"/>
    <cellStyle name="60% - Accent2 11" xfId="44834"/>
    <cellStyle name="60% - Accent2 11 2" xfId="44835"/>
    <cellStyle name="60% - Accent2 12" xfId="44836"/>
    <cellStyle name="60% - Accent2 12 2" xfId="44837"/>
    <cellStyle name="60% - Accent2 13" xfId="44838"/>
    <cellStyle name="60% - Accent2 13 2" xfId="44839"/>
    <cellStyle name="60% - Accent2 14" xfId="44840"/>
    <cellStyle name="60% - Accent2 14 2" xfId="44841"/>
    <cellStyle name="60% - Accent2 15" xfId="44842"/>
    <cellStyle name="60% - Accent2 15 2" xfId="44843"/>
    <cellStyle name="60% - Accent2 16" xfId="44844"/>
    <cellStyle name="60% - Accent2 2" xfId="97"/>
    <cellStyle name="60% - Accent2 2 2" xfId="2922"/>
    <cellStyle name="60% - Accent2 2 2 2" xfId="44845"/>
    <cellStyle name="60% - Accent2 2 2 3" xfId="61203"/>
    <cellStyle name="60% - Accent2 2 3" xfId="12693"/>
    <cellStyle name="60% - Accent2 2 3 2" xfId="44846"/>
    <cellStyle name="60% - Accent2 2 4" xfId="12694"/>
    <cellStyle name="60% - Accent2 2 5" xfId="12692"/>
    <cellStyle name="60% - Accent2 3" xfId="10627"/>
    <cellStyle name="60% - Accent2 3 2" xfId="12695"/>
    <cellStyle name="60% - Accent2 3 3" xfId="12696"/>
    <cellStyle name="60% - Accent2 3 4" xfId="61204"/>
    <cellStyle name="60% - Accent2 3 5" xfId="61205"/>
    <cellStyle name="60% - Accent2 4" xfId="10628"/>
    <cellStyle name="60% - Accent2 4 2" xfId="44847"/>
    <cellStyle name="60% - Accent2 4 3" xfId="61206"/>
    <cellStyle name="60% - Accent2 5" xfId="10629"/>
    <cellStyle name="60% - Accent2 5 2" xfId="44848"/>
    <cellStyle name="60% - Accent2 6" xfId="44849"/>
    <cellStyle name="60% - Accent2 6 2" xfId="44850"/>
    <cellStyle name="60% - Accent2 7" xfId="44851"/>
    <cellStyle name="60% - Accent2 7 2" xfId="44852"/>
    <cellStyle name="60% - Accent2 8" xfId="44853"/>
    <cellStyle name="60% - Accent2 8 2" xfId="44854"/>
    <cellStyle name="60% - Accent2 9" xfId="44855"/>
    <cellStyle name="60% - Accent2 9 2" xfId="44856"/>
    <cellStyle name="60% - Accent3" xfId="38" builtinId="40" customBuiltin="1"/>
    <cellStyle name="60% - Accent3 10" xfId="44857"/>
    <cellStyle name="60% - Accent3 10 2" xfId="44858"/>
    <cellStyle name="60% - Accent3 11" xfId="44859"/>
    <cellStyle name="60% - Accent3 11 2" xfId="44860"/>
    <cellStyle name="60% - Accent3 12" xfId="44861"/>
    <cellStyle name="60% - Accent3 12 2" xfId="44862"/>
    <cellStyle name="60% - Accent3 13" xfId="44863"/>
    <cellStyle name="60% - Accent3 13 2" xfId="44864"/>
    <cellStyle name="60% - Accent3 14" xfId="44865"/>
    <cellStyle name="60% - Accent3 14 2" xfId="44866"/>
    <cellStyle name="60% - Accent3 15" xfId="44867"/>
    <cellStyle name="60% - Accent3 15 2" xfId="44868"/>
    <cellStyle name="60% - Accent3 16" xfId="44869"/>
    <cellStyle name="60% - Accent3 2" xfId="101"/>
    <cellStyle name="60% - Accent3 2 2" xfId="2923"/>
    <cellStyle name="60% - Accent3 2 2 2" xfId="44870"/>
    <cellStyle name="60% - Accent3 2 2 3" xfId="61207"/>
    <cellStyle name="60% - Accent3 2 3" xfId="12698"/>
    <cellStyle name="60% - Accent3 2 3 2" xfId="44871"/>
    <cellStyle name="60% - Accent3 2 4" xfId="12699"/>
    <cellStyle name="60% - Accent3 2 5" xfId="12697"/>
    <cellStyle name="60% - Accent3 3" xfId="10630"/>
    <cellStyle name="60% - Accent3 3 2" xfId="12700"/>
    <cellStyle name="60% - Accent3 3 3" xfId="12701"/>
    <cellStyle name="60% - Accent3 3 4" xfId="61208"/>
    <cellStyle name="60% - Accent3 3 5" xfId="61209"/>
    <cellStyle name="60% - Accent3 4" xfId="10631"/>
    <cellStyle name="60% - Accent3 4 2" xfId="44872"/>
    <cellStyle name="60% - Accent3 4 3" xfId="61210"/>
    <cellStyle name="60% - Accent3 5" xfId="10632"/>
    <cellStyle name="60% - Accent3 5 2" xfId="44873"/>
    <cellStyle name="60% - Accent3 6" xfId="44874"/>
    <cellStyle name="60% - Accent3 6 2" xfId="44875"/>
    <cellStyle name="60% - Accent3 7" xfId="44876"/>
    <cellStyle name="60% - Accent3 7 2" xfId="44877"/>
    <cellStyle name="60% - Accent3 8" xfId="44878"/>
    <cellStyle name="60% - Accent3 8 2" xfId="44879"/>
    <cellStyle name="60% - Accent3 9" xfId="44880"/>
    <cellStyle name="60% - Accent3 9 2" xfId="44881"/>
    <cellStyle name="60% - Accent4" xfId="42" builtinId="44" customBuiltin="1"/>
    <cellStyle name="60% - Accent4 10" xfId="44882"/>
    <cellStyle name="60% - Accent4 10 2" xfId="44883"/>
    <cellStyle name="60% - Accent4 11" xfId="44884"/>
    <cellStyle name="60% - Accent4 11 2" xfId="44885"/>
    <cellStyle name="60% - Accent4 12" xfId="44886"/>
    <cellStyle name="60% - Accent4 12 2" xfId="44887"/>
    <cellStyle name="60% - Accent4 13" xfId="44888"/>
    <cellStyle name="60% - Accent4 13 2" xfId="44889"/>
    <cellStyle name="60% - Accent4 14" xfId="44890"/>
    <cellStyle name="60% - Accent4 14 2" xfId="44891"/>
    <cellStyle name="60% - Accent4 15" xfId="44892"/>
    <cellStyle name="60% - Accent4 15 2" xfId="44893"/>
    <cellStyle name="60% - Accent4 16" xfId="44894"/>
    <cellStyle name="60% - Accent4 2" xfId="105"/>
    <cellStyle name="60% - Accent4 2 2" xfId="2924"/>
    <cellStyle name="60% - Accent4 2 2 2" xfId="44895"/>
    <cellStyle name="60% - Accent4 2 2 3" xfId="61211"/>
    <cellStyle name="60% - Accent4 2 3" xfId="12703"/>
    <cellStyle name="60% - Accent4 2 3 2" xfId="44896"/>
    <cellStyle name="60% - Accent4 2 4" xfId="12704"/>
    <cellStyle name="60% - Accent4 2 5" xfId="12702"/>
    <cellStyle name="60% - Accent4 3" xfId="10633"/>
    <cellStyle name="60% - Accent4 3 2" xfId="12705"/>
    <cellStyle name="60% - Accent4 3 3" xfId="12706"/>
    <cellStyle name="60% - Accent4 3 4" xfId="61212"/>
    <cellStyle name="60% - Accent4 3 5" xfId="61213"/>
    <cellStyle name="60% - Accent4 4" xfId="10634"/>
    <cellStyle name="60% - Accent4 4 2" xfId="44897"/>
    <cellStyle name="60% - Accent4 4 3" xfId="61214"/>
    <cellStyle name="60% - Accent4 5" xfId="10635"/>
    <cellStyle name="60% - Accent4 5 2" xfId="44898"/>
    <cellStyle name="60% - Accent4 6" xfId="44899"/>
    <cellStyle name="60% - Accent4 6 2" xfId="44900"/>
    <cellStyle name="60% - Accent4 7" xfId="44901"/>
    <cellStyle name="60% - Accent4 7 2" xfId="44902"/>
    <cellStyle name="60% - Accent4 8" xfId="44903"/>
    <cellStyle name="60% - Accent4 8 2" xfId="44904"/>
    <cellStyle name="60% - Accent4 9" xfId="44905"/>
    <cellStyle name="60% - Accent4 9 2" xfId="44906"/>
    <cellStyle name="60% - Accent5" xfId="46" builtinId="48" customBuiltin="1"/>
    <cellStyle name="60% - Accent5 10" xfId="44907"/>
    <cellStyle name="60% - Accent5 10 2" xfId="44908"/>
    <cellStyle name="60% - Accent5 11" xfId="44909"/>
    <cellStyle name="60% - Accent5 11 2" xfId="44910"/>
    <cellStyle name="60% - Accent5 12" xfId="44911"/>
    <cellStyle name="60% - Accent5 12 2" xfId="44912"/>
    <cellStyle name="60% - Accent5 13" xfId="44913"/>
    <cellStyle name="60% - Accent5 13 2" xfId="44914"/>
    <cellStyle name="60% - Accent5 14" xfId="44915"/>
    <cellStyle name="60% - Accent5 14 2" xfId="44916"/>
    <cellStyle name="60% - Accent5 15" xfId="44917"/>
    <cellStyle name="60% - Accent5 15 2" xfId="44918"/>
    <cellStyle name="60% - Accent5 16" xfId="44919"/>
    <cellStyle name="60% - Accent5 2" xfId="109"/>
    <cellStyle name="60% - Accent5 2 2" xfId="2925"/>
    <cellStyle name="60% - Accent5 2 2 2" xfId="44920"/>
    <cellStyle name="60% - Accent5 2 2 3" xfId="61215"/>
    <cellStyle name="60% - Accent5 2 3" xfId="12708"/>
    <cellStyle name="60% - Accent5 2 3 2" xfId="44921"/>
    <cellStyle name="60% - Accent5 2 4" xfId="12709"/>
    <cellStyle name="60% - Accent5 2 5" xfId="12707"/>
    <cellStyle name="60% - Accent5 3" xfId="10636"/>
    <cellStyle name="60% - Accent5 3 2" xfId="12710"/>
    <cellStyle name="60% - Accent5 3 3" xfId="12711"/>
    <cellStyle name="60% - Accent5 3 4" xfId="61216"/>
    <cellStyle name="60% - Accent5 3 5" xfId="61217"/>
    <cellStyle name="60% - Accent5 4" xfId="10637"/>
    <cellStyle name="60% - Accent5 4 2" xfId="44922"/>
    <cellStyle name="60% - Accent5 4 3" xfId="61218"/>
    <cellStyle name="60% - Accent5 5" xfId="10638"/>
    <cellStyle name="60% - Accent5 5 2" xfId="44923"/>
    <cellStyle name="60% - Accent5 6" xfId="44924"/>
    <cellStyle name="60% - Accent5 6 2" xfId="44925"/>
    <cellStyle name="60% - Accent5 7" xfId="44926"/>
    <cellStyle name="60% - Accent5 7 2" xfId="44927"/>
    <cellStyle name="60% - Accent5 8" xfId="44928"/>
    <cellStyle name="60% - Accent5 8 2" xfId="44929"/>
    <cellStyle name="60% - Accent5 9" xfId="44930"/>
    <cellStyle name="60% - Accent5 9 2" xfId="44931"/>
    <cellStyle name="60% - Accent6" xfId="50" builtinId="52" customBuiltin="1"/>
    <cellStyle name="60% - Accent6 10" xfId="44932"/>
    <cellStyle name="60% - Accent6 10 2" xfId="44933"/>
    <cellStyle name="60% - Accent6 11" xfId="44934"/>
    <cellStyle name="60% - Accent6 11 2" xfId="44935"/>
    <cellStyle name="60% - Accent6 12" xfId="44936"/>
    <cellStyle name="60% - Accent6 12 2" xfId="44937"/>
    <cellStyle name="60% - Accent6 13" xfId="44938"/>
    <cellStyle name="60% - Accent6 13 2" xfId="44939"/>
    <cellStyle name="60% - Accent6 14" xfId="44940"/>
    <cellStyle name="60% - Accent6 14 2" xfId="44941"/>
    <cellStyle name="60% - Accent6 15" xfId="44942"/>
    <cellStyle name="60% - Accent6 15 2" xfId="44943"/>
    <cellStyle name="60% - Accent6 16" xfId="44944"/>
    <cellStyle name="60% - Accent6 2" xfId="113"/>
    <cellStyle name="60% - Accent6 2 2" xfId="2926"/>
    <cellStyle name="60% - Accent6 2 2 2" xfId="44945"/>
    <cellStyle name="60% - Accent6 2 2 3" xfId="61219"/>
    <cellStyle name="60% - Accent6 2 3" xfId="12713"/>
    <cellStyle name="60% - Accent6 2 3 2" xfId="44946"/>
    <cellStyle name="60% - Accent6 2 4" xfId="12714"/>
    <cellStyle name="60% - Accent6 2 5" xfId="12712"/>
    <cellStyle name="60% - Accent6 3" xfId="10639"/>
    <cellStyle name="60% - Accent6 3 2" xfId="12715"/>
    <cellStyle name="60% - Accent6 3 3" xfId="12716"/>
    <cellStyle name="60% - Accent6 3 4" xfId="61220"/>
    <cellStyle name="60% - Accent6 3 5" xfId="61221"/>
    <cellStyle name="60% - Accent6 4" xfId="10640"/>
    <cellStyle name="60% - Accent6 4 2" xfId="44947"/>
    <cellStyle name="60% - Accent6 4 3" xfId="61222"/>
    <cellStyle name="60% - Accent6 5" xfId="10641"/>
    <cellStyle name="60% - Accent6 5 2" xfId="44948"/>
    <cellStyle name="60% - Accent6 6" xfId="44949"/>
    <cellStyle name="60% - Accent6 6 2" xfId="44950"/>
    <cellStyle name="60% - Accent6 7" xfId="44951"/>
    <cellStyle name="60% - Accent6 7 2" xfId="44952"/>
    <cellStyle name="60% - Accent6 8" xfId="44953"/>
    <cellStyle name="60% - Accent6 8 2" xfId="44954"/>
    <cellStyle name="60% - Accent6 9" xfId="44955"/>
    <cellStyle name="60% - Accent6 9 2" xfId="44956"/>
    <cellStyle name="a125body" xfId="10642"/>
    <cellStyle name="Accent1" xfId="27" builtinId="29" customBuiltin="1"/>
    <cellStyle name="Accent1 10" xfId="44957"/>
    <cellStyle name="Accent1 10 2" xfId="44958"/>
    <cellStyle name="Accent1 11" xfId="44959"/>
    <cellStyle name="Accent1 11 2" xfId="44960"/>
    <cellStyle name="Accent1 12" xfId="44961"/>
    <cellStyle name="Accent1 12 2" xfId="44962"/>
    <cellStyle name="Accent1 13" xfId="44963"/>
    <cellStyle name="Accent1 13 2" xfId="44964"/>
    <cellStyle name="Accent1 14" xfId="44965"/>
    <cellStyle name="Accent1 14 2" xfId="44966"/>
    <cellStyle name="Accent1 15" xfId="44967"/>
    <cellStyle name="Accent1 15 2" xfId="44968"/>
    <cellStyle name="Accent1 16" xfId="44969"/>
    <cellStyle name="Accent1 2" xfId="90"/>
    <cellStyle name="Accent1 2 2" xfId="2927"/>
    <cellStyle name="Accent1 2 2 2" xfId="44970"/>
    <cellStyle name="Accent1 2 2 3" xfId="61223"/>
    <cellStyle name="Accent1 2 3" xfId="12718"/>
    <cellStyle name="Accent1 2 3 2" xfId="44971"/>
    <cellStyle name="Accent1 2 4" xfId="12719"/>
    <cellStyle name="Accent1 2 5" xfId="12717"/>
    <cellStyle name="Accent1 3" xfId="2928"/>
    <cellStyle name="Accent1 3 2" xfId="10643"/>
    <cellStyle name="Accent1 3 2 2" xfId="12720"/>
    <cellStyle name="Accent1 3 3" xfId="11150"/>
    <cellStyle name="Accent1 3 3 2" xfId="12721"/>
    <cellStyle name="Accent1 3 4" xfId="61224"/>
    <cellStyle name="Accent1 3 5" xfId="61225"/>
    <cellStyle name="Accent1 4" xfId="2929"/>
    <cellStyle name="Accent1 4 2" xfId="10644"/>
    <cellStyle name="Accent1 4 2 2" xfId="12722"/>
    <cellStyle name="Accent1 4 3" xfId="11151"/>
    <cellStyle name="Accent1 4 3 2" xfId="12723"/>
    <cellStyle name="Accent1 5" xfId="10645"/>
    <cellStyle name="Accent1 5 2" xfId="44972"/>
    <cellStyle name="Accent1 6" xfId="44973"/>
    <cellStyle name="Accent1 6 2" xfId="44974"/>
    <cellStyle name="Accent1 7" xfId="44975"/>
    <cellStyle name="Accent1 7 2" xfId="44976"/>
    <cellStyle name="Accent1 8" xfId="44977"/>
    <cellStyle name="Accent1 8 2" xfId="44978"/>
    <cellStyle name="Accent1 9" xfId="44979"/>
    <cellStyle name="Accent1 9 2" xfId="44980"/>
    <cellStyle name="Accent2" xfId="31" builtinId="33" customBuiltin="1"/>
    <cellStyle name="Accent2 10" xfId="44981"/>
    <cellStyle name="Accent2 10 2" xfId="44982"/>
    <cellStyle name="Accent2 11" xfId="44983"/>
    <cellStyle name="Accent2 11 2" xfId="44984"/>
    <cellStyle name="Accent2 12" xfId="44985"/>
    <cellStyle name="Accent2 12 2" xfId="44986"/>
    <cellStyle name="Accent2 13" xfId="44987"/>
    <cellStyle name="Accent2 13 2" xfId="44988"/>
    <cellStyle name="Accent2 14" xfId="44989"/>
    <cellStyle name="Accent2 14 2" xfId="44990"/>
    <cellStyle name="Accent2 15" xfId="44991"/>
    <cellStyle name="Accent2 15 2" xfId="44992"/>
    <cellStyle name="Accent2 16" xfId="44993"/>
    <cellStyle name="Accent2 2" xfId="94"/>
    <cellStyle name="Accent2 2 2" xfId="2930"/>
    <cellStyle name="Accent2 2 2 2" xfId="44994"/>
    <cellStyle name="Accent2 2 2 3" xfId="61226"/>
    <cellStyle name="Accent2 2 3" xfId="12725"/>
    <cellStyle name="Accent2 2 3 2" xfId="44995"/>
    <cellStyle name="Accent2 2 4" xfId="12726"/>
    <cellStyle name="Accent2 2 5" xfId="12724"/>
    <cellStyle name="Accent2 3" xfId="10646"/>
    <cellStyle name="Accent2 3 2" xfId="12727"/>
    <cellStyle name="Accent2 3 3" xfId="12728"/>
    <cellStyle name="Accent2 3 4" xfId="61227"/>
    <cellStyle name="Accent2 3 5" xfId="61228"/>
    <cellStyle name="Accent2 4" xfId="10647"/>
    <cellStyle name="Accent2 4 2" xfId="44996"/>
    <cellStyle name="Accent2 4 3" xfId="61229"/>
    <cellStyle name="Accent2 5" xfId="10648"/>
    <cellStyle name="Accent2 5 2" xfId="44997"/>
    <cellStyle name="Accent2 6" xfId="44998"/>
    <cellStyle name="Accent2 6 2" xfId="44999"/>
    <cellStyle name="Accent2 7" xfId="45000"/>
    <cellStyle name="Accent2 7 2" xfId="45001"/>
    <cellStyle name="Accent2 8" xfId="45002"/>
    <cellStyle name="Accent2 8 2" xfId="45003"/>
    <cellStyle name="Accent2 9" xfId="45004"/>
    <cellStyle name="Accent2 9 2" xfId="45005"/>
    <cellStyle name="Accent3" xfId="35" builtinId="37" customBuiltin="1"/>
    <cellStyle name="Accent3 10" xfId="45006"/>
    <cellStyle name="Accent3 10 2" xfId="45007"/>
    <cellStyle name="Accent3 11" xfId="45008"/>
    <cellStyle name="Accent3 11 2" xfId="45009"/>
    <cellStyle name="Accent3 12" xfId="45010"/>
    <cellStyle name="Accent3 12 2" xfId="45011"/>
    <cellStyle name="Accent3 13" xfId="45012"/>
    <cellStyle name="Accent3 13 2" xfId="45013"/>
    <cellStyle name="Accent3 14" xfId="45014"/>
    <cellStyle name="Accent3 14 2" xfId="45015"/>
    <cellStyle name="Accent3 15" xfId="45016"/>
    <cellStyle name="Accent3 15 2" xfId="45017"/>
    <cellStyle name="Accent3 16" xfId="45018"/>
    <cellStyle name="Accent3 2" xfId="98"/>
    <cellStyle name="Accent3 2 2" xfId="2931"/>
    <cellStyle name="Accent3 2 2 2" xfId="45019"/>
    <cellStyle name="Accent3 2 2 3" xfId="61230"/>
    <cellStyle name="Accent3 2 3" xfId="12730"/>
    <cellStyle name="Accent3 2 3 2" xfId="45020"/>
    <cellStyle name="Accent3 2 4" xfId="12731"/>
    <cellStyle name="Accent3 2 5" xfId="12729"/>
    <cellStyle name="Accent3 3" xfId="10649"/>
    <cellStyle name="Accent3 3 2" xfId="12732"/>
    <cellStyle name="Accent3 3 3" xfId="12733"/>
    <cellStyle name="Accent3 3 4" xfId="61231"/>
    <cellStyle name="Accent3 3 5" xfId="61232"/>
    <cellStyle name="Accent3 4" xfId="10650"/>
    <cellStyle name="Accent3 4 2" xfId="45021"/>
    <cellStyle name="Accent3 4 3" xfId="61233"/>
    <cellStyle name="Accent3 5" xfId="10651"/>
    <cellStyle name="Accent3 5 2" xfId="45022"/>
    <cellStyle name="Accent3 6" xfId="45023"/>
    <cellStyle name="Accent3 6 2" xfId="45024"/>
    <cellStyle name="Accent3 7" xfId="45025"/>
    <cellStyle name="Accent3 7 2" xfId="45026"/>
    <cellStyle name="Accent3 8" xfId="45027"/>
    <cellStyle name="Accent3 8 2" xfId="45028"/>
    <cellStyle name="Accent3 9" xfId="45029"/>
    <cellStyle name="Accent3 9 2" xfId="45030"/>
    <cellStyle name="Accent4" xfId="39" builtinId="41" customBuiltin="1"/>
    <cellStyle name="Accent4 10" xfId="45031"/>
    <cellStyle name="Accent4 10 2" xfId="45032"/>
    <cellStyle name="Accent4 11" xfId="45033"/>
    <cellStyle name="Accent4 11 2" xfId="45034"/>
    <cellStyle name="Accent4 12" xfId="45035"/>
    <cellStyle name="Accent4 12 2" xfId="45036"/>
    <cellStyle name="Accent4 13" xfId="45037"/>
    <cellStyle name="Accent4 13 2" xfId="45038"/>
    <cellStyle name="Accent4 14" xfId="45039"/>
    <cellStyle name="Accent4 14 2" xfId="45040"/>
    <cellStyle name="Accent4 15" xfId="45041"/>
    <cellStyle name="Accent4 15 2" xfId="45042"/>
    <cellStyle name="Accent4 16" xfId="45043"/>
    <cellStyle name="Accent4 2" xfId="102"/>
    <cellStyle name="Accent4 2 2" xfId="2932"/>
    <cellStyle name="Accent4 2 2 2" xfId="45044"/>
    <cellStyle name="Accent4 2 2 3" xfId="61234"/>
    <cellStyle name="Accent4 2 3" xfId="12735"/>
    <cellStyle name="Accent4 2 3 2" xfId="45045"/>
    <cellStyle name="Accent4 2 4" xfId="12736"/>
    <cellStyle name="Accent4 2 5" xfId="12734"/>
    <cellStyle name="Accent4 3" xfId="10652"/>
    <cellStyle name="Accent4 3 2" xfId="12737"/>
    <cellStyle name="Accent4 3 3" xfId="12738"/>
    <cellStyle name="Accent4 3 4" xfId="61235"/>
    <cellStyle name="Accent4 3 5" xfId="61236"/>
    <cellStyle name="Accent4 4" xfId="10653"/>
    <cellStyle name="Accent4 4 2" xfId="45046"/>
    <cellStyle name="Accent4 4 3" xfId="61237"/>
    <cellStyle name="Accent4 5" xfId="10654"/>
    <cellStyle name="Accent4 5 2" xfId="45047"/>
    <cellStyle name="Accent4 6" xfId="45048"/>
    <cellStyle name="Accent4 6 2" xfId="45049"/>
    <cellStyle name="Accent4 7" xfId="45050"/>
    <cellStyle name="Accent4 7 2" xfId="45051"/>
    <cellStyle name="Accent4 8" xfId="45052"/>
    <cellStyle name="Accent4 8 2" xfId="45053"/>
    <cellStyle name="Accent4 9" xfId="45054"/>
    <cellStyle name="Accent4 9 2" xfId="45055"/>
    <cellStyle name="Accent5" xfId="43" builtinId="45" customBuiltin="1"/>
    <cellStyle name="Accent5 10" xfId="45056"/>
    <cellStyle name="Accent5 10 2" xfId="45057"/>
    <cellStyle name="Accent5 11" xfId="45058"/>
    <cellStyle name="Accent5 11 2" xfId="45059"/>
    <cellStyle name="Accent5 12" xfId="45060"/>
    <cellStyle name="Accent5 12 2" xfId="45061"/>
    <cellStyle name="Accent5 13" xfId="45062"/>
    <cellStyle name="Accent5 13 2" xfId="45063"/>
    <cellStyle name="Accent5 14" xfId="45064"/>
    <cellStyle name="Accent5 14 2" xfId="45065"/>
    <cellStyle name="Accent5 15" xfId="45066"/>
    <cellStyle name="Accent5 15 2" xfId="45067"/>
    <cellStyle name="Accent5 16" xfId="45068"/>
    <cellStyle name="Accent5 2" xfId="106"/>
    <cellStyle name="Accent5 2 2" xfId="2933"/>
    <cellStyle name="Accent5 2 2 2" xfId="45069"/>
    <cellStyle name="Accent5 2 2 3" xfId="61238"/>
    <cellStyle name="Accent5 2 3" xfId="12740"/>
    <cellStyle name="Accent5 2 3 2" xfId="45070"/>
    <cellStyle name="Accent5 2 4" xfId="12741"/>
    <cellStyle name="Accent5 2 5" xfId="12739"/>
    <cellStyle name="Accent5 3" xfId="10655"/>
    <cellStyle name="Accent5 3 2" xfId="12742"/>
    <cellStyle name="Accent5 3 3" xfId="12743"/>
    <cellStyle name="Accent5 3 4" xfId="61239"/>
    <cellStyle name="Accent5 3 5" xfId="61240"/>
    <cellStyle name="Accent5 4" xfId="10656"/>
    <cellStyle name="Accent5 4 2" xfId="45071"/>
    <cellStyle name="Accent5 4 3" xfId="61241"/>
    <cellStyle name="Accent5 5" xfId="10657"/>
    <cellStyle name="Accent5 5 2" xfId="45072"/>
    <cellStyle name="Accent5 6" xfId="45073"/>
    <cellStyle name="Accent5 6 2" xfId="45074"/>
    <cellStyle name="Accent5 7" xfId="45075"/>
    <cellStyle name="Accent5 7 2" xfId="45076"/>
    <cellStyle name="Accent5 8" xfId="45077"/>
    <cellStyle name="Accent5 8 2" xfId="45078"/>
    <cellStyle name="Accent5 9" xfId="45079"/>
    <cellStyle name="Accent5 9 2" xfId="45080"/>
    <cellStyle name="Accent6" xfId="47" builtinId="49" customBuiltin="1"/>
    <cellStyle name="Accent6 10" xfId="45081"/>
    <cellStyle name="Accent6 10 2" xfId="45082"/>
    <cellStyle name="Accent6 11" xfId="45083"/>
    <cellStyle name="Accent6 11 2" xfId="45084"/>
    <cellStyle name="Accent6 12" xfId="45085"/>
    <cellStyle name="Accent6 12 2" xfId="45086"/>
    <cellStyle name="Accent6 13" xfId="45087"/>
    <cellStyle name="Accent6 13 2" xfId="45088"/>
    <cellStyle name="Accent6 14" xfId="45089"/>
    <cellStyle name="Accent6 14 2" xfId="45090"/>
    <cellStyle name="Accent6 15" xfId="45091"/>
    <cellStyle name="Accent6 15 2" xfId="45092"/>
    <cellStyle name="Accent6 16" xfId="45093"/>
    <cellStyle name="Accent6 2" xfId="110"/>
    <cellStyle name="Accent6 2 2" xfId="2934"/>
    <cellStyle name="Accent6 2 2 2" xfId="45094"/>
    <cellStyle name="Accent6 2 2 3" xfId="61242"/>
    <cellStyle name="Accent6 2 3" xfId="12745"/>
    <cellStyle name="Accent6 2 3 2" xfId="45095"/>
    <cellStyle name="Accent6 2 4" xfId="12746"/>
    <cellStyle name="Accent6 2 5" xfId="12744"/>
    <cellStyle name="Accent6 3" xfId="10658"/>
    <cellStyle name="Accent6 3 2" xfId="12747"/>
    <cellStyle name="Accent6 3 3" xfId="12748"/>
    <cellStyle name="Accent6 3 4" xfId="61243"/>
    <cellStyle name="Accent6 3 5" xfId="61244"/>
    <cellStyle name="Accent6 4" xfId="10659"/>
    <cellStyle name="Accent6 4 2" xfId="45096"/>
    <cellStyle name="Accent6 4 3" xfId="61245"/>
    <cellStyle name="Accent6 5" xfId="10660"/>
    <cellStyle name="Accent6 5 2" xfId="45097"/>
    <cellStyle name="Accent6 6" xfId="45098"/>
    <cellStyle name="Accent6 6 2" xfId="45099"/>
    <cellStyle name="Accent6 7" xfId="45100"/>
    <cellStyle name="Accent6 7 2" xfId="45101"/>
    <cellStyle name="Accent6 8" xfId="45102"/>
    <cellStyle name="Accent6 8 2" xfId="45103"/>
    <cellStyle name="Accent6 9" xfId="45104"/>
    <cellStyle name="Accent6 9 2" xfId="45105"/>
    <cellStyle name="Activity" xfId="10661"/>
    <cellStyle name="Actual Date" xfId="10662"/>
    <cellStyle name="Actual Date 2" xfId="45106"/>
    <cellStyle name="Actual Date 3" xfId="45107"/>
    <cellStyle name="adjusted" xfId="45108"/>
    <cellStyle name="ÅëÈ­ [0]_±âÅ¸" xfId="45109"/>
    <cellStyle name="ÅëÈ­_±âÅ¸" xfId="45110"/>
    <cellStyle name="Assumption" xfId="10663"/>
    <cellStyle name="ÄÞ¸¶ [0]_±âÅ¸" xfId="45111"/>
    <cellStyle name="ÄÞ¸¶_±âÅ¸" xfId="45112"/>
    <cellStyle name="Bad" xfId="16" builtinId="27" customBuiltin="1"/>
    <cellStyle name="Bad 10" xfId="45113"/>
    <cellStyle name="Bad 10 2" xfId="45114"/>
    <cellStyle name="Bad 11" xfId="45115"/>
    <cellStyle name="Bad 11 2" xfId="45116"/>
    <cellStyle name="Bad 12" xfId="45117"/>
    <cellStyle name="Bad 12 2" xfId="45118"/>
    <cellStyle name="Bad 13" xfId="45119"/>
    <cellStyle name="Bad 13 2" xfId="45120"/>
    <cellStyle name="Bad 14" xfId="45121"/>
    <cellStyle name="Bad 14 2" xfId="45122"/>
    <cellStyle name="Bad 15" xfId="45123"/>
    <cellStyle name="Bad 15 2" xfId="45124"/>
    <cellStyle name="Bad 16" xfId="45125"/>
    <cellStyle name="Bad 2" xfId="80"/>
    <cellStyle name="Bad 2 2" xfId="2935"/>
    <cellStyle name="Bad 2 2 2" xfId="45126"/>
    <cellStyle name="Bad 2 2 3" xfId="61246"/>
    <cellStyle name="Bad 2 3" xfId="12750"/>
    <cellStyle name="Bad 2 3 2" xfId="45127"/>
    <cellStyle name="Bad 2 4" xfId="12751"/>
    <cellStyle name="Bad 2 5" xfId="12749"/>
    <cellStyle name="Bad 3" xfId="10664"/>
    <cellStyle name="Bad 3 2" xfId="12752"/>
    <cellStyle name="Bad 3 3" xfId="12753"/>
    <cellStyle name="Bad 3 4" xfId="61247"/>
    <cellStyle name="Bad 3 5" xfId="61248"/>
    <cellStyle name="Bad 4" xfId="10665"/>
    <cellStyle name="Bad 4 2" xfId="45128"/>
    <cellStyle name="Bad 4 3" xfId="61249"/>
    <cellStyle name="Bad 5" xfId="10666"/>
    <cellStyle name="Bad 5 2" xfId="45129"/>
    <cellStyle name="Bad 5 3" xfId="61250"/>
    <cellStyle name="Bad 6" xfId="45130"/>
    <cellStyle name="Bad 6 2" xfId="45131"/>
    <cellStyle name="Bad 7" xfId="45132"/>
    <cellStyle name="Bad 7 2" xfId="45133"/>
    <cellStyle name="Bad 8" xfId="45134"/>
    <cellStyle name="Bad 8 2" xfId="45135"/>
    <cellStyle name="Bad 9" xfId="45136"/>
    <cellStyle name="Bad 9 2" xfId="45137"/>
    <cellStyle name="BegBal" xfId="10667"/>
    <cellStyle name="BegBal 2" xfId="45138"/>
    <cellStyle name="BIM" xfId="10668"/>
    <cellStyle name="Body" xfId="45139"/>
    <cellStyle name="Ç¥ÁØ_¿ù°£¿ä¾àº¸°í" xfId="45140"/>
    <cellStyle name="Calculation" xfId="20" builtinId="22" customBuiltin="1"/>
    <cellStyle name="Calculation 10" xfId="45141"/>
    <cellStyle name="Calculation 10 2" xfId="45142"/>
    <cellStyle name="Calculation 11" xfId="45143"/>
    <cellStyle name="Calculation 11 2" xfId="45144"/>
    <cellStyle name="Calculation 12" xfId="45145"/>
    <cellStyle name="Calculation 12 2" xfId="45146"/>
    <cellStyle name="Calculation 13" xfId="45147"/>
    <cellStyle name="Calculation 13 2" xfId="45148"/>
    <cellStyle name="Calculation 14" xfId="45149"/>
    <cellStyle name="Calculation 14 2" xfId="45150"/>
    <cellStyle name="Calculation 15" xfId="45151"/>
    <cellStyle name="Calculation 15 2" xfId="45152"/>
    <cellStyle name="Calculation 16" xfId="45153"/>
    <cellStyle name="Calculation 2" xfId="84"/>
    <cellStyle name="Calculation 2 10" xfId="45154"/>
    <cellStyle name="Calculation 2 10 2" xfId="45155"/>
    <cellStyle name="Calculation 2 10 2 2" xfId="45156"/>
    <cellStyle name="Calculation 2 10 2 2 2" xfId="45157"/>
    <cellStyle name="Calculation 2 10 2 3" xfId="45158"/>
    <cellStyle name="Calculation 2 10 3" xfId="45159"/>
    <cellStyle name="Calculation 2 10 3 2" xfId="45160"/>
    <cellStyle name="Calculation 2 10 4" xfId="45161"/>
    <cellStyle name="Calculation 2 10 5" xfId="61251"/>
    <cellStyle name="Calculation 2 11" xfId="45162"/>
    <cellStyle name="Calculation 2 11 2" xfId="45163"/>
    <cellStyle name="Calculation 2 11 2 2" xfId="45164"/>
    <cellStyle name="Calculation 2 11 3" xfId="45165"/>
    <cellStyle name="Calculation 2 11 4" xfId="61252"/>
    <cellStyle name="Calculation 2 12" xfId="45166"/>
    <cellStyle name="Calculation 2 12 2" xfId="45167"/>
    <cellStyle name="Calculation 2 12 3" xfId="61253"/>
    <cellStyle name="Calculation 2 13" xfId="45168"/>
    <cellStyle name="Calculation 2 13 2" xfId="61254"/>
    <cellStyle name="Calculation 2 14" xfId="61255"/>
    <cellStyle name="Calculation 2 15" xfId="61256"/>
    <cellStyle name="Calculation 2 16" xfId="61257"/>
    <cellStyle name="Calculation 2 17" xfId="61258"/>
    <cellStyle name="Calculation 2 18" xfId="61259"/>
    <cellStyle name="Calculation 2 19" xfId="61260"/>
    <cellStyle name="Calculation 2 2" xfId="2936"/>
    <cellStyle name="Calculation 2 2 2" xfId="10669"/>
    <cellStyle name="Calculation 2 2 2 2" xfId="10670"/>
    <cellStyle name="Calculation 2 2 2 2 2" xfId="45169"/>
    <cellStyle name="Calculation 2 2 2 2 2 2" xfId="45170"/>
    <cellStyle name="Calculation 2 2 2 2 2 2 2" xfId="45171"/>
    <cellStyle name="Calculation 2 2 2 2 2 3" xfId="45172"/>
    <cellStyle name="Calculation 2 2 2 2 3" xfId="45173"/>
    <cellStyle name="Calculation 2 2 2 2 3 2" xfId="45174"/>
    <cellStyle name="Calculation 2 2 2 2 4" xfId="45175"/>
    <cellStyle name="Calculation 2 2 2 3" xfId="45176"/>
    <cellStyle name="Calculation 2 2 2 3 2" xfId="45177"/>
    <cellStyle name="Calculation 2 2 2 3 2 2" xfId="45178"/>
    <cellStyle name="Calculation 2 2 2 3 3" xfId="45179"/>
    <cellStyle name="Calculation 2 2 2 4" xfId="45180"/>
    <cellStyle name="Calculation 2 2 2 4 2" xfId="45181"/>
    <cellStyle name="Calculation 2 2 2 5" xfId="45182"/>
    <cellStyle name="Calculation 2 2 3" xfId="10671"/>
    <cellStyle name="Calculation 2 2 3 2" xfId="10672"/>
    <cellStyle name="Calculation 2 2 3 2 2" xfId="45183"/>
    <cellStyle name="Calculation 2 2 3 2 2 2" xfId="45184"/>
    <cellStyle name="Calculation 2 2 3 2 3" xfId="45185"/>
    <cellStyle name="Calculation 2 2 3 3" xfId="45186"/>
    <cellStyle name="Calculation 2 2 3 3 2" xfId="45187"/>
    <cellStyle name="Calculation 2 2 3 4" xfId="45188"/>
    <cellStyle name="Calculation 2 2 4" xfId="10673"/>
    <cellStyle name="Calculation 2 2 4 2" xfId="45189"/>
    <cellStyle name="Calculation 2 2 4 2 2" xfId="45190"/>
    <cellStyle name="Calculation 2 2 4 3" xfId="45191"/>
    <cellStyle name="Calculation 2 2 5" xfId="45192"/>
    <cellStyle name="Calculation 2 2 5 2" xfId="45193"/>
    <cellStyle name="Calculation 2 2 6" xfId="45194"/>
    <cellStyle name="Calculation 2 2 7" xfId="61261"/>
    <cellStyle name="Calculation 2 20" xfId="61262"/>
    <cellStyle name="Calculation 2 21" xfId="61263"/>
    <cellStyle name="Calculation 2 22" xfId="61264"/>
    <cellStyle name="Calculation 2 23" xfId="61265"/>
    <cellStyle name="Calculation 2 24" xfId="61266"/>
    <cellStyle name="Calculation 2 25" xfId="61267"/>
    <cellStyle name="Calculation 2 26" xfId="61268"/>
    <cellStyle name="Calculation 2 3" xfId="10674"/>
    <cellStyle name="Calculation 2 3 2" xfId="10675"/>
    <cellStyle name="Calculation 2 3 2 2" xfId="45195"/>
    <cellStyle name="Calculation 2 3 2 2 2" xfId="45196"/>
    <cellStyle name="Calculation 2 3 2 2 2 2" xfId="45197"/>
    <cellStyle name="Calculation 2 3 2 2 3" xfId="45198"/>
    <cellStyle name="Calculation 2 3 2 3" xfId="45199"/>
    <cellStyle name="Calculation 2 3 2 3 2" xfId="45200"/>
    <cellStyle name="Calculation 2 3 2 4" xfId="45201"/>
    <cellStyle name="Calculation 2 3 3" xfId="45202"/>
    <cellStyle name="Calculation 2 3 3 2" xfId="45203"/>
    <cellStyle name="Calculation 2 3 3 2 2" xfId="45204"/>
    <cellStyle name="Calculation 2 3 3 3" xfId="45205"/>
    <cellStyle name="Calculation 2 3 4" xfId="45206"/>
    <cellStyle name="Calculation 2 3 4 2" xfId="45207"/>
    <cellStyle name="Calculation 2 3 5" xfId="45208"/>
    <cellStyle name="Calculation 2 3 6" xfId="61269"/>
    <cellStyle name="Calculation 2 4" xfId="10676"/>
    <cellStyle name="Calculation 2 4 2" xfId="10677"/>
    <cellStyle name="Calculation 2 4 2 2" xfId="45209"/>
    <cellStyle name="Calculation 2 4 2 2 2" xfId="45210"/>
    <cellStyle name="Calculation 2 4 2 2 2 2" xfId="45211"/>
    <cellStyle name="Calculation 2 4 2 2 3" xfId="45212"/>
    <cellStyle name="Calculation 2 4 2 3" xfId="45213"/>
    <cellStyle name="Calculation 2 4 2 3 2" xfId="45214"/>
    <cellStyle name="Calculation 2 4 2 4" xfId="45215"/>
    <cellStyle name="Calculation 2 4 3" xfId="12755"/>
    <cellStyle name="Calculation 2 4 3 2" xfId="45216"/>
    <cellStyle name="Calculation 2 4 3 2 2" xfId="45217"/>
    <cellStyle name="Calculation 2 4 3 3" xfId="45218"/>
    <cellStyle name="Calculation 2 4 4" xfId="45219"/>
    <cellStyle name="Calculation 2 4 4 2" xfId="45220"/>
    <cellStyle name="Calculation 2 4 5" xfId="45221"/>
    <cellStyle name="Calculation 2 4 6" xfId="61270"/>
    <cellStyle name="Calculation 2 5" xfId="12756"/>
    <cellStyle name="Calculation 2 5 2" xfId="45222"/>
    <cellStyle name="Calculation 2 5 2 2" xfId="45223"/>
    <cellStyle name="Calculation 2 5 2 2 2" xfId="45224"/>
    <cellStyle name="Calculation 2 5 2 2 2 2" xfId="45225"/>
    <cellStyle name="Calculation 2 5 2 2 3" xfId="45226"/>
    <cellStyle name="Calculation 2 5 2 3" xfId="45227"/>
    <cellStyle name="Calculation 2 5 2 3 2" xfId="45228"/>
    <cellStyle name="Calculation 2 5 2 4" xfId="45229"/>
    <cellStyle name="Calculation 2 5 3" xfId="45230"/>
    <cellStyle name="Calculation 2 5 3 2" xfId="45231"/>
    <cellStyle name="Calculation 2 5 3 2 2" xfId="45232"/>
    <cellStyle name="Calculation 2 5 3 3" xfId="45233"/>
    <cellStyle name="Calculation 2 5 4" xfId="45234"/>
    <cellStyle name="Calculation 2 5 4 2" xfId="45235"/>
    <cellStyle name="Calculation 2 5 5" xfId="45236"/>
    <cellStyle name="Calculation 2 5 6" xfId="61271"/>
    <cellStyle name="Calculation 2 6" xfId="12754"/>
    <cellStyle name="Calculation 2 6 2" xfId="45237"/>
    <cellStyle name="Calculation 2 6 2 2" xfId="45238"/>
    <cellStyle name="Calculation 2 6 2 2 2" xfId="45239"/>
    <cellStyle name="Calculation 2 6 2 2 2 2" xfId="45240"/>
    <cellStyle name="Calculation 2 6 2 2 3" xfId="45241"/>
    <cellStyle name="Calculation 2 6 2 3" xfId="45242"/>
    <cellStyle name="Calculation 2 6 2 3 2" xfId="45243"/>
    <cellStyle name="Calculation 2 6 2 4" xfId="45244"/>
    <cellStyle name="Calculation 2 6 3" xfId="45245"/>
    <cellStyle name="Calculation 2 6 3 2" xfId="45246"/>
    <cellStyle name="Calculation 2 6 3 2 2" xfId="45247"/>
    <cellStyle name="Calculation 2 6 3 3" xfId="45248"/>
    <cellStyle name="Calculation 2 6 4" xfId="45249"/>
    <cellStyle name="Calculation 2 6 4 2" xfId="45250"/>
    <cellStyle name="Calculation 2 6 5" xfId="45251"/>
    <cellStyle name="Calculation 2 6 6" xfId="61272"/>
    <cellStyle name="Calculation 2 7" xfId="45252"/>
    <cellStyle name="Calculation 2 7 2" xfId="45253"/>
    <cellStyle name="Calculation 2 7 2 2" xfId="45254"/>
    <cellStyle name="Calculation 2 7 2 2 2" xfId="45255"/>
    <cellStyle name="Calculation 2 7 2 2 2 2" xfId="45256"/>
    <cellStyle name="Calculation 2 7 2 2 3" xfId="45257"/>
    <cellStyle name="Calculation 2 7 2 3" xfId="45258"/>
    <cellStyle name="Calculation 2 7 2 3 2" xfId="45259"/>
    <cellStyle name="Calculation 2 7 2 4" xfId="45260"/>
    <cellStyle name="Calculation 2 7 3" xfId="45261"/>
    <cellStyle name="Calculation 2 7 3 2" xfId="45262"/>
    <cellStyle name="Calculation 2 7 3 2 2" xfId="45263"/>
    <cellStyle name="Calculation 2 7 3 3" xfId="45264"/>
    <cellStyle name="Calculation 2 7 4" xfId="45265"/>
    <cellStyle name="Calculation 2 7 4 2" xfId="45266"/>
    <cellStyle name="Calculation 2 7 5" xfId="45267"/>
    <cellStyle name="Calculation 2 7 6" xfId="61273"/>
    <cellStyle name="Calculation 2 8" xfId="45268"/>
    <cellStyle name="Calculation 2 8 2" xfId="45269"/>
    <cellStyle name="Calculation 2 8 2 2" xfId="45270"/>
    <cellStyle name="Calculation 2 8 2 2 2" xfId="45271"/>
    <cellStyle name="Calculation 2 8 2 2 2 2" xfId="45272"/>
    <cellStyle name="Calculation 2 8 2 2 3" xfId="45273"/>
    <cellStyle name="Calculation 2 8 2 3" xfId="45274"/>
    <cellStyle name="Calculation 2 8 2 3 2" xfId="45275"/>
    <cellStyle name="Calculation 2 8 2 4" xfId="45276"/>
    <cellStyle name="Calculation 2 8 3" xfId="45277"/>
    <cellStyle name="Calculation 2 8 3 2" xfId="45278"/>
    <cellStyle name="Calculation 2 8 3 2 2" xfId="45279"/>
    <cellStyle name="Calculation 2 8 3 3" xfId="45280"/>
    <cellStyle name="Calculation 2 8 4" xfId="45281"/>
    <cellStyle name="Calculation 2 8 4 2" xfId="45282"/>
    <cellStyle name="Calculation 2 8 5" xfId="45283"/>
    <cellStyle name="Calculation 2 8 6" xfId="61274"/>
    <cellStyle name="Calculation 2 9" xfId="45284"/>
    <cellStyle name="Calculation 2 9 2" xfId="45285"/>
    <cellStyle name="Calculation 2 9 2 2" xfId="45286"/>
    <cellStyle name="Calculation 2 9 2 2 2" xfId="45287"/>
    <cellStyle name="Calculation 2 9 2 3" xfId="45288"/>
    <cellStyle name="Calculation 2 9 3" xfId="45289"/>
    <cellStyle name="Calculation 2 9 3 2" xfId="45290"/>
    <cellStyle name="Calculation 2 9 4" xfId="45291"/>
    <cellStyle name="Calculation 2 9 5" xfId="61275"/>
    <cellStyle name="Calculation 3" xfId="10678"/>
    <cellStyle name="Calculation 3 2" xfId="10679"/>
    <cellStyle name="Calculation 3 2 2" xfId="10680"/>
    <cellStyle name="Calculation 3 3" xfId="10681"/>
    <cellStyle name="Calculation 3 3 2" xfId="10682"/>
    <cellStyle name="Calculation 3 3 3" xfId="12757"/>
    <cellStyle name="Calculation 3 4" xfId="10683"/>
    <cellStyle name="Calculation 3 5" xfId="61276"/>
    <cellStyle name="Calculation 4" xfId="10684"/>
    <cellStyle name="Calculation 4 2" xfId="10685"/>
    <cellStyle name="Calculation 4 2 2" xfId="10686"/>
    <cellStyle name="Calculation 4 3" xfId="10687"/>
    <cellStyle name="Calculation 4 3 2" xfId="10688"/>
    <cellStyle name="Calculation 4 4" xfId="10689"/>
    <cellStyle name="Calculation 5" xfId="10690"/>
    <cellStyle name="Calculation 5 2" xfId="10691"/>
    <cellStyle name="Calculation 5 2 2" xfId="10692"/>
    <cellStyle name="Calculation 5 3" xfId="10693"/>
    <cellStyle name="Calculation 5 3 2" xfId="10694"/>
    <cellStyle name="Calculation 5 4" xfId="10695"/>
    <cellStyle name="Calculation 6" xfId="45292"/>
    <cellStyle name="Calculation 6 2" xfId="45293"/>
    <cellStyle name="Calculation 7" xfId="45294"/>
    <cellStyle name="Calculation 7 2" xfId="45295"/>
    <cellStyle name="Calculation 8" xfId="45296"/>
    <cellStyle name="Calculation 8 2" xfId="45297"/>
    <cellStyle name="Calculation 9" xfId="45298"/>
    <cellStyle name="Calculation 9 2" xfId="45299"/>
    <cellStyle name="Calculation in Model" xfId="10696"/>
    <cellStyle name="Calculation in Model 2" xfId="45300"/>
    <cellStyle name="Calculation in Model 2 2" xfId="45301"/>
    <cellStyle name="Calculation in Model 2 3" xfId="45302"/>
    <cellStyle name="Calculation in Model 2 4" xfId="45303"/>
    <cellStyle name="Calculation in Model 3" xfId="45304"/>
    <cellStyle name="Calculation in Model 3 2" xfId="45305"/>
    <cellStyle name="Calculation in Model 3 3" xfId="45306"/>
    <cellStyle name="Calculation in Model 3 4" xfId="45307"/>
    <cellStyle name="Centered Heading" xfId="45308"/>
    <cellStyle name="Check Cell" xfId="22" builtinId="23" customBuiltin="1"/>
    <cellStyle name="Check Cell 10" xfId="45309"/>
    <cellStyle name="Check Cell 10 2" xfId="45310"/>
    <cellStyle name="Check Cell 11" xfId="45311"/>
    <cellStyle name="Check Cell 11 2" xfId="45312"/>
    <cellStyle name="Check Cell 12" xfId="45313"/>
    <cellStyle name="Check Cell 12 2" xfId="45314"/>
    <cellStyle name="Check Cell 13" xfId="45315"/>
    <cellStyle name="Check Cell 13 2" xfId="45316"/>
    <cellStyle name="Check Cell 14" xfId="45317"/>
    <cellStyle name="Check Cell 14 2" xfId="45318"/>
    <cellStyle name="Check Cell 15" xfId="45319"/>
    <cellStyle name="Check Cell 15 2" xfId="45320"/>
    <cellStyle name="Check Cell 16" xfId="45321"/>
    <cellStyle name="Check Cell 2" xfId="86"/>
    <cellStyle name="Check Cell 2 2" xfId="2937"/>
    <cellStyle name="Check Cell 2 2 2" xfId="45322"/>
    <cellStyle name="Check Cell 2 2 3" xfId="61277"/>
    <cellStyle name="Check Cell 2 3" xfId="12759"/>
    <cellStyle name="Check Cell 2 3 2" xfId="45323"/>
    <cellStyle name="Check Cell 2 4" xfId="12760"/>
    <cellStyle name="Check Cell 2 5" xfId="12758"/>
    <cellStyle name="Check Cell 3" xfId="10697"/>
    <cellStyle name="Check Cell 3 2" xfId="12761"/>
    <cellStyle name="Check Cell 3 3" xfId="12762"/>
    <cellStyle name="Check Cell 3 4" xfId="61278"/>
    <cellStyle name="Check Cell 3 5" xfId="61279"/>
    <cellStyle name="Check Cell 4" xfId="10698"/>
    <cellStyle name="Check Cell 4 2" xfId="45324"/>
    <cellStyle name="Check Cell 4 3" xfId="61280"/>
    <cellStyle name="Check Cell 5" xfId="10699"/>
    <cellStyle name="Check Cell 5 2" xfId="45325"/>
    <cellStyle name="Check Cell 6" xfId="45326"/>
    <cellStyle name="Check Cell 6 2" xfId="45327"/>
    <cellStyle name="Check Cell 7" xfId="45328"/>
    <cellStyle name="Check Cell 7 2" xfId="45329"/>
    <cellStyle name="Check Cell 8" xfId="45330"/>
    <cellStyle name="Check Cell 8 2" xfId="45331"/>
    <cellStyle name="Check Cell 9" xfId="45332"/>
    <cellStyle name="Check Cell 9 2" xfId="45333"/>
    <cellStyle name="clsAltData" xfId="45334"/>
    <cellStyle name="clsColumnHeader" xfId="45335"/>
    <cellStyle name="clsData" xfId="45336"/>
    <cellStyle name="clsDefault" xfId="45337"/>
    <cellStyle name="clsRowHeader" xfId="45338"/>
    <cellStyle name="clsSection" xfId="45339"/>
    <cellStyle name="ColLevel_" xfId="10700"/>
    <cellStyle name="column1" xfId="10701"/>
    <cellStyle name="column1 2" xfId="45340"/>
    <cellStyle name="column1 2 2" xfId="45341"/>
    <cellStyle name="column1 3" xfId="45342"/>
    <cellStyle name="column1 3 2" xfId="45343"/>
    <cellStyle name="column1 4" xfId="45344"/>
    <cellStyle name="column1 4 2" xfId="45345"/>
    <cellStyle name="column1 5" xfId="45346"/>
    <cellStyle name="column1 5 2" xfId="45347"/>
    <cellStyle name="column1 6" xfId="45348"/>
    <cellStyle name="column1 7" xfId="45349"/>
    <cellStyle name="Comma" xfId="1" builtinId="3"/>
    <cellStyle name="Comma  - Style1" xfId="10702"/>
    <cellStyle name="Comma  - Style1 2" xfId="45350"/>
    <cellStyle name="Comma  - Style2" xfId="10703"/>
    <cellStyle name="Comma  - Style2 2" xfId="45351"/>
    <cellStyle name="Comma  - Style3" xfId="10704"/>
    <cellStyle name="Comma  - Style3 2" xfId="45352"/>
    <cellStyle name="Comma  - Style4" xfId="10705"/>
    <cellStyle name="Comma  - Style4 2" xfId="45353"/>
    <cellStyle name="Comma  - Style5" xfId="10706"/>
    <cellStyle name="Comma  - Style5 2" xfId="45354"/>
    <cellStyle name="Comma  - Style6" xfId="10707"/>
    <cellStyle name="Comma  - Style6 2" xfId="45355"/>
    <cellStyle name="Comma  - Style7" xfId="10708"/>
    <cellStyle name="Comma  - Style7 2" xfId="45356"/>
    <cellStyle name="Comma  - Style8" xfId="10709"/>
    <cellStyle name="Comma  - Style8 2" xfId="45357"/>
    <cellStyle name="Comma [0] 2" xfId="45358"/>
    <cellStyle name="Comma [0] 3" xfId="45359"/>
    <cellStyle name="Comma [2]" xfId="45360"/>
    <cellStyle name="Comma [2] 2" xfId="45361"/>
    <cellStyle name="Comma [2] 3" xfId="45362"/>
    <cellStyle name="Comma [2] 4" xfId="45363"/>
    <cellStyle name="Comma [2] 5" xfId="45364"/>
    <cellStyle name="Comma 0 [0]" xfId="45365"/>
    <cellStyle name="Comma 10" xfId="344"/>
    <cellStyle name="Comma 10 10" xfId="22088"/>
    <cellStyle name="Comma 10 2" xfId="10710"/>
    <cellStyle name="Comma 10 2 2" xfId="45366"/>
    <cellStyle name="Comma 10 2 2 2" xfId="45367"/>
    <cellStyle name="Comma 10 2 2 2 2" xfId="45368"/>
    <cellStyle name="Comma 10 2 2 2 2 2" xfId="45369"/>
    <cellStyle name="Comma 10 2 2 2 2 2 2" xfId="45370"/>
    <cellStyle name="Comma 10 2 2 2 2 2 2 2" xfId="45371"/>
    <cellStyle name="Comma 10 2 2 2 2 2 2 2 2" xfId="45372"/>
    <cellStyle name="Comma 10 2 2 2 2 2 2 3" xfId="45373"/>
    <cellStyle name="Comma 10 2 2 2 2 2 3" xfId="45374"/>
    <cellStyle name="Comma 10 2 2 2 2 2 3 2" xfId="45375"/>
    <cellStyle name="Comma 10 2 2 2 2 2 4" xfId="45376"/>
    <cellStyle name="Comma 10 2 2 2 2 3" xfId="45377"/>
    <cellStyle name="Comma 10 2 2 2 2 3 2" xfId="45378"/>
    <cellStyle name="Comma 10 2 2 2 2 3 2 2" xfId="45379"/>
    <cellStyle name="Comma 10 2 2 2 2 3 3" xfId="45380"/>
    <cellStyle name="Comma 10 2 2 2 2 4" xfId="45381"/>
    <cellStyle name="Comma 10 2 2 2 2 4 2" xfId="45382"/>
    <cellStyle name="Comma 10 2 2 2 2 5" xfId="45383"/>
    <cellStyle name="Comma 10 2 2 2 3" xfId="45384"/>
    <cellStyle name="Comma 10 2 2 2 3 2" xfId="45385"/>
    <cellStyle name="Comma 10 2 2 2 3 2 2" xfId="45386"/>
    <cellStyle name="Comma 10 2 2 2 3 2 2 2" xfId="45387"/>
    <cellStyle name="Comma 10 2 2 2 3 2 3" xfId="45388"/>
    <cellStyle name="Comma 10 2 2 2 3 3" xfId="45389"/>
    <cellStyle name="Comma 10 2 2 2 3 3 2" xfId="45390"/>
    <cellStyle name="Comma 10 2 2 2 3 4" xfId="45391"/>
    <cellStyle name="Comma 10 2 2 2 4" xfId="45392"/>
    <cellStyle name="Comma 10 2 2 2 4 2" xfId="45393"/>
    <cellStyle name="Comma 10 2 2 2 4 2 2" xfId="45394"/>
    <cellStyle name="Comma 10 2 2 2 4 3" xfId="45395"/>
    <cellStyle name="Comma 10 2 2 2 5" xfId="45396"/>
    <cellStyle name="Comma 10 2 2 2 5 2" xfId="45397"/>
    <cellStyle name="Comma 10 2 2 2 6" xfId="45398"/>
    <cellStyle name="Comma 10 2 2 3" xfId="45399"/>
    <cellStyle name="Comma 10 2 2 3 2" xfId="45400"/>
    <cellStyle name="Comma 10 2 2 3 2 2" xfId="45401"/>
    <cellStyle name="Comma 10 2 2 3 2 2 2" xfId="45402"/>
    <cellStyle name="Comma 10 2 2 3 2 2 2 2" xfId="45403"/>
    <cellStyle name="Comma 10 2 2 3 2 2 3" xfId="45404"/>
    <cellStyle name="Comma 10 2 2 3 2 3" xfId="45405"/>
    <cellStyle name="Comma 10 2 2 3 2 3 2" xfId="45406"/>
    <cellStyle name="Comma 10 2 2 3 2 4" xfId="45407"/>
    <cellStyle name="Comma 10 2 2 3 3" xfId="45408"/>
    <cellStyle name="Comma 10 2 2 3 3 2" xfId="45409"/>
    <cellStyle name="Comma 10 2 2 3 3 2 2" xfId="45410"/>
    <cellStyle name="Comma 10 2 2 3 3 3" xfId="45411"/>
    <cellStyle name="Comma 10 2 2 3 4" xfId="45412"/>
    <cellStyle name="Comma 10 2 2 3 4 2" xfId="45413"/>
    <cellStyle name="Comma 10 2 2 3 5" xfId="45414"/>
    <cellStyle name="Comma 10 2 2 4" xfId="45415"/>
    <cellStyle name="Comma 10 2 2 4 2" xfId="45416"/>
    <cellStyle name="Comma 10 2 2 4 2 2" xfId="45417"/>
    <cellStyle name="Comma 10 2 2 4 2 2 2" xfId="45418"/>
    <cellStyle name="Comma 10 2 2 4 2 3" xfId="45419"/>
    <cellStyle name="Comma 10 2 2 4 3" xfId="45420"/>
    <cellStyle name="Comma 10 2 2 4 3 2" xfId="45421"/>
    <cellStyle name="Comma 10 2 2 4 4" xfId="45422"/>
    <cellStyle name="Comma 10 2 2 5" xfId="45423"/>
    <cellStyle name="Comma 10 2 2 5 2" xfId="45424"/>
    <cellStyle name="Comma 10 2 2 5 2 2" xfId="45425"/>
    <cellStyle name="Comma 10 2 2 5 3" xfId="45426"/>
    <cellStyle name="Comma 10 2 2 6" xfId="45427"/>
    <cellStyle name="Comma 10 2 2 6 2" xfId="45428"/>
    <cellStyle name="Comma 10 2 2 7" xfId="45429"/>
    <cellStyle name="Comma 10 2 2 8" xfId="61281"/>
    <cellStyle name="Comma 10 2 3" xfId="45430"/>
    <cellStyle name="Comma 10 2 3 2" xfId="45431"/>
    <cellStyle name="Comma 10 2 3 2 2" xfId="45432"/>
    <cellStyle name="Comma 10 2 3 2 2 2" xfId="45433"/>
    <cellStyle name="Comma 10 2 3 2 2 2 2" xfId="45434"/>
    <cellStyle name="Comma 10 2 3 2 2 2 2 2" xfId="45435"/>
    <cellStyle name="Comma 10 2 3 2 2 2 3" xfId="45436"/>
    <cellStyle name="Comma 10 2 3 2 2 3" xfId="45437"/>
    <cellStyle name="Comma 10 2 3 2 2 3 2" xfId="45438"/>
    <cellStyle name="Comma 10 2 3 2 2 4" xfId="45439"/>
    <cellStyle name="Comma 10 2 3 2 3" xfId="45440"/>
    <cellStyle name="Comma 10 2 3 2 3 2" xfId="45441"/>
    <cellStyle name="Comma 10 2 3 2 3 2 2" xfId="45442"/>
    <cellStyle name="Comma 10 2 3 2 3 3" xfId="45443"/>
    <cellStyle name="Comma 10 2 3 2 4" xfId="45444"/>
    <cellStyle name="Comma 10 2 3 2 4 2" xfId="45445"/>
    <cellStyle name="Comma 10 2 3 2 5" xfId="45446"/>
    <cellStyle name="Comma 10 2 3 3" xfId="45447"/>
    <cellStyle name="Comma 10 2 3 3 2" xfId="45448"/>
    <cellStyle name="Comma 10 2 3 3 2 2" xfId="45449"/>
    <cellStyle name="Comma 10 2 3 3 2 2 2" xfId="45450"/>
    <cellStyle name="Comma 10 2 3 3 2 3" xfId="45451"/>
    <cellStyle name="Comma 10 2 3 3 3" xfId="45452"/>
    <cellStyle name="Comma 10 2 3 3 3 2" xfId="45453"/>
    <cellStyle name="Comma 10 2 3 3 4" xfId="45454"/>
    <cellStyle name="Comma 10 2 3 4" xfId="45455"/>
    <cellStyle name="Comma 10 2 3 4 2" xfId="45456"/>
    <cellStyle name="Comma 10 2 3 4 2 2" xfId="45457"/>
    <cellStyle name="Comma 10 2 3 4 3" xfId="45458"/>
    <cellStyle name="Comma 10 2 3 5" xfId="45459"/>
    <cellStyle name="Comma 10 2 3 5 2" xfId="45460"/>
    <cellStyle name="Comma 10 2 3 6" xfId="45461"/>
    <cellStyle name="Comma 10 2 4" xfId="45462"/>
    <cellStyle name="Comma 10 2 4 2" xfId="45463"/>
    <cellStyle name="Comma 10 2 4 2 2" xfId="45464"/>
    <cellStyle name="Comma 10 2 4 2 2 2" xfId="45465"/>
    <cellStyle name="Comma 10 2 4 2 2 2 2" xfId="45466"/>
    <cellStyle name="Comma 10 2 4 2 2 3" xfId="45467"/>
    <cellStyle name="Comma 10 2 4 2 3" xfId="45468"/>
    <cellStyle name="Comma 10 2 4 2 3 2" xfId="45469"/>
    <cellStyle name="Comma 10 2 4 2 4" xfId="45470"/>
    <cellStyle name="Comma 10 2 4 3" xfId="45471"/>
    <cellStyle name="Comma 10 2 4 3 2" xfId="45472"/>
    <cellStyle name="Comma 10 2 4 3 2 2" xfId="45473"/>
    <cellStyle name="Comma 10 2 4 3 3" xfId="45474"/>
    <cellStyle name="Comma 10 2 4 4" xfId="45475"/>
    <cellStyle name="Comma 10 2 4 4 2" xfId="45476"/>
    <cellStyle name="Comma 10 2 4 5" xfId="45477"/>
    <cellStyle name="Comma 10 2 5" xfId="45478"/>
    <cellStyle name="Comma 10 2 5 2" xfId="45479"/>
    <cellStyle name="Comma 10 2 5 2 2" xfId="45480"/>
    <cellStyle name="Comma 10 2 5 2 2 2" xfId="45481"/>
    <cellStyle name="Comma 10 2 5 2 3" xfId="45482"/>
    <cellStyle name="Comma 10 2 5 3" xfId="45483"/>
    <cellStyle name="Comma 10 2 5 3 2" xfId="45484"/>
    <cellStyle name="Comma 10 2 5 4" xfId="45485"/>
    <cellStyle name="Comma 10 2 6" xfId="45486"/>
    <cellStyle name="Comma 10 2 6 2" xfId="45487"/>
    <cellStyle name="Comma 10 2 6 2 2" xfId="45488"/>
    <cellStyle name="Comma 10 2 6 3" xfId="45489"/>
    <cellStyle name="Comma 10 2 7" xfId="45490"/>
    <cellStyle name="Comma 10 2 7 2" xfId="45491"/>
    <cellStyle name="Comma 10 2 8" xfId="45492"/>
    <cellStyle name="Comma 10 2 9" xfId="61282"/>
    <cellStyle name="Comma 10 3" xfId="10711"/>
    <cellStyle name="Comma 10 3 2" xfId="12763"/>
    <cellStyle name="Comma 10 3 2 2" xfId="45493"/>
    <cellStyle name="Comma 10 3 2 2 2" xfId="45494"/>
    <cellStyle name="Comma 10 3 2 2 2 2" xfId="45495"/>
    <cellStyle name="Comma 10 3 2 2 2 2 2" xfId="45496"/>
    <cellStyle name="Comma 10 3 2 2 2 2 2 2" xfId="45497"/>
    <cellStyle name="Comma 10 3 2 2 2 2 3" xfId="45498"/>
    <cellStyle name="Comma 10 3 2 2 2 3" xfId="45499"/>
    <cellStyle name="Comma 10 3 2 2 2 3 2" xfId="45500"/>
    <cellStyle name="Comma 10 3 2 2 2 4" xfId="45501"/>
    <cellStyle name="Comma 10 3 2 2 3" xfId="45502"/>
    <cellStyle name="Comma 10 3 2 2 3 2" xfId="45503"/>
    <cellStyle name="Comma 10 3 2 2 3 2 2" xfId="45504"/>
    <cellStyle name="Comma 10 3 2 2 3 3" xfId="45505"/>
    <cellStyle name="Comma 10 3 2 2 4" xfId="45506"/>
    <cellStyle name="Comma 10 3 2 2 4 2" xfId="45507"/>
    <cellStyle name="Comma 10 3 2 2 5" xfId="45508"/>
    <cellStyle name="Comma 10 3 2 3" xfId="45509"/>
    <cellStyle name="Comma 10 3 2 3 2" xfId="45510"/>
    <cellStyle name="Comma 10 3 2 3 2 2" xfId="45511"/>
    <cellStyle name="Comma 10 3 2 3 2 2 2" xfId="45512"/>
    <cellStyle name="Comma 10 3 2 3 2 3" xfId="45513"/>
    <cellStyle name="Comma 10 3 2 3 3" xfId="45514"/>
    <cellStyle name="Comma 10 3 2 3 3 2" xfId="45515"/>
    <cellStyle name="Comma 10 3 2 3 4" xfId="45516"/>
    <cellStyle name="Comma 10 3 2 4" xfId="45517"/>
    <cellStyle name="Comma 10 3 2 4 2" xfId="45518"/>
    <cellStyle name="Comma 10 3 2 4 2 2" xfId="45519"/>
    <cellStyle name="Comma 10 3 2 4 3" xfId="45520"/>
    <cellStyle name="Comma 10 3 2 5" xfId="45521"/>
    <cellStyle name="Comma 10 3 2 5 2" xfId="45522"/>
    <cellStyle name="Comma 10 3 2 6" xfId="45523"/>
    <cellStyle name="Comma 10 3 3" xfId="45524"/>
    <cellStyle name="Comma 10 3 3 2" xfId="45525"/>
    <cellStyle name="Comma 10 3 3 2 2" xfId="45526"/>
    <cellStyle name="Comma 10 3 3 2 2 2" xfId="45527"/>
    <cellStyle name="Comma 10 3 3 2 2 2 2" xfId="45528"/>
    <cellStyle name="Comma 10 3 3 2 2 3" xfId="45529"/>
    <cellStyle name="Comma 10 3 3 2 3" xfId="45530"/>
    <cellStyle name="Comma 10 3 3 2 3 2" xfId="45531"/>
    <cellStyle name="Comma 10 3 3 2 4" xfId="45532"/>
    <cellStyle name="Comma 10 3 3 3" xfId="45533"/>
    <cellStyle name="Comma 10 3 3 3 2" xfId="45534"/>
    <cellStyle name="Comma 10 3 3 3 2 2" xfId="45535"/>
    <cellStyle name="Comma 10 3 3 3 3" xfId="45536"/>
    <cellStyle name="Comma 10 3 3 4" xfId="45537"/>
    <cellStyle name="Comma 10 3 3 4 2" xfId="45538"/>
    <cellStyle name="Comma 10 3 3 5" xfId="45539"/>
    <cellStyle name="Comma 10 3 4" xfId="45540"/>
    <cellStyle name="Comma 10 3 4 2" xfId="45541"/>
    <cellStyle name="Comma 10 3 4 2 2" xfId="45542"/>
    <cellStyle name="Comma 10 3 4 2 2 2" xfId="45543"/>
    <cellStyle name="Comma 10 3 4 2 3" xfId="45544"/>
    <cellStyle name="Comma 10 3 4 3" xfId="45545"/>
    <cellStyle name="Comma 10 3 4 3 2" xfId="45546"/>
    <cellStyle name="Comma 10 3 4 4" xfId="45547"/>
    <cellStyle name="Comma 10 3 5" xfId="45548"/>
    <cellStyle name="Comma 10 3 5 2" xfId="45549"/>
    <cellStyle name="Comma 10 3 5 2 2" xfId="45550"/>
    <cellStyle name="Comma 10 3 5 3" xfId="45551"/>
    <cellStyle name="Comma 10 3 6" xfId="45552"/>
    <cellStyle name="Comma 10 3 6 2" xfId="45553"/>
    <cellStyle name="Comma 10 3 7" xfId="45554"/>
    <cellStyle name="Comma 10 3 8" xfId="61283"/>
    <cellStyle name="Comma 10 4" xfId="10712"/>
    <cellStyle name="Comma 10 4 2" xfId="45555"/>
    <cellStyle name="Comma 10 4 2 2" xfId="45556"/>
    <cellStyle name="Comma 10 4 2 2 2" xfId="45557"/>
    <cellStyle name="Comma 10 4 2 2 2 2" xfId="45558"/>
    <cellStyle name="Comma 10 4 2 2 2 2 2" xfId="45559"/>
    <cellStyle name="Comma 10 4 2 2 2 3" xfId="45560"/>
    <cellStyle name="Comma 10 4 2 2 3" xfId="45561"/>
    <cellStyle name="Comma 10 4 2 2 3 2" xfId="45562"/>
    <cellStyle name="Comma 10 4 2 2 4" xfId="45563"/>
    <cellStyle name="Comma 10 4 2 3" xfId="45564"/>
    <cellStyle name="Comma 10 4 2 3 2" xfId="45565"/>
    <cellStyle name="Comma 10 4 2 3 2 2" xfId="45566"/>
    <cellStyle name="Comma 10 4 2 3 3" xfId="45567"/>
    <cellStyle name="Comma 10 4 2 4" xfId="45568"/>
    <cellStyle name="Comma 10 4 2 4 2" xfId="45569"/>
    <cellStyle name="Comma 10 4 2 5" xfId="45570"/>
    <cellStyle name="Comma 10 4 3" xfId="45571"/>
    <cellStyle name="Comma 10 4 3 2" xfId="45572"/>
    <cellStyle name="Comma 10 4 3 2 2" xfId="45573"/>
    <cellStyle name="Comma 10 4 3 2 2 2" xfId="45574"/>
    <cellStyle name="Comma 10 4 3 2 3" xfId="45575"/>
    <cellStyle name="Comma 10 4 3 3" xfId="45576"/>
    <cellStyle name="Comma 10 4 3 3 2" xfId="45577"/>
    <cellStyle name="Comma 10 4 3 4" xfId="45578"/>
    <cellStyle name="Comma 10 4 4" xfId="45579"/>
    <cellStyle name="Comma 10 4 4 2" xfId="45580"/>
    <cellStyle name="Comma 10 4 4 2 2" xfId="45581"/>
    <cellStyle name="Comma 10 4 4 3" xfId="45582"/>
    <cellStyle name="Comma 10 4 5" xfId="45583"/>
    <cellStyle name="Comma 10 4 5 2" xfId="45584"/>
    <cellStyle name="Comma 10 4 6" xfId="45585"/>
    <cellStyle name="Comma 10 4 7" xfId="61284"/>
    <cellStyle name="Comma 10 5" xfId="45586"/>
    <cellStyle name="Comma 10 5 2" xfId="45587"/>
    <cellStyle name="Comma 10 5 2 2" xfId="45588"/>
    <cellStyle name="Comma 10 5 2 2 2" xfId="45589"/>
    <cellStyle name="Comma 10 5 2 2 2 2" xfId="45590"/>
    <cellStyle name="Comma 10 5 2 2 3" xfId="45591"/>
    <cellStyle name="Comma 10 5 2 3" xfId="45592"/>
    <cellStyle name="Comma 10 5 2 3 2" xfId="45593"/>
    <cellStyle name="Comma 10 5 2 4" xfId="45594"/>
    <cellStyle name="Comma 10 5 3" xfId="45595"/>
    <cellStyle name="Comma 10 5 3 2" xfId="45596"/>
    <cellStyle name="Comma 10 5 3 2 2" xfId="45597"/>
    <cellStyle name="Comma 10 5 3 3" xfId="45598"/>
    <cellStyle name="Comma 10 5 4" xfId="45599"/>
    <cellStyle name="Comma 10 5 4 2" xfId="45600"/>
    <cellStyle name="Comma 10 5 5" xfId="45601"/>
    <cellStyle name="Comma 10 6" xfId="45602"/>
    <cellStyle name="Comma 10 6 2" xfId="45603"/>
    <cellStyle name="Comma 10 6 2 2" xfId="45604"/>
    <cellStyle name="Comma 10 6 2 2 2" xfId="45605"/>
    <cellStyle name="Comma 10 6 2 3" xfId="45606"/>
    <cellStyle name="Comma 10 6 3" xfId="45607"/>
    <cellStyle name="Comma 10 6 3 2" xfId="45608"/>
    <cellStyle name="Comma 10 6 4" xfId="45609"/>
    <cellStyle name="Comma 10 7" xfId="45610"/>
    <cellStyle name="Comma 10 7 2" xfId="45611"/>
    <cellStyle name="Comma 10 7 2 2" xfId="45612"/>
    <cellStyle name="Comma 10 7 3" xfId="45613"/>
    <cellStyle name="Comma 10 8" xfId="45614"/>
    <cellStyle name="Comma 10 8 2" xfId="45615"/>
    <cellStyle name="Comma 10 9" xfId="45616"/>
    <cellStyle name="Comma 100" xfId="45617"/>
    <cellStyle name="Comma 101" xfId="45618"/>
    <cellStyle name="Comma 102" xfId="45619"/>
    <cellStyle name="Comma 103" xfId="45620"/>
    <cellStyle name="Comma 104" xfId="45621"/>
    <cellStyle name="Comma 105" xfId="45622"/>
    <cellStyle name="Comma 106" xfId="45623"/>
    <cellStyle name="Comma 107" xfId="45624"/>
    <cellStyle name="Comma 108" xfId="45625"/>
    <cellStyle name="Comma 109" xfId="45626"/>
    <cellStyle name="Comma 11" xfId="135"/>
    <cellStyle name="Comma 11 2" xfId="2938"/>
    <cellStyle name="Comma 11 2 2" xfId="6993"/>
    <cellStyle name="Comma 11 2 2 2" xfId="12764"/>
    <cellStyle name="Comma 11 2 2 2 2" xfId="24490"/>
    <cellStyle name="Comma 11 2 2 3" xfId="24491"/>
    <cellStyle name="Comma 11 2 3" xfId="12765"/>
    <cellStyle name="Comma 11 2 3 2" xfId="24492"/>
    <cellStyle name="Comma 11 2 4" xfId="12766"/>
    <cellStyle name="Comma 11 2 4 2" xfId="24493"/>
    <cellStyle name="Comma 11 2 5" xfId="24494"/>
    <cellStyle name="Comma 11 3" xfId="345"/>
    <cellStyle name="Comma 11 3 2" xfId="12767"/>
    <cellStyle name="Comma 11 3 2 2" xfId="24495"/>
    <cellStyle name="Comma 11 3 3" xfId="24496"/>
    <cellStyle name="Comma 11 4" xfId="10713"/>
    <cellStyle name="Comma 11 4 2" xfId="12768"/>
    <cellStyle name="Comma 11 5" xfId="12769"/>
    <cellStyle name="Comma 11 6" xfId="24497"/>
    <cellStyle name="Comma 110" xfId="45627"/>
    <cellStyle name="Comma 111" xfId="45628"/>
    <cellStyle name="Comma 112" xfId="45629"/>
    <cellStyle name="Comma 113" xfId="45630"/>
    <cellStyle name="Comma 114" xfId="45631"/>
    <cellStyle name="Comma 115" xfId="45632"/>
    <cellStyle name="Comma 116" xfId="45633"/>
    <cellStyle name="Comma 117" xfId="45634"/>
    <cellStyle name="Comma 118" xfId="45635"/>
    <cellStyle name="Comma 119" xfId="45636"/>
    <cellStyle name="Comma 12" xfId="2939"/>
    <cellStyle name="Comma 12 2" xfId="6994"/>
    <cellStyle name="Comma 12 2 2" xfId="12770"/>
    <cellStyle name="Comma 12 2 2 2" xfId="24498"/>
    <cellStyle name="Comma 12 2 2 2 2" xfId="45637"/>
    <cellStyle name="Comma 12 2 2 2 2 2" xfId="45638"/>
    <cellStyle name="Comma 12 2 2 2 2 2 2" xfId="45639"/>
    <cellStyle name="Comma 12 2 2 2 2 2 2 2" xfId="45640"/>
    <cellStyle name="Comma 12 2 2 2 2 2 3" xfId="45641"/>
    <cellStyle name="Comma 12 2 2 2 2 3" xfId="45642"/>
    <cellStyle name="Comma 12 2 2 2 2 3 2" xfId="45643"/>
    <cellStyle name="Comma 12 2 2 2 2 4" xfId="45644"/>
    <cellStyle name="Comma 12 2 2 2 3" xfId="45645"/>
    <cellStyle name="Comma 12 2 2 2 3 2" xfId="45646"/>
    <cellStyle name="Comma 12 2 2 2 3 2 2" xfId="45647"/>
    <cellStyle name="Comma 12 2 2 2 3 3" xfId="45648"/>
    <cellStyle name="Comma 12 2 2 2 4" xfId="45649"/>
    <cellStyle name="Comma 12 2 2 2 4 2" xfId="45650"/>
    <cellStyle name="Comma 12 2 2 2 5" xfId="45651"/>
    <cellStyle name="Comma 12 2 2 3" xfId="45652"/>
    <cellStyle name="Comma 12 2 2 3 2" xfId="45653"/>
    <cellStyle name="Comma 12 2 2 3 2 2" xfId="45654"/>
    <cellStyle name="Comma 12 2 2 3 2 2 2" xfId="45655"/>
    <cellStyle name="Comma 12 2 2 3 2 3" xfId="45656"/>
    <cellStyle name="Comma 12 2 2 3 3" xfId="45657"/>
    <cellStyle name="Comma 12 2 2 3 3 2" xfId="45658"/>
    <cellStyle name="Comma 12 2 2 3 4" xfId="45659"/>
    <cellStyle name="Comma 12 2 2 4" xfId="45660"/>
    <cellStyle name="Comma 12 2 2 4 2" xfId="45661"/>
    <cellStyle name="Comma 12 2 2 4 2 2" xfId="45662"/>
    <cellStyle name="Comma 12 2 2 4 3" xfId="45663"/>
    <cellStyle name="Comma 12 2 2 5" xfId="45664"/>
    <cellStyle name="Comma 12 2 2 5 2" xfId="45665"/>
    <cellStyle name="Comma 12 2 2 6" xfId="45666"/>
    <cellStyle name="Comma 12 2 3" xfId="24499"/>
    <cellStyle name="Comma 12 2 3 2" xfId="45667"/>
    <cellStyle name="Comma 12 2 3 2 2" xfId="45668"/>
    <cellStyle name="Comma 12 2 3 2 2 2" xfId="45669"/>
    <cellStyle name="Comma 12 2 3 2 2 2 2" xfId="45670"/>
    <cellStyle name="Comma 12 2 3 2 2 3" xfId="45671"/>
    <cellStyle name="Comma 12 2 3 2 3" xfId="45672"/>
    <cellStyle name="Comma 12 2 3 2 3 2" xfId="45673"/>
    <cellStyle name="Comma 12 2 3 2 4" xfId="45674"/>
    <cellStyle name="Comma 12 2 3 3" xfId="45675"/>
    <cellStyle name="Comma 12 2 3 3 2" xfId="45676"/>
    <cellStyle name="Comma 12 2 3 3 2 2" xfId="45677"/>
    <cellStyle name="Comma 12 2 3 3 3" xfId="45678"/>
    <cellStyle name="Comma 12 2 3 4" xfId="45679"/>
    <cellStyle name="Comma 12 2 3 4 2" xfId="45680"/>
    <cellStyle name="Comma 12 2 3 5" xfId="45681"/>
    <cellStyle name="Comma 12 2 4" xfId="45682"/>
    <cellStyle name="Comma 12 2 4 2" xfId="45683"/>
    <cellStyle name="Comma 12 2 4 2 2" xfId="45684"/>
    <cellStyle name="Comma 12 2 4 2 2 2" xfId="45685"/>
    <cellStyle name="Comma 12 2 4 2 3" xfId="45686"/>
    <cellStyle name="Comma 12 2 4 3" xfId="45687"/>
    <cellStyle name="Comma 12 2 4 3 2" xfId="45688"/>
    <cellStyle name="Comma 12 2 4 4" xfId="45689"/>
    <cellStyle name="Comma 12 2 5" xfId="45690"/>
    <cellStyle name="Comma 12 2 5 2" xfId="45691"/>
    <cellStyle name="Comma 12 2 5 2 2" xfId="45692"/>
    <cellStyle name="Comma 12 2 5 3" xfId="45693"/>
    <cellStyle name="Comma 12 2 6" xfId="45694"/>
    <cellStyle name="Comma 12 2 6 2" xfId="45695"/>
    <cellStyle name="Comma 12 2 7" xfId="45696"/>
    <cellStyle name="Comma 12 2 8" xfId="45697"/>
    <cellStyle name="Comma 12 3" xfId="6995"/>
    <cellStyle name="Comma 12 3 2" xfId="12771"/>
    <cellStyle name="Comma 12 3 2 2" xfId="24500"/>
    <cellStyle name="Comma 12 3 2 2 2" xfId="45698"/>
    <cellStyle name="Comma 12 3 2 2 2 2" xfId="45699"/>
    <cellStyle name="Comma 12 3 2 2 2 2 2" xfId="45700"/>
    <cellStyle name="Comma 12 3 2 2 2 3" xfId="45701"/>
    <cellStyle name="Comma 12 3 2 2 3" xfId="45702"/>
    <cellStyle name="Comma 12 3 2 2 3 2" xfId="45703"/>
    <cellStyle name="Comma 12 3 2 2 4" xfId="45704"/>
    <cellStyle name="Comma 12 3 2 3" xfId="45705"/>
    <cellStyle name="Comma 12 3 2 3 2" xfId="45706"/>
    <cellStyle name="Comma 12 3 2 3 2 2" xfId="45707"/>
    <cellStyle name="Comma 12 3 2 3 3" xfId="45708"/>
    <cellStyle name="Comma 12 3 2 4" xfId="45709"/>
    <cellStyle name="Comma 12 3 2 4 2" xfId="45710"/>
    <cellStyle name="Comma 12 3 2 5" xfId="45711"/>
    <cellStyle name="Comma 12 3 3" xfId="24501"/>
    <cellStyle name="Comma 12 3 3 2" xfId="45712"/>
    <cellStyle name="Comma 12 3 3 2 2" xfId="45713"/>
    <cellStyle name="Comma 12 3 3 2 2 2" xfId="45714"/>
    <cellStyle name="Comma 12 3 3 2 3" xfId="45715"/>
    <cellStyle name="Comma 12 3 3 3" xfId="45716"/>
    <cellStyle name="Comma 12 3 3 3 2" xfId="45717"/>
    <cellStyle name="Comma 12 3 3 4" xfId="45718"/>
    <cellStyle name="Comma 12 3 4" xfId="45719"/>
    <cellStyle name="Comma 12 3 4 2" xfId="45720"/>
    <cellStyle name="Comma 12 3 4 2 2" xfId="45721"/>
    <cellStyle name="Comma 12 3 4 3" xfId="45722"/>
    <cellStyle name="Comma 12 3 5" xfId="45723"/>
    <cellStyle name="Comma 12 3 5 2" xfId="45724"/>
    <cellStyle name="Comma 12 3 6" xfId="45725"/>
    <cellStyle name="Comma 12 3 7" xfId="45726"/>
    <cellStyle name="Comma 12 4" xfId="10714"/>
    <cellStyle name="Comma 12 4 2" xfId="22078"/>
    <cellStyle name="Comma 12 4 2 2" xfId="45727"/>
    <cellStyle name="Comma 12 4 2 2 2" xfId="45728"/>
    <cellStyle name="Comma 12 4 2 2 2 2" xfId="45729"/>
    <cellStyle name="Comma 12 4 2 2 3" xfId="45730"/>
    <cellStyle name="Comma 12 4 2 3" xfId="45731"/>
    <cellStyle name="Comma 12 4 2 3 2" xfId="45732"/>
    <cellStyle name="Comma 12 4 2 4" xfId="45733"/>
    <cellStyle name="Comma 12 4 3" xfId="12772"/>
    <cellStyle name="Comma 12 4 3 2" xfId="45734"/>
    <cellStyle name="Comma 12 4 3 2 2" xfId="45735"/>
    <cellStyle name="Comma 12 4 3 3" xfId="45736"/>
    <cellStyle name="Comma 12 4 4" xfId="45737"/>
    <cellStyle name="Comma 12 4 4 2" xfId="45738"/>
    <cellStyle name="Comma 12 4 5" xfId="45739"/>
    <cellStyle name="Comma 12 5" xfId="11152"/>
    <cellStyle name="Comma 12 5 2" xfId="12773"/>
    <cellStyle name="Comma 12 5 2 2" xfId="45740"/>
    <cellStyle name="Comma 12 5 2 2 2" xfId="45741"/>
    <cellStyle name="Comma 12 5 2 3" xfId="45742"/>
    <cellStyle name="Comma 12 5 3" xfId="45743"/>
    <cellStyle name="Comma 12 5 3 2" xfId="45744"/>
    <cellStyle name="Comma 12 5 4" xfId="45745"/>
    <cellStyle name="Comma 12 6" xfId="45746"/>
    <cellStyle name="Comma 12 6 2" xfId="45747"/>
    <cellStyle name="Comma 12 6 2 2" xfId="45748"/>
    <cellStyle name="Comma 12 6 3" xfId="45749"/>
    <cellStyle name="Comma 12 7" xfId="45750"/>
    <cellStyle name="Comma 12 7 2" xfId="45751"/>
    <cellStyle name="Comma 12 8" xfId="45752"/>
    <cellStyle name="Comma 12 9" xfId="45753"/>
    <cellStyle name="Comma 120" xfId="45754"/>
    <cellStyle name="Comma 121" xfId="45755"/>
    <cellStyle name="Comma 122" xfId="45756"/>
    <cellStyle name="Comma 123" xfId="45757"/>
    <cellStyle name="Comma 124" xfId="45758"/>
    <cellStyle name="Comma 125" xfId="45759"/>
    <cellStyle name="Comma 126" xfId="45760"/>
    <cellStyle name="Comma 127" xfId="45761"/>
    <cellStyle name="Comma 128" xfId="45762"/>
    <cellStyle name="Comma 129" xfId="45763"/>
    <cellStyle name="Comma 13" xfId="2940"/>
    <cellStyle name="Comma 13 2" xfId="12774"/>
    <cellStyle name="Comma 13 2 2" xfId="12775"/>
    <cellStyle name="Comma 13 2 2 2" xfId="24502"/>
    <cellStyle name="Comma 13 2 2 2 2" xfId="45764"/>
    <cellStyle name="Comma 13 2 2 2 2 2" xfId="45765"/>
    <cellStyle name="Comma 13 2 2 2 2 2 2" xfId="45766"/>
    <cellStyle name="Comma 13 2 2 2 2 3" xfId="45767"/>
    <cellStyle name="Comma 13 2 2 2 3" xfId="45768"/>
    <cellStyle name="Comma 13 2 2 2 3 2" xfId="45769"/>
    <cellStyle name="Comma 13 2 2 2 4" xfId="45770"/>
    <cellStyle name="Comma 13 2 2 3" xfId="45771"/>
    <cellStyle name="Comma 13 2 2 3 2" xfId="45772"/>
    <cellStyle name="Comma 13 2 2 3 2 2" xfId="45773"/>
    <cellStyle name="Comma 13 2 2 3 3" xfId="45774"/>
    <cellStyle name="Comma 13 2 2 4" xfId="45775"/>
    <cellStyle name="Comma 13 2 2 4 2" xfId="45776"/>
    <cellStyle name="Comma 13 2 2 5" xfId="45777"/>
    <cellStyle name="Comma 13 2 3" xfId="24503"/>
    <cellStyle name="Comma 13 2 3 2" xfId="45778"/>
    <cellStyle name="Comma 13 2 3 2 2" xfId="45779"/>
    <cellStyle name="Comma 13 2 3 2 2 2" xfId="45780"/>
    <cellStyle name="Comma 13 2 3 2 3" xfId="45781"/>
    <cellStyle name="Comma 13 2 3 3" xfId="45782"/>
    <cellStyle name="Comma 13 2 3 3 2" xfId="45783"/>
    <cellStyle name="Comma 13 2 3 4" xfId="45784"/>
    <cellStyle name="Comma 13 2 4" xfId="45785"/>
    <cellStyle name="Comma 13 2 4 2" xfId="45786"/>
    <cellStyle name="Comma 13 2 4 2 2" xfId="45787"/>
    <cellStyle name="Comma 13 2 4 3" xfId="45788"/>
    <cellStyle name="Comma 13 2 5" xfId="45789"/>
    <cellStyle name="Comma 13 2 5 2" xfId="45790"/>
    <cellStyle name="Comma 13 2 6" xfId="45791"/>
    <cellStyle name="Comma 13 2 7" xfId="61285"/>
    <cellStyle name="Comma 13 3" xfId="12776"/>
    <cellStyle name="Comma 13 3 2" xfId="24504"/>
    <cellStyle name="Comma 13 3 2 2" xfId="45792"/>
    <cellStyle name="Comma 13 3 2 2 2" xfId="45793"/>
    <cellStyle name="Comma 13 3 2 2 2 2" xfId="45794"/>
    <cellStyle name="Comma 13 3 2 2 3" xfId="45795"/>
    <cellStyle name="Comma 13 3 2 3" xfId="45796"/>
    <cellStyle name="Comma 13 3 2 3 2" xfId="45797"/>
    <cellStyle name="Comma 13 3 2 4" xfId="45798"/>
    <cellStyle name="Comma 13 3 3" xfId="45799"/>
    <cellStyle name="Comma 13 3 3 2" xfId="45800"/>
    <cellStyle name="Comma 13 3 3 2 2" xfId="45801"/>
    <cellStyle name="Comma 13 3 3 3" xfId="45802"/>
    <cellStyle name="Comma 13 3 4" xfId="45803"/>
    <cellStyle name="Comma 13 3 4 2" xfId="45804"/>
    <cellStyle name="Comma 13 3 5" xfId="45805"/>
    <cellStyle name="Comma 13 4" xfId="22071"/>
    <cellStyle name="Comma 13 4 2" xfId="45806"/>
    <cellStyle name="Comma 13 4 2 2" xfId="45807"/>
    <cellStyle name="Comma 13 4 2 2 2" xfId="45808"/>
    <cellStyle name="Comma 13 4 2 3" xfId="45809"/>
    <cellStyle name="Comma 13 4 3" xfId="45810"/>
    <cellStyle name="Comma 13 4 3 2" xfId="45811"/>
    <cellStyle name="Comma 13 4 4" xfId="45812"/>
    <cellStyle name="Comma 13 5" xfId="45813"/>
    <cellStyle name="Comma 13 5 2" xfId="45814"/>
    <cellStyle name="Comma 13 5 2 2" xfId="45815"/>
    <cellStyle name="Comma 13 5 3" xfId="45816"/>
    <cellStyle name="Comma 13 6" xfId="45817"/>
    <cellStyle name="Comma 13 6 2" xfId="45818"/>
    <cellStyle name="Comma 13 7" xfId="45819"/>
    <cellStyle name="Comma 13 7 2" xfId="45820"/>
    <cellStyle name="Comma 13 8" xfId="45821"/>
    <cellStyle name="Comma 130" xfId="45822"/>
    <cellStyle name="Comma 131" xfId="45823"/>
    <cellStyle name="Comma 132" xfId="45824"/>
    <cellStyle name="Comma 133" xfId="45825"/>
    <cellStyle name="Comma 134" xfId="45826"/>
    <cellStyle name="Comma 135" xfId="45827"/>
    <cellStyle name="Comma 136" xfId="45828"/>
    <cellStyle name="Comma 137" xfId="45829"/>
    <cellStyle name="Comma 138" xfId="45830"/>
    <cellStyle name="Comma 139" xfId="45831"/>
    <cellStyle name="Comma 14" xfId="10715"/>
    <cellStyle name="Comma 14 2" xfId="12777"/>
    <cellStyle name="Comma 14 2 2" xfId="12778"/>
    <cellStyle name="Comma 14 2 2 2" xfId="24505"/>
    <cellStyle name="Comma 14 2 2 2 2" xfId="45832"/>
    <cellStyle name="Comma 14 2 2 2 2 2" xfId="45833"/>
    <cellStyle name="Comma 14 2 2 2 3" xfId="45834"/>
    <cellStyle name="Comma 14 2 2 3" xfId="45835"/>
    <cellStyle name="Comma 14 2 2 3 2" xfId="45836"/>
    <cellStyle name="Comma 14 2 2 4" xfId="45837"/>
    <cellStyle name="Comma 14 2 3" xfId="24506"/>
    <cellStyle name="Comma 14 2 3 2" xfId="45838"/>
    <cellStyle name="Comma 14 2 3 2 2" xfId="45839"/>
    <cellStyle name="Comma 14 2 3 3" xfId="45840"/>
    <cellStyle name="Comma 14 2 4" xfId="45841"/>
    <cellStyle name="Comma 14 2 4 2" xfId="45842"/>
    <cellStyle name="Comma 14 2 5" xfId="45843"/>
    <cellStyle name="Comma 14 2 6" xfId="61286"/>
    <cellStyle name="Comma 14 3" xfId="12779"/>
    <cellStyle name="Comma 14 3 2" xfId="24507"/>
    <cellStyle name="Comma 14 3 2 2" xfId="45844"/>
    <cellStyle name="Comma 14 3 2 2 2" xfId="45845"/>
    <cellStyle name="Comma 14 3 2 3" xfId="45846"/>
    <cellStyle name="Comma 14 3 3" xfId="45847"/>
    <cellStyle name="Comma 14 3 3 2" xfId="45848"/>
    <cellStyle name="Comma 14 3 4" xfId="45849"/>
    <cellStyle name="Comma 14 4" xfId="24508"/>
    <cellStyle name="Comma 14 4 2" xfId="45850"/>
    <cellStyle name="Comma 14 4 2 2" xfId="45851"/>
    <cellStyle name="Comma 14 4 3" xfId="45852"/>
    <cellStyle name="Comma 14 5" xfId="45853"/>
    <cellStyle name="Comma 14 5 2" xfId="45854"/>
    <cellStyle name="Comma 14 6" xfId="45855"/>
    <cellStyle name="Comma 14 6 2" xfId="45856"/>
    <cellStyle name="Comma 14 7" xfId="61287"/>
    <cellStyle name="Comma 140" xfId="45857"/>
    <cellStyle name="Comma 141" xfId="45858"/>
    <cellStyle name="Comma 142" xfId="45859"/>
    <cellStyle name="Comma 143" xfId="45860"/>
    <cellStyle name="Comma 144" xfId="45861"/>
    <cellStyle name="Comma 145" xfId="45862"/>
    <cellStyle name="Comma 146" xfId="45863"/>
    <cellStyle name="Comma 147" xfId="45864"/>
    <cellStyle name="Comma 148" xfId="45865"/>
    <cellStyle name="Comma 149" xfId="45866"/>
    <cellStyle name="Comma 15" xfId="10716"/>
    <cellStyle name="Comma 15 2" xfId="12780"/>
    <cellStyle name="Comma 15 2 2" xfId="12781"/>
    <cellStyle name="Comma 15 2 2 2" xfId="24509"/>
    <cellStyle name="Comma 15 2 2 2 2" xfId="45867"/>
    <cellStyle name="Comma 15 2 2 3" xfId="45868"/>
    <cellStyle name="Comma 15 2 3" xfId="24510"/>
    <cellStyle name="Comma 15 2 3 2" xfId="45869"/>
    <cellStyle name="Comma 15 2 4" xfId="45870"/>
    <cellStyle name="Comma 15 2 5" xfId="61288"/>
    <cellStyle name="Comma 15 3" xfId="12782"/>
    <cellStyle name="Comma 15 3 2" xfId="24511"/>
    <cellStyle name="Comma 15 3 2 2" xfId="45871"/>
    <cellStyle name="Comma 15 3 3" xfId="45872"/>
    <cellStyle name="Comma 15 4" xfId="24512"/>
    <cellStyle name="Comma 15 4 2" xfId="45873"/>
    <cellStyle name="Comma 15 5" xfId="45874"/>
    <cellStyle name="Comma 150" xfId="45875"/>
    <cellStyle name="Comma 151" xfId="45876"/>
    <cellStyle name="Comma 152" xfId="45877"/>
    <cellStyle name="Comma 153" xfId="45878"/>
    <cellStyle name="Comma 154" xfId="45879"/>
    <cellStyle name="Comma 155" xfId="45880"/>
    <cellStyle name="Comma 156" xfId="45881"/>
    <cellStyle name="Comma 157" xfId="45882"/>
    <cellStyle name="Comma 158" xfId="45883"/>
    <cellStyle name="Comma 159" xfId="45884"/>
    <cellStyle name="Comma 16" xfId="10717"/>
    <cellStyle name="Comma 16 2" xfId="45885"/>
    <cellStyle name="Comma 16 2 2" xfId="45886"/>
    <cellStyle name="Comma 16 2 2 2" xfId="45887"/>
    <cellStyle name="Comma 16 2 3" xfId="45888"/>
    <cellStyle name="Comma 16 2 4" xfId="61289"/>
    <cellStyle name="Comma 16 3" xfId="45889"/>
    <cellStyle name="Comma 16 3 2" xfId="45890"/>
    <cellStyle name="Comma 16 4" xfId="45891"/>
    <cellStyle name="Comma 16 5" xfId="61290"/>
    <cellStyle name="Comma 160" xfId="45892"/>
    <cellStyle name="Comma 161" xfId="45893"/>
    <cellStyle name="Comma 162" xfId="45894"/>
    <cellStyle name="Comma 163" xfId="45895"/>
    <cellStyle name="Comma 164" xfId="45896"/>
    <cellStyle name="Comma 165" xfId="45897"/>
    <cellStyle name="Comma 166" xfId="45898"/>
    <cellStyle name="Comma 167" xfId="45899"/>
    <cellStyle name="Comma 168" xfId="45900"/>
    <cellStyle name="Comma 169" xfId="45901"/>
    <cellStyle name="Comma 17" xfId="10718"/>
    <cellStyle name="Comma 17 2" xfId="10719"/>
    <cellStyle name="Comma 17 2 2" xfId="12783"/>
    <cellStyle name="Comma 17 2 2 2" xfId="12784"/>
    <cellStyle name="Comma 17 2 2 2 2" xfId="24513"/>
    <cellStyle name="Comma 17 2 2 3" xfId="24514"/>
    <cellStyle name="Comma 17 2 3" xfId="12785"/>
    <cellStyle name="Comma 17 2 3 2" xfId="24515"/>
    <cellStyle name="Comma 17 2 4" xfId="24516"/>
    <cellStyle name="Comma 17 3" xfId="12786"/>
    <cellStyle name="Comma 17 3 2" xfId="12787"/>
    <cellStyle name="Comma 17 3 2 2" xfId="24517"/>
    <cellStyle name="Comma 17 3 3" xfId="24518"/>
    <cellStyle name="Comma 17 4" xfId="12788"/>
    <cellStyle name="Comma 17 4 2" xfId="24519"/>
    <cellStyle name="Comma 17 5" xfId="24520"/>
    <cellStyle name="Comma 170" xfId="45902"/>
    <cellStyle name="Comma 171" xfId="45903"/>
    <cellStyle name="Comma 172" xfId="45904"/>
    <cellStyle name="Comma 173" xfId="45905"/>
    <cellStyle name="Comma 174" xfId="45906"/>
    <cellStyle name="Comma 175" xfId="45907"/>
    <cellStyle name="Comma 176" xfId="45908"/>
    <cellStyle name="Comma 177" xfId="45909"/>
    <cellStyle name="Comma 178" xfId="45910"/>
    <cellStyle name="Comma 179" xfId="45911"/>
    <cellStyle name="Comma 18" xfId="10720"/>
    <cellStyle name="Comma 18 2" xfId="10721"/>
    <cellStyle name="Comma 18 2 2" xfId="12789"/>
    <cellStyle name="Comma 18 2 2 2" xfId="12790"/>
    <cellStyle name="Comma 18 2 2 2 2" xfId="24521"/>
    <cellStyle name="Comma 18 2 2 3" xfId="24522"/>
    <cellStyle name="Comma 18 2 3" xfId="12791"/>
    <cellStyle name="Comma 18 2 3 2" xfId="24523"/>
    <cellStyle name="Comma 18 2 4" xfId="24524"/>
    <cellStyle name="Comma 18 3" xfId="45912"/>
    <cellStyle name="Comma 18 4" xfId="61291"/>
    <cellStyle name="Comma 180" xfId="45913"/>
    <cellStyle name="Comma 181" xfId="45914"/>
    <cellStyle name="Comma 182" xfId="45915"/>
    <cellStyle name="Comma 183" xfId="45916"/>
    <cellStyle name="Comma 184" xfId="45917"/>
    <cellStyle name="Comma 185" xfId="45918"/>
    <cellStyle name="Comma 186" xfId="45919"/>
    <cellStyle name="Comma 187" xfId="45920"/>
    <cellStyle name="Comma 188" xfId="45921"/>
    <cellStyle name="Comma 189" xfId="45922"/>
    <cellStyle name="Comma 19" xfId="10722"/>
    <cellStyle name="Comma 19 2" xfId="12792"/>
    <cellStyle name="Comma 19 2 2" xfId="12793"/>
    <cellStyle name="Comma 19 2 2 2" xfId="24525"/>
    <cellStyle name="Comma 19 2 3" xfId="24526"/>
    <cellStyle name="Comma 19 3" xfId="12794"/>
    <cellStyle name="Comma 19 3 2" xfId="24527"/>
    <cellStyle name="Comma 19 4" xfId="24528"/>
    <cellStyle name="Comma 190" xfId="45923"/>
    <cellStyle name="Comma 191" xfId="45924"/>
    <cellStyle name="Comma 192" xfId="45925"/>
    <cellStyle name="Comma 193" xfId="45926"/>
    <cellStyle name="Comma 194" xfId="45927"/>
    <cellStyle name="Comma 195" xfId="45928"/>
    <cellStyle name="Comma 196" xfId="45929"/>
    <cellStyle name="Comma 197" xfId="45930"/>
    <cellStyle name="Comma 198" xfId="45931"/>
    <cellStyle name="Comma 199" xfId="45932"/>
    <cellStyle name="Comma 2" xfId="55"/>
    <cellStyle name="Comma 2 10" xfId="45933"/>
    <cellStyle name="Comma 2 11" xfId="45934"/>
    <cellStyle name="Comma 2 12" xfId="45935"/>
    <cellStyle name="Comma 2 13" xfId="45936"/>
    <cellStyle name="Comma 2 14" xfId="45937"/>
    <cellStyle name="Comma 2 15" xfId="45938"/>
    <cellStyle name="Comma 2 16" xfId="45939"/>
    <cellStyle name="Comma 2 17" xfId="45940"/>
    <cellStyle name="Comma 2 18" xfId="45941"/>
    <cellStyle name="Comma 2 19" xfId="45942"/>
    <cellStyle name="Comma 2 2" xfId="117"/>
    <cellStyle name="Comma 2 2 10" xfId="61292"/>
    <cellStyle name="Comma 2 2 2" xfId="347"/>
    <cellStyle name="Comma 2 2 2 2" xfId="10723"/>
    <cellStyle name="Comma 2 2 2 2 2" xfId="12795"/>
    <cellStyle name="Comma 2 2 2 3" xfId="11154"/>
    <cellStyle name="Comma 2 2 2 3 2" xfId="12796"/>
    <cellStyle name="Comma 2 2 3" xfId="138"/>
    <cellStyle name="Comma 2 2 3 2" xfId="12798"/>
    <cellStyle name="Comma 2 2 3 2 2" xfId="24529"/>
    <cellStyle name="Comma 2 2 3 3" xfId="12799"/>
    <cellStyle name="Comma 2 2 3 4" xfId="12797"/>
    <cellStyle name="Comma 2 2 4" xfId="10724"/>
    <cellStyle name="Comma 2 2 4 2" xfId="22089"/>
    <cellStyle name="Comma 2 2 4 3" xfId="61293"/>
    <cellStyle name="Comma 2 2 5" xfId="10725"/>
    <cellStyle name="Comma 2 2 5 2" xfId="12800"/>
    <cellStyle name="Comma 2 2 6" xfId="11153"/>
    <cellStyle name="Comma 2 2 6 2" xfId="12801"/>
    <cellStyle name="Comma 2 2 7" xfId="24530"/>
    <cellStyle name="Comma 2 2 8" xfId="45943"/>
    <cellStyle name="Comma 2 2 9" xfId="45944"/>
    <cellStyle name="Comma 2 20" xfId="45945"/>
    <cellStyle name="Comma 2 21" xfId="45946"/>
    <cellStyle name="Comma 2 22" xfId="45947"/>
    <cellStyle name="Comma 2 23" xfId="45948"/>
    <cellStyle name="Comma 2 24" xfId="45949"/>
    <cellStyle name="Comma 2 25" xfId="45950"/>
    <cellStyle name="Comma 2 26" xfId="45951"/>
    <cellStyle name="Comma 2 27" xfId="45952"/>
    <cellStyle name="Comma 2 28" xfId="45953"/>
    <cellStyle name="Comma 2 29" xfId="45954"/>
    <cellStyle name="Comma 2 3" xfId="2941"/>
    <cellStyle name="Comma 2 3 2" xfId="10726"/>
    <cellStyle name="Comma 2 3 2 2" xfId="12803"/>
    <cellStyle name="Comma 2 3 2 2 2" xfId="24531"/>
    <cellStyle name="Comma 2 3 2 3" xfId="12802"/>
    <cellStyle name="Comma 2 3 3" xfId="10727"/>
    <cellStyle name="Comma 2 3 3 2" xfId="45955"/>
    <cellStyle name="Comma 2 3 4" xfId="11155"/>
    <cellStyle name="Comma 2 3 4 2" xfId="45956"/>
    <cellStyle name="Comma 2 3 5" xfId="45957"/>
    <cellStyle name="Comma 2 3 6" xfId="61294"/>
    <cellStyle name="Comma 2 30" xfId="45958"/>
    <cellStyle name="Comma 2 31" xfId="45959"/>
    <cellStyle name="Comma 2 32" xfId="45960"/>
    <cellStyle name="Comma 2 33" xfId="45961"/>
    <cellStyle name="Comma 2 34" xfId="45962"/>
    <cellStyle name="Comma 2 35" xfId="45963"/>
    <cellStyle name="Comma 2 4" xfId="346"/>
    <cellStyle name="Comma 2 4 2" xfId="10728"/>
    <cellStyle name="Comma 2 4 2 2" xfId="12804"/>
    <cellStyle name="Comma 2 4 2 2 2" xfId="24532"/>
    <cellStyle name="Comma 2 4 2 3" xfId="24533"/>
    <cellStyle name="Comma 2 4 3" xfId="10729"/>
    <cellStyle name="Comma 2 4 3 2" xfId="12805"/>
    <cellStyle name="Comma 2 4 4" xfId="10730"/>
    <cellStyle name="Comma 2 5" xfId="10731"/>
    <cellStyle name="Comma 2 5 2" xfId="10732"/>
    <cellStyle name="Comma 2 5 3" xfId="10733"/>
    <cellStyle name="Comma 2 5 4" xfId="10734"/>
    <cellStyle name="Comma 2 6" xfId="10735"/>
    <cellStyle name="Comma 2 6 2" xfId="12807"/>
    <cellStyle name="Comma 2 6 2 2" xfId="24534"/>
    <cellStyle name="Comma 2 6 3" xfId="12808"/>
    <cellStyle name="Comma 2 6 4" xfId="12806"/>
    <cellStyle name="Comma 2 7" xfId="10736"/>
    <cellStyle name="Comma 2 7 2" xfId="45964"/>
    <cellStyle name="Comma 2 8" xfId="11125"/>
    <cellStyle name="Comma 2 8 2" xfId="45965"/>
    <cellStyle name="Comma 2 9" xfId="11293"/>
    <cellStyle name="Comma 2 9 2" xfId="45966"/>
    <cellStyle name="Comma 20" xfId="8"/>
    <cellStyle name="Comma 20 2" xfId="12809"/>
    <cellStyle name="Comma 20 2 2" xfId="12810"/>
    <cellStyle name="Comma 20 2 2 2" xfId="24535"/>
    <cellStyle name="Comma 20 2 3" xfId="24536"/>
    <cellStyle name="Comma 20 3" xfId="12811"/>
    <cellStyle name="Comma 20 3 2" xfId="12812"/>
    <cellStyle name="Comma 20 3 2 2" xfId="24537"/>
    <cellStyle name="Comma 20 3 3" xfId="24538"/>
    <cellStyle name="Comma 20 4" xfId="12813"/>
    <cellStyle name="Comma 20 4 2" xfId="24539"/>
    <cellStyle name="Comma 20 5" xfId="24540"/>
    <cellStyle name="Comma 200" xfId="45967"/>
    <cellStyle name="Comma 201" xfId="45968"/>
    <cellStyle name="Comma 202" xfId="45969"/>
    <cellStyle name="Comma 203" xfId="45970"/>
    <cellStyle name="Comma 204" xfId="45971"/>
    <cellStyle name="Comma 205" xfId="45972"/>
    <cellStyle name="Comma 206" xfId="45973"/>
    <cellStyle name="Comma 207" xfId="45974"/>
    <cellStyle name="Comma 208" xfId="45975"/>
    <cellStyle name="Comma 209" xfId="45976"/>
    <cellStyle name="Comma 21" xfId="10737"/>
    <cellStyle name="Comma 21 2" xfId="10738"/>
    <cellStyle name="Comma 21 2 2" xfId="12814"/>
    <cellStyle name="Comma 21 2 2 2" xfId="45977"/>
    <cellStyle name="Comma 21 3" xfId="24541"/>
    <cellStyle name="Comma 210" xfId="45978"/>
    <cellStyle name="Comma 211" xfId="45979"/>
    <cellStyle name="Comma 212" xfId="45980"/>
    <cellStyle name="Comma 213" xfId="45981"/>
    <cellStyle name="Comma 214" xfId="45982"/>
    <cellStyle name="Comma 215" xfId="45983"/>
    <cellStyle name="Comma 216" xfId="45984"/>
    <cellStyle name="Comma 217" xfId="45985"/>
    <cellStyle name="Comma 218" xfId="45986"/>
    <cellStyle name="Comma 219" xfId="45987"/>
    <cellStyle name="Comma 22" xfId="10739"/>
    <cellStyle name="Comma 22 2" xfId="45988"/>
    <cellStyle name="Comma 220" xfId="45989"/>
    <cellStyle name="Comma 221" xfId="45990"/>
    <cellStyle name="Comma 222" xfId="45991"/>
    <cellStyle name="Comma 223" xfId="45992"/>
    <cellStyle name="Comma 224" xfId="45993"/>
    <cellStyle name="Comma 225" xfId="45994"/>
    <cellStyle name="Comma 226" xfId="45995"/>
    <cellStyle name="Comma 227" xfId="45996"/>
    <cellStyle name="Comma 228" xfId="45997"/>
    <cellStyle name="Comma 229" xfId="45998"/>
    <cellStyle name="Comma 23" xfId="10740"/>
    <cellStyle name="Comma 23 2" xfId="45999"/>
    <cellStyle name="Comma 230" xfId="46000"/>
    <cellStyle name="Comma 231" xfId="46001"/>
    <cellStyle name="Comma 232" xfId="46002"/>
    <cellStyle name="Comma 233" xfId="46003"/>
    <cellStyle name="Comma 234" xfId="46004"/>
    <cellStyle name="Comma 235" xfId="46005"/>
    <cellStyle name="Comma 236" xfId="46006"/>
    <cellStyle name="Comma 237" xfId="46007"/>
    <cellStyle name="Comma 238" xfId="46008"/>
    <cellStyle name="Comma 239" xfId="46009"/>
    <cellStyle name="Comma 24" xfId="10741"/>
    <cellStyle name="Comma 24 2" xfId="46010"/>
    <cellStyle name="Comma 240" xfId="46011"/>
    <cellStyle name="Comma 241" xfId="46012"/>
    <cellStyle name="Comma 242" xfId="46013"/>
    <cellStyle name="Comma 243" xfId="46014"/>
    <cellStyle name="Comma 244" xfId="46015"/>
    <cellStyle name="Comma 245" xfId="46016"/>
    <cellStyle name="Comma 246" xfId="46017"/>
    <cellStyle name="Comma 247" xfId="46018"/>
    <cellStyle name="Comma 248" xfId="46019"/>
    <cellStyle name="Comma 249" xfId="46020"/>
    <cellStyle name="Comma 25" xfId="10742"/>
    <cellStyle name="Comma 25 2" xfId="10743"/>
    <cellStyle name="Comma 250" xfId="46021"/>
    <cellStyle name="Comma 251" xfId="46022"/>
    <cellStyle name="Comma 252" xfId="46023"/>
    <cellStyle name="Comma 253" xfId="46024"/>
    <cellStyle name="Comma 254" xfId="46025"/>
    <cellStyle name="Comma 255" xfId="46026"/>
    <cellStyle name="Comma 256" xfId="46027"/>
    <cellStyle name="Comma 257" xfId="46028"/>
    <cellStyle name="Comma 258" xfId="46029"/>
    <cellStyle name="Comma 259" xfId="46030"/>
    <cellStyle name="Comma 26" xfId="10744"/>
    <cellStyle name="Comma 26 2" xfId="46031"/>
    <cellStyle name="Comma 260" xfId="46032"/>
    <cellStyle name="Comma 261" xfId="46033"/>
    <cellStyle name="Comma 262" xfId="46034"/>
    <cellStyle name="Comma 263" xfId="46035"/>
    <cellStyle name="Comma 264" xfId="46036"/>
    <cellStyle name="Comma 265" xfId="46037"/>
    <cellStyle name="Comma 266" xfId="46038"/>
    <cellStyle name="Comma 267" xfId="46039"/>
    <cellStyle name="Comma 268" xfId="46040"/>
    <cellStyle name="Comma 269" xfId="46041"/>
    <cellStyle name="Comma 27" xfId="10745"/>
    <cellStyle name="Comma 270" xfId="46042"/>
    <cellStyle name="Comma 271" xfId="46043"/>
    <cellStyle name="Comma 272" xfId="46044"/>
    <cellStyle name="Comma 273" xfId="46045"/>
    <cellStyle name="Comma 274" xfId="46046"/>
    <cellStyle name="Comma 275" xfId="46047"/>
    <cellStyle name="Comma 276" xfId="46048"/>
    <cellStyle name="Comma 277" xfId="46049"/>
    <cellStyle name="Comma 278" xfId="46050"/>
    <cellStyle name="Comma 279" xfId="46051"/>
    <cellStyle name="Comma 28" xfId="11287"/>
    <cellStyle name="Comma 280" xfId="46052"/>
    <cellStyle name="Comma 281" xfId="46053"/>
    <cellStyle name="Comma 282" xfId="46054"/>
    <cellStyle name="Comma 283" xfId="46055"/>
    <cellStyle name="Comma 284" xfId="46056"/>
    <cellStyle name="Comma 285" xfId="46057"/>
    <cellStyle name="Comma 286" xfId="46058"/>
    <cellStyle name="Comma 287" xfId="61295"/>
    <cellStyle name="Comma 288" xfId="61296"/>
    <cellStyle name="Comma 289" xfId="61297"/>
    <cellStyle name="Comma 29" xfId="46059"/>
    <cellStyle name="Comma 290" xfId="61298"/>
    <cellStyle name="Comma 291" xfId="61299"/>
    <cellStyle name="Comma 292" xfId="61300"/>
    <cellStyle name="Comma 3" xfId="71"/>
    <cellStyle name="Comma 3 10" xfId="46060"/>
    <cellStyle name="Comma 3 10 2" xfId="46061"/>
    <cellStyle name="Comma 3 10 2 2" xfId="46062"/>
    <cellStyle name="Comma 3 10 2 2 2" xfId="46063"/>
    <cellStyle name="Comma 3 10 2 3" xfId="46064"/>
    <cellStyle name="Comma 3 10 3" xfId="46065"/>
    <cellStyle name="Comma 3 10 3 2" xfId="46066"/>
    <cellStyle name="Comma 3 10 4" xfId="46067"/>
    <cellStyle name="Comma 3 11" xfId="46068"/>
    <cellStyle name="Comma 3 11 2" xfId="46069"/>
    <cellStyle name="Comma 3 11 2 2" xfId="46070"/>
    <cellStyle name="Comma 3 11 3" xfId="46071"/>
    <cellStyle name="Comma 3 12" xfId="46072"/>
    <cellStyle name="Comma 3 12 2" xfId="46073"/>
    <cellStyle name="Comma 3 13" xfId="46074"/>
    <cellStyle name="Comma 3 13 2" xfId="46075"/>
    <cellStyle name="Comma 3 14" xfId="46076"/>
    <cellStyle name="Comma 3 15" xfId="46077"/>
    <cellStyle name="Comma 3 16" xfId="46078"/>
    <cellStyle name="Comma 3 17" xfId="61301"/>
    <cellStyle name="Comma 3 2" xfId="349"/>
    <cellStyle name="Comma 3 2 10" xfId="46079"/>
    <cellStyle name="Comma 3 2 10 2" xfId="46080"/>
    <cellStyle name="Comma 3 2 11" xfId="61302"/>
    <cellStyle name="Comma 3 2 2" xfId="2942"/>
    <cellStyle name="Comma 3 2 2 2" xfId="6996"/>
    <cellStyle name="Comma 3 2 2 2 2" xfId="12815"/>
    <cellStyle name="Comma 3 2 2 2 2 2" xfId="24542"/>
    <cellStyle name="Comma 3 2 2 2 2 2 2" xfId="46081"/>
    <cellStyle name="Comma 3 2 2 2 2 2 2 2" xfId="46082"/>
    <cellStyle name="Comma 3 2 2 2 2 2 2 2 2" xfId="46083"/>
    <cellStyle name="Comma 3 2 2 2 2 2 2 2 2 2" xfId="46084"/>
    <cellStyle name="Comma 3 2 2 2 2 2 2 2 3" xfId="46085"/>
    <cellStyle name="Comma 3 2 2 2 2 2 2 3" xfId="46086"/>
    <cellStyle name="Comma 3 2 2 2 2 2 2 3 2" xfId="46087"/>
    <cellStyle name="Comma 3 2 2 2 2 2 2 4" xfId="46088"/>
    <cellStyle name="Comma 3 2 2 2 2 2 3" xfId="46089"/>
    <cellStyle name="Comma 3 2 2 2 2 2 3 2" xfId="46090"/>
    <cellStyle name="Comma 3 2 2 2 2 2 3 2 2" xfId="46091"/>
    <cellStyle name="Comma 3 2 2 2 2 2 3 3" xfId="46092"/>
    <cellStyle name="Comma 3 2 2 2 2 2 4" xfId="46093"/>
    <cellStyle name="Comma 3 2 2 2 2 2 4 2" xfId="46094"/>
    <cellStyle name="Comma 3 2 2 2 2 2 5" xfId="46095"/>
    <cellStyle name="Comma 3 2 2 2 2 3" xfId="46096"/>
    <cellStyle name="Comma 3 2 2 2 2 3 2" xfId="46097"/>
    <cellStyle name="Comma 3 2 2 2 2 3 2 2" xfId="46098"/>
    <cellStyle name="Comma 3 2 2 2 2 3 2 2 2" xfId="46099"/>
    <cellStyle name="Comma 3 2 2 2 2 3 2 3" xfId="46100"/>
    <cellStyle name="Comma 3 2 2 2 2 3 3" xfId="46101"/>
    <cellStyle name="Comma 3 2 2 2 2 3 3 2" xfId="46102"/>
    <cellStyle name="Comma 3 2 2 2 2 3 4" xfId="46103"/>
    <cellStyle name="Comma 3 2 2 2 2 4" xfId="46104"/>
    <cellStyle name="Comma 3 2 2 2 2 4 2" xfId="46105"/>
    <cellStyle name="Comma 3 2 2 2 2 4 2 2" xfId="46106"/>
    <cellStyle name="Comma 3 2 2 2 2 4 3" xfId="46107"/>
    <cellStyle name="Comma 3 2 2 2 2 5" xfId="46108"/>
    <cellStyle name="Comma 3 2 2 2 2 5 2" xfId="46109"/>
    <cellStyle name="Comma 3 2 2 2 2 6" xfId="46110"/>
    <cellStyle name="Comma 3 2 2 2 3" xfId="24543"/>
    <cellStyle name="Comma 3 2 2 2 3 2" xfId="46111"/>
    <cellStyle name="Comma 3 2 2 2 3 2 2" xfId="46112"/>
    <cellStyle name="Comma 3 2 2 2 3 2 2 2" xfId="46113"/>
    <cellStyle name="Comma 3 2 2 2 3 2 2 2 2" xfId="46114"/>
    <cellStyle name="Comma 3 2 2 2 3 2 2 3" xfId="46115"/>
    <cellStyle name="Comma 3 2 2 2 3 2 3" xfId="46116"/>
    <cellStyle name="Comma 3 2 2 2 3 2 3 2" xfId="46117"/>
    <cellStyle name="Comma 3 2 2 2 3 2 4" xfId="46118"/>
    <cellStyle name="Comma 3 2 2 2 3 3" xfId="46119"/>
    <cellStyle name="Comma 3 2 2 2 3 3 2" xfId="46120"/>
    <cellStyle name="Comma 3 2 2 2 3 3 2 2" xfId="46121"/>
    <cellStyle name="Comma 3 2 2 2 3 3 3" xfId="46122"/>
    <cellStyle name="Comma 3 2 2 2 3 4" xfId="46123"/>
    <cellStyle name="Comma 3 2 2 2 3 4 2" xfId="46124"/>
    <cellStyle name="Comma 3 2 2 2 3 5" xfId="46125"/>
    <cellStyle name="Comma 3 2 2 2 4" xfId="46126"/>
    <cellStyle name="Comma 3 2 2 2 4 2" xfId="46127"/>
    <cellStyle name="Comma 3 2 2 2 4 2 2" xfId="46128"/>
    <cellStyle name="Comma 3 2 2 2 4 2 2 2" xfId="46129"/>
    <cellStyle name="Comma 3 2 2 2 4 2 3" xfId="46130"/>
    <cellStyle name="Comma 3 2 2 2 4 3" xfId="46131"/>
    <cellStyle name="Comma 3 2 2 2 4 3 2" xfId="46132"/>
    <cellStyle name="Comma 3 2 2 2 4 4" xfId="46133"/>
    <cellStyle name="Comma 3 2 2 2 5" xfId="46134"/>
    <cellStyle name="Comma 3 2 2 2 5 2" xfId="46135"/>
    <cellStyle name="Comma 3 2 2 2 5 2 2" xfId="46136"/>
    <cellStyle name="Comma 3 2 2 2 5 3" xfId="46137"/>
    <cellStyle name="Comma 3 2 2 2 6" xfId="46138"/>
    <cellStyle name="Comma 3 2 2 2 6 2" xfId="46139"/>
    <cellStyle name="Comma 3 2 2 2 7" xfId="46140"/>
    <cellStyle name="Comma 3 2 2 3" xfId="10746"/>
    <cellStyle name="Comma 3 2 2 3 2" xfId="24544"/>
    <cellStyle name="Comma 3 2 2 3 2 2" xfId="46141"/>
    <cellStyle name="Comma 3 2 2 3 2 2 2" xfId="46142"/>
    <cellStyle name="Comma 3 2 2 3 2 2 2 2" xfId="46143"/>
    <cellStyle name="Comma 3 2 2 3 2 2 2 2 2" xfId="46144"/>
    <cellStyle name="Comma 3 2 2 3 2 2 2 3" xfId="46145"/>
    <cellStyle name="Comma 3 2 2 3 2 2 3" xfId="46146"/>
    <cellStyle name="Comma 3 2 2 3 2 2 3 2" xfId="46147"/>
    <cellStyle name="Comma 3 2 2 3 2 2 4" xfId="46148"/>
    <cellStyle name="Comma 3 2 2 3 2 3" xfId="46149"/>
    <cellStyle name="Comma 3 2 2 3 2 3 2" xfId="46150"/>
    <cellStyle name="Comma 3 2 2 3 2 3 2 2" xfId="46151"/>
    <cellStyle name="Comma 3 2 2 3 2 3 3" xfId="46152"/>
    <cellStyle name="Comma 3 2 2 3 2 4" xfId="46153"/>
    <cellStyle name="Comma 3 2 2 3 2 4 2" xfId="46154"/>
    <cellStyle name="Comma 3 2 2 3 2 5" xfId="46155"/>
    <cellStyle name="Comma 3 2 2 3 3" xfId="46156"/>
    <cellStyle name="Comma 3 2 2 3 3 2" xfId="46157"/>
    <cellStyle name="Comma 3 2 2 3 3 2 2" xfId="46158"/>
    <cellStyle name="Comma 3 2 2 3 3 2 2 2" xfId="46159"/>
    <cellStyle name="Comma 3 2 2 3 3 2 3" xfId="46160"/>
    <cellStyle name="Comma 3 2 2 3 3 3" xfId="46161"/>
    <cellStyle name="Comma 3 2 2 3 3 3 2" xfId="46162"/>
    <cellStyle name="Comma 3 2 2 3 3 4" xfId="46163"/>
    <cellStyle name="Comma 3 2 2 3 4" xfId="46164"/>
    <cellStyle name="Comma 3 2 2 3 4 2" xfId="46165"/>
    <cellStyle name="Comma 3 2 2 3 4 2 2" xfId="46166"/>
    <cellStyle name="Comma 3 2 2 3 4 3" xfId="46167"/>
    <cellStyle name="Comma 3 2 2 3 5" xfId="46168"/>
    <cellStyle name="Comma 3 2 2 3 5 2" xfId="46169"/>
    <cellStyle name="Comma 3 2 2 3 6" xfId="46170"/>
    <cellStyle name="Comma 3 2 2 4" xfId="11223"/>
    <cellStyle name="Comma 3 2 2 4 2" xfId="46171"/>
    <cellStyle name="Comma 3 2 2 4 2 2" xfId="46172"/>
    <cellStyle name="Comma 3 2 2 4 2 2 2" xfId="46173"/>
    <cellStyle name="Comma 3 2 2 4 2 2 2 2" xfId="46174"/>
    <cellStyle name="Comma 3 2 2 4 2 2 3" xfId="46175"/>
    <cellStyle name="Comma 3 2 2 4 2 3" xfId="46176"/>
    <cellStyle name="Comma 3 2 2 4 2 3 2" xfId="46177"/>
    <cellStyle name="Comma 3 2 2 4 2 4" xfId="46178"/>
    <cellStyle name="Comma 3 2 2 4 3" xfId="46179"/>
    <cellStyle name="Comma 3 2 2 4 3 2" xfId="46180"/>
    <cellStyle name="Comma 3 2 2 4 3 2 2" xfId="46181"/>
    <cellStyle name="Comma 3 2 2 4 3 3" xfId="46182"/>
    <cellStyle name="Comma 3 2 2 4 4" xfId="46183"/>
    <cellStyle name="Comma 3 2 2 4 4 2" xfId="46184"/>
    <cellStyle name="Comma 3 2 2 4 5" xfId="46185"/>
    <cellStyle name="Comma 3 2 2 5" xfId="46186"/>
    <cellStyle name="Comma 3 2 2 5 2" xfId="46187"/>
    <cellStyle name="Comma 3 2 2 5 2 2" xfId="46188"/>
    <cellStyle name="Comma 3 2 2 5 2 2 2" xfId="46189"/>
    <cellStyle name="Comma 3 2 2 5 2 3" xfId="46190"/>
    <cellStyle name="Comma 3 2 2 5 3" xfId="46191"/>
    <cellStyle name="Comma 3 2 2 5 3 2" xfId="46192"/>
    <cellStyle name="Comma 3 2 2 5 4" xfId="46193"/>
    <cellStyle name="Comma 3 2 2 6" xfId="46194"/>
    <cellStyle name="Comma 3 2 2 6 2" xfId="46195"/>
    <cellStyle name="Comma 3 2 2 6 2 2" xfId="46196"/>
    <cellStyle name="Comma 3 2 2 6 3" xfId="46197"/>
    <cellStyle name="Comma 3 2 2 7" xfId="46198"/>
    <cellStyle name="Comma 3 2 2 7 2" xfId="46199"/>
    <cellStyle name="Comma 3 2 2 8" xfId="46200"/>
    <cellStyle name="Comma 3 2 2 9" xfId="46201"/>
    <cellStyle name="Comma 3 2 3" xfId="2943"/>
    <cellStyle name="Comma 3 2 3 2" xfId="10747"/>
    <cellStyle name="Comma 3 2 3 2 2" xfId="24545"/>
    <cellStyle name="Comma 3 2 3 2 2 2" xfId="46202"/>
    <cellStyle name="Comma 3 2 3 2 2 2 2" xfId="46203"/>
    <cellStyle name="Comma 3 2 3 2 2 2 2 2" xfId="46204"/>
    <cellStyle name="Comma 3 2 3 2 2 2 2 2 2" xfId="46205"/>
    <cellStyle name="Comma 3 2 3 2 2 2 2 3" xfId="46206"/>
    <cellStyle name="Comma 3 2 3 2 2 2 3" xfId="46207"/>
    <cellStyle name="Comma 3 2 3 2 2 2 3 2" xfId="46208"/>
    <cellStyle name="Comma 3 2 3 2 2 2 4" xfId="46209"/>
    <cellStyle name="Comma 3 2 3 2 2 3" xfId="46210"/>
    <cellStyle name="Comma 3 2 3 2 2 3 2" xfId="46211"/>
    <cellStyle name="Comma 3 2 3 2 2 3 2 2" xfId="46212"/>
    <cellStyle name="Comma 3 2 3 2 2 3 3" xfId="46213"/>
    <cellStyle name="Comma 3 2 3 2 2 4" xfId="46214"/>
    <cellStyle name="Comma 3 2 3 2 2 4 2" xfId="46215"/>
    <cellStyle name="Comma 3 2 3 2 2 5" xfId="46216"/>
    <cellStyle name="Comma 3 2 3 2 3" xfId="46217"/>
    <cellStyle name="Comma 3 2 3 2 3 2" xfId="46218"/>
    <cellStyle name="Comma 3 2 3 2 3 2 2" xfId="46219"/>
    <cellStyle name="Comma 3 2 3 2 3 2 2 2" xfId="46220"/>
    <cellStyle name="Comma 3 2 3 2 3 2 3" xfId="46221"/>
    <cellStyle name="Comma 3 2 3 2 3 3" xfId="46222"/>
    <cellStyle name="Comma 3 2 3 2 3 3 2" xfId="46223"/>
    <cellStyle name="Comma 3 2 3 2 3 4" xfId="46224"/>
    <cellStyle name="Comma 3 2 3 2 4" xfId="46225"/>
    <cellStyle name="Comma 3 2 3 2 4 2" xfId="46226"/>
    <cellStyle name="Comma 3 2 3 2 4 2 2" xfId="46227"/>
    <cellStyle name="Comma 3 2 3 2 4 3" xfId="46228"/>
    <cellStyle name="Comma 3 2 3 2 5" xfId="46229"/>
    <cellStyle name="Comma 3 2 3 2 5 2" xfId="46230"/>
    <cellStyle name="Comma 3 2 3 2 6" xfId="46231"/>
    <cellStyle name="Comma 3 2 3 3" xfId="11224"/>
    <cellStyle name="Comma 3 2 3 3 2" xfId="46232"/>
    <cellStyle name="Comma 3 2 3 3 2 2" xfId="46233"/>
    <cellStyle name="Comma 3 2 3 3 2 2 2" xfId="46234"/>
    <cellStyle name="Comma 3 2 3 3 2 2 2 2" xfId="46235"/>
    <cellStyle name="Comma 3 2 3 3 2 2 3" xfId="46236"/>
    <cellStyle name="Comma 3 2 3 3 2 3" xfId="46237"/>
    <cellStyle name="Comma 3 2 3 3 2 3 2" xfId="46238"/>
    <cellStyle name="Comma 3 2 3 3 2 4" xfId="46239"/>
    <cellStyle name="Comma 3 2 3 3 3" xfId="46240"/>
    <cellStyle name="Comma 3 2 3 3 3 2" xfId="46241"/>
    <cellStyle name="Comma 3 2 3 3 3 2 2" xfId="46242"/>
    <cellStyle name="Comma 3 2 3 3 3 3" xfId="46243"/>
    <cellStyle name="Comma 3 2 3 3 4" xfId="46244"/>
    <cellStyle name="Comma 3 2 3 3 4 2" xfId="46245"/>
    <cellStyle name="Comma 3 2 3 3 5" xfId="46246"/>
    <cellStyle name="Comma 3 2 3 4" xfId="46247"/>
    <cellStyle name="Comma 3 2 3 4 2" xfId="46248"/>
    <cellStyle name="Comma 3 2 3 4 2 2" xfId="46249"/>
    <cellStyle name="Comma 3 2 3 4 2 2 2" xfId="46250"/>
    <cellStyle name="Comma 3 2 3 4 2 3" xfId="46251"/>
    <cellStyle name="Comma 3 2 3 4 3" xfId="46252"/>
    <cellStyle name="Comma 3 2 3 4 3 2" xfId="46253"/>
    <cellStyle name="Comma 3 2 3 4 4" xfId="46254"/>
    <cellStyle name="Comma 3 2 3 5" xfId="46255"/>
    <cellStyle name="Comma 3 2 3 5 2" xfId="46256"/>
    <cellStyle name="Comma 3 2 3 5 2 2" xfId="46257"/>
    <cellStyle name="Comma 3 2 3 5 3" xfId="46258"/>
    <cellStyle name="Comma 3 2 3 6" xfId="46259"/>
    <cellStyle name="Comma 3 2 3 6 2" xfId="46260"/>
    <cellStyle name="Comma 3 2 3 7" xfId="46261"/>
    <cellStyle name="Comma 3 2 4" xfId="6997"/>
    <cellStyle name="Comma 3 2 4 2" xfId="12816"/>
    <cellStyle name="Comma 3 2 4 2 2" xfId="24546"/>
    <cellStyle name="Comma 3 2 4 2 2 2" xfId="46262"/>
    <cellStyle name="Comma 3 2 4 2 2 2 2" xfId="46263"/>
    <cellStyle name="Comma 3 2 4 2 2 2 2 2" xfId="46264"/>
    <cellStyle name="Comma 3 2 4 2 2 2 3" xfId="46265"/>
    <cellStyle name="Comma 3 2 4 2 2 3" xfId="46266"/>
    <cellStyle name="Comma 3 2 4 2 2 3 2" xfId="46267"/>
    <cellStyle name="Comma 3 2 4 2 2 4" xfId="46268"/>
    <cellStyle name="Comma 3 2 4 2 3" xfId="46269"/>
    <cellStyle name="Comma 3 2 4 2 3 2" xfId="46270"/>
    <cellStyle name="Comma 3 2 4 2 3 2 2" xfId="46271"/>
    <cellStyle name="Comma 3 2 4 2 3 3" xfId="46272"/>
    <cellStyle name="Comma 3 2 4 2 4" xfId="46273"/>
    <cellStyle name="Comma 3 2 4 2 4 2" xfId="46274"/>
    <cellStyle name="Comma 3 2 4 2 5" xfId="46275"/>
    <cellStyle name="Comma 3 2 4 3" xfId="24547"/>
    <cellStyle name="Comma 3 2 4 3 2" xfId="46276"/>
    <cellStyle name="Comma 3 2 4 3 2 2" xfId="46277"/>
    <cellStyle name="Comma 3 2 4 3 2 2 2" xfId="46278"/>
    <cellStyle name="Comma 3 2 4 3 2 3" xfId="46279"/>
    <cellStyle name="Comma 3 2 4 3 3" xfId="46280"/>
    <cellStyle name="Comma 3 2 4 3 3 2" xfId="46281"/>
    <cellStyle name="Comma 3 2 4 3 4" xfId="46282"/>
    <cellStyle name="Comma 3 2 4 4" xfId="46283"/>
    <cellStyle name="Comma 3 2 4 4 2" xfId="46284"/>
    <cellStyle name="Comma 3 2 4 4 2 2" xfId="46285"/>
    <cellStyle name="Comma 3 2 4 4 3" xfId="46286"/>
    <cellStyle name="Comma 3 2 4 5" xfId="46287"/>
    <cellStyle name="Comma 3 2 4 5 2" xfId="46288"/>
    <cellStyle name="Comma 3 2 4 6" xfId="46289"/>
    <cellStyle name="Comma 3 2 5" xfId="10748"/>
    <cellStyle name="Comma 3 2 5 2" xfId="24548"/>
    <cellStyle name="Comma 3 2 5 2 2" xfId="46290"/>
    <cellStyle name="Comma 3 2 5 2 2 2" xfId="46291"/>
    <cellStyle name="Comma 3 2 5 2 2 2 2" xfId="46292"/>
    <cellStyle name="Comma 3 2 5 2 2 3" xfId="46293"/>
    <cellStyle name="Comma 3 2 5 2 3" xfId="46294"/>
    <cellStyle name="Comma 3 2 5 2 3 2" xfId="46295"/>
    <cellStyle name="Comma 3 2 5 2 4" xfId="46296"/>
    <cellStyle name="Comma 3 2 5 3" xfId="46297"/>
    <cellStyle name="Comma 3 2 5 3 2" xfId="46298"/>
    <cellStyle name="Comma 3 2 5 3 2 2" xfId="46299"/>
    <cellStyle name="Comma 3 2 5 3 3" xfId="46300"/>
    <cellStyle name="Comma 3 2 5 4" xfId="46301"/>
    <cellStyle name="Comma 3 2 5 4 2" xfId="46302"/>
    <cellStyle name="Comma 3 2 5 5" xfId="46303"/>
    <cellStyle name="Comma 3 2 6" xfId="11222"/>
    <cellStyle name="Comma 3 2 6 2" xfId="46304"/>
    <cellStyle name="Comma 3 2 6 2 2" xfId="46305"/>
    <cellStyle name="Comma 3 2 6 2 2 2" xfId="46306"/>
    <cellStyle name="Comma 3 2 6 2 3" xfId="46307"/>
    <cellStyle name="Comma 3 2 6 3" xfId="46308"/>
    <cellStyle name="Comma 3 2 6 3 2" xfId="46309"/>
    <cellStyle name="Comma 3 2 6 4" xfId="46310"/>
    <cellStyle name="Comma 3 2 7" xfId="46311"/>
    <cellStyle name="Comma 3 2 7 2" xfId="46312"/>
    <cellStyle name="Comma 3 2 7 2 2" xfId="46313"/>
    <cellStyle name="Comma 3 2 7 3" xfId="46314"/>
    <cellStyle name="Comma 3 2 8" xfId="46315"/>
    <cellStyle name="Comma 3 2 8 2" xfId="46316"/>
    <cellStyle name="Comma 3 2 9" xfId="46317"/>
    <cellStyle name="Comma 3 3" xfId="2944"/>
    <cellStyle name="Comma 3 3 10" xfId="46318"/>
    <cellStyle name="Comma 3 3 11" xfId="61303"/>
    <cellStyle name="Comma 3 3 2" xfId="6998"/>
    <cellStyle name="Comma 3 3 2 2" xfId="12817"/>
    <cellStyle name="Comma 3 3 2 2 2" xfId="24549"/>
    <cellStyle name="Comma 3 3 2 2 2 2" xfId="46319"/>
    <cellStyle name="Comma 3 3 2 2 2 2 2" xfId="46320"/>
    <cellStyle name="Comma 3 3 2 2 2 2 2 2" xfId="46321"/>
    <cellStyle name="Comma 3 3 2 2 2 2 2 2 2" xfId="46322"/>
    <cellStyle name="Comma 3 3 2 2 2 2 2 2 2 2" xfId="46323"/>
    <cellStyle name="Comma 3 3 2 2 2 2 2 2 3" xfId="46324"/>
    <cellStyle name="Comma 3 3 2 2 2 2 2 3" xfId="46325"/>
    <cellStyle name="Comma 3 3 2 2 2 2 2 3 2" xfId="46326"/>
    <cellStyle name="Comma 3 3 2 2 2 2 2 4" xfId="46327"/>
    <cellStyle name="Comma 3 3 2 2 2 2 3" xfId="46328"/>
    <cellStyle name="Comma 3 3 2 2 2 2 3 2" xfId="46329"/>
    <cellStyle name="Comma 3 3 2 2 2 2 3 2 2" xfId="46330"/>
    <cellStyle name="Comma 3 3 2 2 2 2 3 3" xfId="46331"/>
    <cellStyle name="Comma 3 3 2 2 2 2 4" xfId="46332"/>
    <cellStyle name="Comma 3 3 2 2 2 2 4 2" xfId="46333"/>
    <cellStyle name="Comma 3 3 2 2 2 2 5" xfId="46334"/>
    <cellStyle name="Comma 3 3 2 2 2 3" xfId="46335"/>
    <cellStyle name="Comma 3 3 2 2 2 3 2" xfId="46336"/>
    <cellStyle name="Comma 3 3 2 2 2 3 2 2" xfId="46337"/>
    <cellStyle name="Comma 3 3 2 2 2 3 2 2 2" xfId="46338"/>
    <cellStyle name="Comma 3 3 2 2 2 3 2 3" xfId="46339"/>
    <cellStyle name="Comma 3 3 2 2 2 3 3" xfId="46340"/>
    <cellStyle name="Comma 3 3 2 2 2 3 3 2" xfId="46341"/>
    <cellStyle name="Comma 3 3 2 2 2 3 4" xfId="46342"/>
    <cellStyle name="Comma 3 3 2 2 2 4" xfId="46343"/>
    <cellStyle name="Comma 3 3 2 2 2 4 2" xfId="46344"/>
    <cellStyle name="Comma 3 3 2 2 2 4 2 2" xfId="46345"/>
    <cellStyle name="Comma 3 3 2 2 2 4 3" xfId="46346"/>
    <cellStyle name="Comma 3 3 2 2 2 5" xfId="46347"/>
    <cellStyle name="Comma 3 3 2 2 2 5 2" xfId="46348"/>
    <cellStyle name="Comma 3 3 2 2 2 6" xfId="46349"/>
    <cellStyle name="Comma 3 3 2 2 3" xfId="46350"/>
    <cellStyle name="Comma 3 3 2 2 3 2" xfId="46351"/>
    <cellStyle name="Comma 3 3 2 2 3 2 2" xfId="46352"/>
    <cellStyle name="Comma 3 3 2 2 3 2 2 2" xfId="46353"/>
    <cellStyle name="Comma 3 3 2 2 3 2 2 2 2" xfId="46354"/>
    <cellStyle name="Comma 3 3 2 2 3 2 2 3" xfId="46355"/>
    <cellStyle name="Comma 3 3 2 2 3 2 3" xfId="46356"/>
    <cellStyle name="Comma 3 3 2 2 3 2 3 2" xfId="46357"/>
    <cellStyle name="Comma 3 3 2 2 3 2 4" xfId="46358"/>
    <cellStyle name="Comma 3 3 2 2 3 3" xfId="46359"/>
    <cellStyle name="Comma 3 3 2 2 3 3 2" xfId="46360"/>
    <cellStyle name="Comma 3 3 2 2 3 3 2 2" xfId="46361"/>
    <cellStyle name="Comma 3 3 2 2 3 3 3" xfId="46362"/>
    <cellStyle name="Comma 3 3 2 2 3 4" xfId="46363"/>
    <cellStyle name="Comma 3 3 2 2 3 4 2" xfId="46364"/>
    <cellStyle name="Comma 3 3 2 2 3 5" xfId="46365"/>
    <cellStyle name="Comma 3 3 2 2 4" xfId="46366"/>
    <cellStyle name="Comma 3 3 2 2 4 2" xfId="46367"/>
    <cellStyle name="Comma 3 3 2 2 4 2 2" xfId="46368"/>
    <cellStyle name="Comma 3 3 2 2 4 2 2 2" xfId="46369"/>
    <cellStyle name="Comma 3 3 2 2 4 2 3" xfId="46370"/>
    <cellStyle name="Comma 3 3 2 2 4 3" xfId="46371"/>
    <cellStyle name="Comma 3 3 2 2 4 3 2" xfId="46372"/>
    <cellStyle name="Comma 3 3 2 2 4 4" xfId="46373"/>
    <cellStyle name="Comma 3 3 2 2 5" xfId="46374"/>
    <cellStyle name="Comma 3 3 2 2 5 2" xfId="46375"/>
    <cellStyle name="Comma 3 3 2 2 5 2 2" xfId="46376"/>
    <cellStyle name="Comma 3 3 2 2 5 3" xfId="46377"/>
    <cellStyle name="Comma 3 3 2 2 6" xfId="46378"/>
    <cellStyle name="Comma 3 3 2 2 6 2" xfId="46379"/>
    <cellStyle name="Comma 3 3 2 2 7" xfId="46380"/>
    <cellStyle name="Comma 3 3 2 3" xfId="24550"/>
    <cellStyle name="Comma 3 3 2 3 2" xfId="46381"/>
    <cellStyle name="Comma 3 3 2 3 2 2" xfId="46382"/>
    <cellStyle name="Comma 3 3 2 3 2 2 2" xfId="46383"/>
    <cellStyle name="Comma 3 3 2 3 2 2 2 2" xfId="46384"/>
    <cellStyle name="Comma 3 3 2 3 2 2 2 2 2" xfId="46385"/>
    <cellStyle name="Comma 3 3 2 3 2 2 2 3" xfId="46386"/>
    <cellStyle name="Comma 3 3 2 3 2 2 3" xfId="46387"/>
    <cellStyle name="Comma 3 3 2 3 2 2 3 2" xfId="46388"/>
    <cellStyle name="Comma 3 3 2 3 2 2 4" xfId="46389"/>
    <cellStyle name="Comma 3 3 2 3 2 3" xfId="46390"/>
    <cellStyle name="Comma 3 3 2 3 2 3 2" xfId="46391"/>
    <cellStyle name="Comma 3 3 2 3 2 3 2 2" xfId="46392"/>
    <cellStyle name="Comma 3 3 2 3 2 3 3" xfId="46393"/>
    <cellStyle name="Comma 3 3 2 3 2 4" xfId="46394"/>
    <cellStyle name="Comma 3 3 2 3 2 4 2" xfId="46395"/>
    <cellStyle name="Comma 3 3 2 3 2 5" xfId="46396"/>
    <cellStyle name="Comma 3 3 2 3 3" xfId="46397"/>
    <cellStyle name="Comma 3 3 2 3 3 2" xfId="46398"/>
    <cellStyle name="Comma 3 3 2 3 3 2 2" xfId="46399"/>
    <cellStyle name="Comma 3 3 2 3 3 2 2 2" xfId="46400"/>
    <cellStyle name="Comma 3 3 2 3 3 2 3" xfId="46401"/>
    <cellStyle name="Comma 3 3 2 3 3 3" xfId="46402"/>
    <cellStyle name="Comma 3 3 2 3 3 3 2" xfId="46403"/>
    <cellStyle name="Comma 3 3 2 3 3 4" xfId="46404"/>
    <cellStyle name="Comma 3 3 2 3 4" xfId="46405"/>
    <cellStyle name="Comma 3 3 2 3 4 2" xfId="46406"/>
    <cellStyle name="Comma 3 3 2 3 4 2 2" xfId="46407"/>
    <cellStyle name="Comma 3 3 2 3 4 3" xfId="46408"/>
    <cellStyle name="Comma 3 3 2 3 5" xfId="46409"/>
    <cellStyle name="Comma 3 3 2 3 5 2" xfId="46410"/>
    <cellStyle name="Comma 3 3 2 3 6" xfId="46411"/>
    <cellStyle name="Comma 3 3 2 4" xfId="46412"/>
    <cellStyle name="Comma 3 3 2 4 2" xfId="46413"/>
    <cellStyle name="Comma 3 3 2 4 2 2" xfId="46414"/>
    <cellStyle name="Comma 3 3 2 4 2 2 2" xfId="46415"/>
    <cellStyle name="Comma 3 3 2 4 2 2 2 2" xfId="46416"/>
    <cellStyle name="Comma 3 3 2 4 2 2 3" xfId="46417"/>
    <cellStyle name="Comma 3 3 2 4 2 3" xfId="46418"/>
    <cellStyle name="Comma 3 3 2 4 2 3 2" xfId="46419"/>
    <cellStyle name="Comma 3 3 2 4 2 4" xfId="46420"/>
    <cellStyle name="Comma 3 3 2 4 3" xfId="46421"/>
    <cellStyle name="Comma 3 3 2 4 3 2" xfId="46422"/>
    <cellStyle name="Comma 3 3 2 4 3 2 2" xfId="46423"/>
    <cellStyle name="Comma 3 3 2 4 3 3" xfId="46424"/>
    <cellStyle name="Comma 3 3 2 4 4" xfId="46425"/>
    <cellStyle name="Comma 3 3 2 4 4 2" xfId="46426"/>
    <cellStyle name="Comma 3 3 2 4 5" xfId="46427"/>
    <cellStyle name="Comma 3 3 2 5" xfId="46428"/>
    <cellStyle name="Comma 3 3 2 5 2" xfId="46429"/>
    <cellStyle name="Comma 3 3 2 5 2 2" xfId="46430"/>
    <cellStyle name="Comma 3 3 2 5 2 2 2" xfId="46431"/>
    <cellStyle name="Comma 3 3 2 5 2 3" xfId="46432"/>
    <cellStyle name="Comma 3 3 2 5 3" xfId="46433"/>
    <cellStyle name="Comma 3 3 2 5 3 2" xfId="46434"/>
    <cellStyle name="Comma 3 3 2 5 4" xfId="46435"/>
    <cellStyle name="Comma 3 3 2 6" xfId="46436"/>
    <cellStyle name="Comma 3 3 2 6 2" xfId="46437"/>
    <cellStyle name="Comma 3 3 2 6 2 2" xfId="46438"/>
    <cellStyle name="Comma 3 3 2 6 3" xfId="46439"/>
    <cellStyle name="Comma 3 3 2 7" xfId="46440"/>
    <cellStyle name="Comma 3 3 2 7 2" xfId="46441"/>
    <cellStyle name="Comma 3 3 2 8" xfId="46442"/>
    <cellStyle name="Comma 3 3 2 9" xfId="46443"/>
    <cellStyle name="Comma 3 3 3" xfId="6999"/>
    <cellStyle name="Comma 3 3 3 2" xfId="12818"/>
    <cellStyle name="Comma 3 3 3 2 2" xfId="24551"/>
    <cellStyle name="Comma 3 3 3 2 2 2" xfId="46444"/>
    <cellStyle name="Comma 3 3 3 2 2 2 2" xfId="46445"/>
    <cellStyle name="Comma 3 3 3 2 2 2 2 2" xfId="46446"/>
    <cellStyle name="Comma 3 3 3 2 2 2 2 2 2" xfId="46447"/>
    <cellStyle name="Comma 3 3 3 2 2 2 2 3" xfId="46448"/>
    <cellStyle name="Comma 3 3 3 2 2 2 3" xfId="46449"/>
    <cellStyle name="Comma 3 3 3 2 2 2 3 2" xfId="46450"/>
    <cellStyle name="Comma 3 3 3 2 2 2 4" xfId="46451"/>
    <cellStyle name="Comma 3 3 3 2 2 3" xfId="46452"/>
    <cellStyle name="Comma 3 3 3 2 2 3 2" xfId="46453"/>
    <cellStyle name="Comma 3 3 3 2 2 3 2 2" xfId="46454"/>
    <cellStyle name="Comma 3 3 3 2 2 3 3" xfId="46455"/>
    <cellStyle name="Comma 3 3 3 2 2 4" xfId="46456"/>
    <cellStyle name="Comma 3 3 3 2 2 4 2" xfId="46457"/>
    <cellStyle name="Comma 3 3 3 2 2 5" xfId="46458"/>
    <cellStyle name="Comma 3 3 3 2 3" xfId="46459"/>
    <cellStyle name="Comma 3 3 3 2 3 2" xfId="46460"/>
    <cellStyle name="Comma 3 3 3 2 3 2 2" xfId="46461"/>
    <cellStyle name="Comma 3 3 3 2 3 2 2 2" xfId="46462"/>
    <cellStyle name="Comma 3 3 3 2 3 2 3" xfId="46463"/>
    <cellStyle name="Comma 3 3 3 2 3 3" xfId="46464"/>
    <cellStyle name="Comma 3 3 3 2 3 3 2" xfId="46465"/>
    <cellStyle name="Comma 3 3 3 2 3 4" xfId="46466"/>
    <cellStyle name="Comma 3 3 3 2 4" xfId="46467"/>
    <cellStyle name="Comma 3 3 3 2 4 2" xfId="46468"/>
    <cellStyle name="Comma 3 3 3 2 4 2 2" xfId="46469"/>
    <cellStyle name="Comma 3 3 3 2 4 3" xfId="46470"/>
    <cellStyle name="Comma 3 3 3 2 5" xfId="46471"/>
    <cellStyle name="Comma 3 3 3 2 5 2" xfId="46472"/>
    <cellStyle name="Comma 3 3 3 2 6" xfId="46473"/>
    <cellStyle name="Comma 3 3 3 3" xfId="24552"/>
    <cellStyle name="Comma 3 3 3 3 2" xfId="46474"/>
    <cellStyle name="Comma 3 3 3 3 2 2" xfId="46475"/>
    <cellStyle name="Comma 3 3 3 3 2 2 2" xfId="46476"/>
    <cellStyle name="Comma 3 3 3 3 2 2 2 2" xfId="46477"/>
    <cellStyle name="Comma 3 3 3 3 2 2 3" xfId="46478"/>
    <cellStyle name="Comma 3 3 3 3 2 3" xfId="46479"/>
    <cellStyle name="Comma 3 3 3 3 2 3 2" xfId="46480"/>
    <cellStyle name="Comma 3 3 3 3 2 4" xfId="46481"/>
    <cellStyle name="Comma 3 3 3 3 3" xfId="46482"/>
    <cellStyle name="Comma 3 3 3 3 3 2" xfId="46483"/>
    <cellStyle name="Comma 3 3 3 3 3 2 2" xfId="46484"/>
    <cellStyle name="Comma 3 3 3 3 3 3" xfId="46485"/>
    <cellStyle name="Comma 3 3 3 3 4" xfId="46486"/>
    <cellStyle name="Comma 3 3 3 3 4 2" xfId="46487"/>
    <cellStyle name="Comma 3 3 3 3 5" xfId="46488"/>
    <cellStyle name="Comma 3 3 3 4" xfId="46489"/>
    <cellStyle name="Comma 3 3 3 4 2" xfId="46490"/>
    <cellStyle name="Comma 3 3 3 4 2 2" xfId="46491"/>
    <cellStyle name="Comma 3 3 3 4 2 2 2" xfId="46492"/>
    <cellStyle name="Comma 3 3 3 4 2 3" xfId="46493"/>
    <cellStyle name="Comma 3 3 3 4 3" xfId="46494"/>
    <cellStyle name="Comma 3 3 3 4 3 2" xfId="46495"/>
    <cellStyle name="Comma 3 3 3 4 4" xfId="46496"/>
    <cellStyle name="Comma 3 3 3 5" xfId="46497"/>
    <cellStyle name="Comma 3 3 3 5 2" xfId="46498"/>
    <cellStyle name="Comma 3 3 3 5 2 2" xfId="46499"/>
    <cellStyle name="Comma 3 3 3 5 3" xfId="46500"/>
    <cellStyle name="Comma 3 3 3 6" xfId="46501"/>
    <cellStyle name="Comma 3 3 3 6 2" xfId="46502"/>
    <cellStyle name="Comma 3 3 3 7" xfId="46503"/>
    <cellStyle name="Comma 3 3 3 8" xfId="46504"/>
    <cellStyle name="Comma 3 3 4" xfId="10749"/>
    <cellStyle name="Comma 3 3 4 2" xfId="24553"/>
    <cellStyle name="Comma 3 3 4 2 2" xfId="46505"/>
    <cellStyle name="Comma 3 3 4 2 2 2" xfId="46506"/>
    <cellStyle name="Comma 3 3 4 2 2 2 2" xfId="46507"/>
    <cellStyle name="Comma 3 3 4 2 2 2 2 2" xfId="46508"/>
    <cellStyle name="Comma 3 3 4 2 2 2 3" xfId="46509"/>
    <cellStyle name="Comma 3 3 4 2 2 3" xfId="46510"/>
    <cellStyle name="Comma 3 3 4 2 2 3 2" xfId="46511"/>
    <cellStyle name="Comma 3 3 4 2 2 4" xfId="46512"/>
    <cellStyle name="Comma 3 3 4 2 3" xfId="46513"/>
    <cellStyle name="Comma 3 3 4 2 3 2" xfId="46514"/>
    <cellStyle name="Comma 3 3 4 2 3 2 2" xfId="46515"/>
    <cellStyle name="Comma 3 3 4 2 3 3" xfId="46516"/>
    <cellStyle name="Comma 3 3 4 2 4" xfId="46517"/>
    <cellStyle name="Comma 3 3 4 2 4 2" xfId="46518"/>
    <cellStyle name="Comma 3 3 4 2 5" xfId="46519"/>
    <cellStyle name="Comma 3 3 4 3" xfId="46520"/>
    <cellStyle name="Comma 3 3 4 3 2" xfId="46521"/>
    <cellStyle name="Comma 3 3 4 3 2 2" xfId="46522"/>
    <cellStyle name="Comma 3 3 4 3 2 2 2" xfId="46523"/>
    <cellStyle name="Comma 3 3 4 3 2 3" xfId="46524"/>
    <cellStyle name="Comma 3 3 4 3 3" xfId="46525"/>
    <cellStyle name="Comma 3 3 4 3 3 2" xfId="46526"/>
    <cellStyle name="Comma 3 3 4 3 4" xfId="46527"/>
    <cellStyle name="Comma 3 3 4 4" xfId="46528"/>
    <cellStyle name="Comma 3 3 4 4 2" xfId="46529"/>
    <cellStyle name="Comma 3 3 4 4 2 2" xfId="46530"/>
    <cellStyle name="Comma 3 3 4 4 3" xfId="46531"/>
    <cellStyle name="Comma 3 3 4 5" xfId="46532"/>
    <cellStyle name="Comma 3 3 4 5 2" xfId="46533"/>
    <cellStyle name="Comma 3 3 4 6" xfId="46534"/>
    <cellStyle name="Comma 3 3 5" xfId="11225"/>
    <cellStyle name="Comma 3 3 5 2" xfId="46535"/>
    <cellStyle name="Comma 3 3 5 2 2" xfId="46536"/>
    <cellStyle name="Comma 3 3 5 2 2 2" xfId="46537"/>
    <cellStyle name="Comma 3 3 5 2 2 2 2" xfId="46538"/>
    <cellStyle name="Comma 3 3 5 2 2 3" xfId="46539"/>
    <cellStyle name="Comma 3 3 5 2 3" xfId="46540"/>
    <cellStyle name="Comma 3 3 5 2 3 2" xfId="46541"/>
    <cellStyle name="Comma 3 3 5 2 4" xfId="46542"/>
    <cellStyle name="Comma 3 3 5 3" xfId="46543"/>
    <cellStyle name="Comma 3 3 5 3 2" xfId="46544"/>
    <cellStyle name="Comma 3 3 5 3 2 2" xfId="46545"/>
    <cellStyle name="Comma 3 3 5 3 3" xfId="46546"/>
    <cellStyle name="Comma 3 3 5 4" xfId="46547"/>
    <cellStyle name="Comma 3 3 5 4 2" xfId="46548"/>
    <cellStyle name="Comma 3 3 5 5" xfId="46549"/>
    <cellStyle name="Comma 3 3 6" xfId="46550"/>
    <cellStyle name="Comma 3 3 6 2" xfId="46551"/>
    <cellStyle name="Comma 3 3 6 2 2" xfId="46552"/>
    <cellStyle name="Comma 3 3 6 2 2 2" xfId="46553"/>
    <cellStyle name="Comma 3 3 6 2 3" xfId="46554"/>
    <cellStyle name="Comma 3 3 6 3" xfId="46555"/>
    <cellStyle name="Comma 3 3 6 3 2" xfId="46556"/>
    <cellStyle name="Comma 3 3 6 4" xfId="46557"/>
    <cellStyle name="Comma 3 3 7" xfId="46558"/>
    <cellStyle name="Comma 3 3 7 2" xfId="46559"/>
    <cellStyle name="Comma 3 3 7 2 2" xfId="46560"/>
    <cellStyle name="Comma 3 3 7 3" xfId="46561"/>
    <cellStyle name="Comma 3 3 8" xfId="46562"/>
    <cellStyle name="Comma 3 3 8 2" xfId="46563"/>
    <cellStyle name="Comma 3 3 9" xfId="46564"/>
    <cellStyle name="Comma 3 3 9 2" xfId="46565"/>
    <cellStyle name="Comma 3 4" xfId="2945"/>
    <cellStyle name="Comma 3 4 10" xfId="46566"/>
    <cellStyle name="Comma 3 4 2" xfId="46567"/>
    <cellStyle name="Comma 3 4 2 2" xfId="46568"/>
    <cellStyle name="Comma 3 4 2 2 2" xfId="46569"/>
    <cellStyle name="Comma 3 4 2 2 2 2" xfId="46570"/>
    <cellStyle name="Comma 3 4 2 2 2 2 2" xfId="46571"/>
    <cellStyle name="Comma 3 4 2 2 2 2 2 2" xfId="46572"/>
    <cellStyle name="Comma 3 4 2 2 2 2 2 2 2" xfId="46573"/>
    <cellStyle name="Comma 3 4 2 2 2 2 2 2 2 2" xfId="46574"/>
    <cellStyle name="Comma 3 4 2 2 2 2 2 2 3" xfId="46575"/>
    <cellStyle name="Comma 3 4 2 2 2 2 2 3" xfId="46576"/>
    <cellStyle name="Comma 3 4 2 2 2 2 2 3 2" xfId="46577"/>
    <cellStyle name="Comma 3 4 2 2 2 2 2 4" xfId="46578"/>
    <cellStyle name="Comma 3 4 2 2 2 2 3" xfId="46579"/>
    <cellStyle name="Comma 3 4 2 2 2 2 3 2" xfId="46580"/>
    <cellStyle name="Comma 3 4 2 2 2 2 3 2 2" xfId="46581"/>
    <cellStyle name="Comma 3 4 2 2 2 2 3 3" xfId="46582"/>
    <cellStyle name="Comma 3 4 2 2 2 2 4" xfId="46583"/>
    <cellStyle name="Comma 3 4 2 2 2 2 4 2" xfId="46584"/>
    <cellStyle name="Comma 3 4 2 2 2 2 5" xfId="46585"/>
    <cellStyle name="Comma 3 4 2 2 2 3" xfId="46586"/>
    <cellStyle name="Comma 3 4 2 2 2 3 2" xfId="46587"/>
    <cellStyle name="Comma 3 4 2 2 2 3 2 2" xfId="46588"/>
    <cellStyle name="Comma 3 4 2 2 2 3 2 2 2" xfId="46589"/>
    <cellStyle name="Comma 3 4 2 2 2 3 2 3" xfId="46590"/>
    <cellStyle name="Comma 3 4 2 2 2 3 3" xfId="46591"/>
    <cellStyle name="Comma 3 4 2 2 2 3 3 2" xfId="46592"/>
    <cellStyle name="Comma 3 4 2 2 2 3 4" xfId="46593"/>
    <cellStyle name="Comma 3 4 2 2 2 4" xfId="46594"/>
    <cellStyle name="Comma 3 4 2 2 2 4 2" xfId="46595"/>
    <cellStyle name="Comma 3 4 2 2 2 4 2 2" xfId="46596"/>
    <cellStyle name="Comma 3 4 2 2 2 4 3" xfId="46597"/>
    <cellStyle name="Comma 3 4 2 2 2 5" xfId="46598"/>
    <cellStyle name="Comma 3 4 2 2 2 5 2" xfId="46599"/>
    <cellStyle name="Comma 3 4 2 2 2 6" xfId="46600"/>
    <cellStyle name="Comma 3 4 2 2 3" xfId="46601"/>
    <cellStyle name="Comma 3 4 2 2 3 2" xfId="46602"/>
    <cellStyle name="Comma 3 4 2 2 3 2 2" xfId="46603"/>
    <cellStyle name="Comma 3 4 2 2 3 2 2 2" xfId="46604"/>
    <cellStyle name="Comma 3 4 2 2 3 2 2 2 2" xfId="46605"/>
    <cellStyle name="Comma 3 4 2 2 3 2 2 3" xfId="46606"/>
    <cellStyle name="Comma 3 4 2 2 3 2 3" xfId="46607"/>
    <cellStyle name="Comma 3 4 2 2 3 2 3 2" xfId="46608"/>
    <cellStyle name="Comma 3 4 2 2 3 2 4" xfId="46609"/>
    <cellStyle name="Comma 3 4 2 2 3 3" xfId="46610"/>
    <cellStyle name="Comma 3 4 2 2 3 3 2" xfId="46611"/>
    <cellStyle name="Comma 3 4 2 2 3 3 2 2" xfId="46612"/>
    <cellStyle name="Comma 3 4 2 2 3 3 3" xfId="46613"/>
    <cellStyle name="Comma 3 4 2 2 3 4" xfId="46614"/>
    <cellStyle name="Comma 3 4 2 2 3 4 2" xfId="46615"/>
    <cellStyle name="Comma 3 4 2 2 3 5" xfId="46616"/>
    <cellStyle name="Comma 3 4 2 2 4" xfId="46617"/>
    <cellStyle name="Comma 3 4 2 2 4 2" xfId="46618"/>
    <cellStyle name="Comma 3 4 2 2 4 2 2" xfId="46619"/>
    <cellStyle name="Comma 3 4 2 2 4 2 2 2" xfId="46620"/>
    <cellStyle name="Comma 3 4 2 2 4 2 3" xfId="46621"/>
    <cellStyle name="Comma 3 4 2 2 4 3" xfId="46622"/>
    <cellStyle name="Comma 3 4 2 2 4 3 2" xfId="46623"/>
    <cellStyle name="Comma 3 4 2 2 4 4" xfId="46624"/>
    <cellStyle name="Comma 3 4 2 2 5" xfId="46625"/>
    <cellStyle name="Comma 3 4 2 2 5 2" xfId="46626"/>
    <cellStyle name="Comma 3 4 2 2 5 2 2" xfId="46627"/>
    <cellStyle name="Comma 3 4 2 2 5 3" xfId="46628"/>
    <cellStyle name="Comma 3 4 2 2 6" xfId="46629"/>
    <cellStyle name="Comma 3 4 2 2 6 2" xfId="46630"/>
    <cellStyle name="Comma 3 4 2 2 7" xfId="46631"/>
    <cellStyle name="Comma 3 4 2 3" xfId="46632"/>
    <cellStyle name="Comma 3 4 2 3 2" xfId="46633"/>
    <cellStyle name="Comma 3 4 2 3 2 2" xfId="46634"/>
    <cellStyle name="Comma 3 4 2 3 2 2 2" xfId="46635"/>
    <cellStyle name="Comma 3 4 2 3 2 2 2 2" xfId="46636"/>
    <cellStyle name="Comma 3 4 2 3 2 2 2 2 2" xfId="46637"/>
    <cellStyle name="Comma 3 4 2 3 2 2 2 3" xfId="46638"/>
    <cellStyle name="Comma 3 4 2 3 2 2 3" xfId="46639"/>
    <cellStyle name="Comma 3 4 2 3 2 2 3 2" xfId="46640"/>
    <cellStyle name="Comma 3 4 2 3 2 2 4" xfId="46641"/>
    <cellStyle name="Comma 3 4 2 3 2 3" xfId="46642"/>
    <cellStyle name="Comma 3 4 2 3 2 3 2" xfId="46643"/>
    <cellStyle name="Comma 3 4 2 3 2 3 2 2" xfId="46644"/>
    <cellStyle name="Comma 3 4 2 3 2 3 3" xfId="46645"/>
    <cellStyle name="Comma 3 4 2 3 2 4" xfId="46646"/>
    <cellStyle name="Comma 3 4 2 3 2 4 2" xfId="46647"/>
    <cellStyle name="Comma 3 4 2 3 2 5" xfId="46648"/>
    <cellStyle name="Comma 3 4 2 3 3" xfId="46649"/>
    <cellStyle name="Comma 3 4 2 3 3 2" xfId="46650"/>
    <cellStyle name="Comma 3 4 2 3 3 2 2" xfId="46651"/>
    <cellStyle name="Comma 3 4 2 3 3 2 2 2" xfId="46652"/>
    <cellStyle name="Comma 3 4 2 3 3 2 3" xfId="46653"/>
    <cellStyle name="Comma 3 4 2 3 3 3" xfId="46654"/>
    <cellStyle name="Comma 3 4 2 3 3 3 2" xfId="46655"/>
    <cellStyle name="Comma 3 4 2 3 3 4" xfId="46656"/>
    <cellStyle name="Comma 3 4 2 3 4" xfId="46657"/>
    <cellStyle name="Comma 3 4 2 3 4 2" xfId="46658"/>
    <cellStyle name="Comma 3 4 2 3 4 2 2" xfId="46659"/>
    <cellStyle name="Comma 3 4 2 3 4 3" xfId="46660"/>
    <cellStyle name="Comma 3 4 2 3 5" xfId="46661"/>
    <cellStyle name="Comma 3 4 2 3 5 2" xfId="46662"/>
    <cellStyle name="Comma 3 4 2 3 6" xfId="46663"/>
    <cellStyle name="Comma 3 4 2 4" xfId="46664"/>
    <cellStyle name="Comma 3 4 2 4 2" xfId="46665"/>
    <cellStyle name="Comma 3 4 2 4 2 2" xfId="46666"/>
    <cellStyle name="Comma 3 4 2 4 2 2 2" xfId="46667"/>
    <cellStyle name="Comma 3 4 2 4 2 2 2 2" xfId="46668"/>
    <cellStyle name="Comma 3 4 2 4 2 2 3" xfId="46669"/>
    <cellStyle name="Comma 3 4 2 4 2 3" xfId="46670"/>
    <cellStyle name="Comma 3 4 2 4 2 3 2" xfId="46671"/>
    <cellStyle name="Comma 3 4 2 4 2 4" xfId="46672"/>
    <cellStyle name="Comma 3 4 2 4 3" xfId="46673"/>
    <cellStyle name="Comma 3 4 2 4 3 2" xfId="46674"/>
    <cellStyle name="Comma 3 4 2 4 3 2 2" xfId="46675"/>
    <cellStyle name="Comma 3 4 2 4 3 3" xfId="46676"/>
    <cellStyle name="Comma 3 4 2 4 4" xfId="46677"/>
    <cellStyle name="Comma 3 4 2 4 4 2" xfId="46678"/>
    <cellStyle name="Comma 3 4 2 4 5" xfId="46679"/>
    <cellStyle name="Comma 3 4 2 5" xfId="46680"/>
    <cellStyle name="Comma 3 4 2 5 2" xfId="46681"/>
    <cellStyle name="Comma 3 4 2 5 2 2" xfId="46682"/>
    <cellStyle name="Comma 3 4 2 5 2 2 2" xfId="46683"/>
    <cellStyle name="Comma 3 4 2 5 2 3" xfId="46684"/>
    <cellStyle name="Comma 3 4 2 5 3" xfId="46685"/>
    <cellStyle name="Comma 3 4 2 5 3 2" xfId="46686"/>
    <cellStyle name="Comma 3 4 2 5 4" xfId="46687"/>
    <cellStyle name="Comma 3 4 2 6" xfId="46688"/>
    <cellStyle name="Comma 3 4 2 6 2" xfId="46689"/>
    <cellStyle name="Comma 3 4 2 6 2 2" xfId="46690"/>
    <cellStyle name="Comma 3 4 2 6 3" xfId="46691"/>
    <cellStyle name="Comma 3 4 2 7" xfId="46692"/>
    <cellStyle name="Comma 3 4 2 7 2" xfId="46693"/>
    <cellStyle name="Comma 3 4 2 8" xfId="46694"/>
    <cellStyle name="Comma 3 4 3" xfId="46695"/>
    <cellStyle name="Comma 3 4 3 2" xfId="46696"/>
    <cellStyle name="Comma 3 4 3 2 2" xfId="46697"/>
    <cellStyle name="Comma 3 4 3 2 2 2" xfId="46698"/>
    <cellStyle name="Comma 3 4 3 2 2 2 2" xfId="46699"/>
    <cellStyle name="Comma 3 4 3 2 2 2 2 2" xfId="46700"/>
    <cellStyle name="Comma 3 4 3 2 2 2 2 2 2" xfId="46701"/>
    <cellStyle name="Comma 3 4 3 2 2 2 2 3" xfId="46702"/>
    <cellStyle name="Comma 3 4 3 2 2 2 3" xfId="46703"/>
    <cellStyle name="Comma 3 4 3 2 2 2 3 2" xfId="46704"/>
    <cellStyle name="Comma 3 4 3 2 2 2 4" xfId="46705"/>
    <cellStyle name="Comma 3 4 3 2 2 3" xfId="46706"/>
    <cellStyle name="Comma 3 4 3 2 2 3 2" xfId="46707"/>
    <cellStyle name="Comma 3 4 3 2 2 3 2 2" xfId="46708"/>
    <cellStyle name="Comma 3 4 3 2 2 3 3" xfId="46709"/>
    <cellStyle name="Comma 3 4 3 2 2 4" xfId="46710"/>
    <cellStyle name="Comma 3 4 3 2 2 4 2" xfId="46711"/>
    <cellStyle name="Comma 3 4 3 2 2 5" xfId="46712"/>
    <cellStyle name="Comma 3 4 3 2 3" xfId="46713"/>
    <cellStyle name="Comma 3 4 3 2 3 2" xfId="46714"/>
    <cellStyle name="Comma 3 4 3 2 3 2 2" xfId="46715"/>
    <cellStyle name="Comma 3 4 3 2 3 2 2 2" xfId="46716"/>
    <cellStyle name="Comma 3 4 3 2 3 2 3" xfId="46717"/>
    <cellStyle name="Comma 3 4 3 2 3 3" xfId="46718"/>
    <cellStyle name="Comma 3 4 3 2 3 3 2" xfId="46719"/>
    <cellStyle name="Comma 3 4 3 2 3 4" xfId="46720"/>
    <cellStyle name="Comma 3 4 3 2 4" xfId="46721"/>
    <cellStyle name="Comma 3 4 3 2 4 2" xfId="46722"/>
    <cellStyle name="Comma 3 4 3 2 4 2 2" xfId="46723"/>
    <cellStyle name="Comma 3 4 3 2 4 3" xfId="46724"/>
    <cellStyle name="Comma 3 4 3 2 5" xfId="46725"/>
    <cellStyle name="Comma 3 4 3 2 5 2" xfId="46726"/>
    <cellStyle name="Comma 3 4 3 2 6" xfId="46727"/>
    <cellStyle name="Comma 3 4 3 3" xfId="46728"/>
    <cellStyle name="Comma 3 4 3 3 2" xfId="46729"/>
    <cellStyle name="Comma 3 4 3 3 2 2" xfId="46730"/>
    <cellStyle name="Comma 3 4 3 3 2 2 2" xfId="46731"/>
    <cellStyle name="Comma 3 4 3 3 2 2 2 2" xfId="46732"/>
    <cellStyle name="Comma 3 4 3 3 2 2 3" xfId="46733"/>
    <cellStyle name="Comma 3 4 3 3 2 3" xfId="46734"/>
    <cellStyle name="Comma 3 4 3 3 2 3 2" xfId="46735"/>
    <cellStyle name="Comma 3 4 3 3 2 4" xfId="46736"/>
    <cellStyle name="Comma 3 4 3 3 3" xfId="46737"/>
    <cellStyle name="Comma 3 4 3 3 3 2" xfId="46738"/>
    <cellStyle name="Comma 3 4 3 3 3 2 2" xfId="46739"/>
    <cellStyle name="Comma 3 4 3 3 3 3" xfId="46740"/>
    <cellStyle name="Comma 3 4 3 3 4" xfId="46741"/>
    <cellStyle name="Comma 3 4 3 3 4 2" xfId="46742"/>
    <cellStyle name="Comma 3 4 3 3 5" xfId="46743"/>
    <cellStyle name="Comma 3 4 3 4" xfId="46744"/>
    <cellStyle name="Comma 3 4 3 4 2" xfId="46745"/>
    <cellStyle name="Comma 3 4 3 4 2 2" xfId="46746"/>
    <cellStyle name="Comma 3 4 3 4 2 2 2" xfId="46747"/>
    <cellStyle name="Comma 3 4 3 4 2 3" xfId="46748"/>
    <cellStyle name="Comma 3 4 3 4 3" xfId="46749"/>
    <cellStyle name="Comma 3 4 3 4 3 2" xfId="46750"/>
    <cellStyle name="Comma 3 4 3 4 4" xfId="46751"/>
    <cellStyle name="Comma 3 4 3 5" xfId="46752"/>
    <cellStyle name="Comma 3 4 3 5 2" xfId="46753"/>
    <cellStyle name="Comma 3 4 3 5 2 2" xfId="46754"/>
    <cellStyle name="Comma 3 4 3 5 3" xfId="46755"/>
    <cellStyle name="Comma 3 4 3 6" xfId="46756"/>
    <cellStyle name="Comma 3 4 3 6 2" xfId="46757"/>
    <cellStyle name="Comma 3 4 3 7" xfId="46758"/>
    <cellStyle name="Comma 3 4 4" xfId="46759"/>
    <cellStyle name="Comma 3 4 4 2" xfId="46760"/>
    <cellStyle name="Comma 3 4 4 2 2" xfId="46761"/>
    <cellStyle name="Comma 3 4 4 2 2 2" xfId="46762"/>
    <cellStyle name="Comma 3 4 4 2 2 2 2" xfId="46763"/>
    <cellStyle name="Comma 3 4 4 2 2 2 2 2" xfId="46764"/>
    <cellStyle name="Comma 3 4 4 2 2 2 3" xfId="46765"/>
    <cellStyle name="Comma 3 4 4 2 2 3" xfId="46766"/>
    <cellStyle name="Comma 3 4 4 2 2 3 2" xfId="46767"/>
    <cellStyle name="Comma 3 4 4 2 2 4" xfId="46768"/>
    <cellStyle name="Comma 3 4 4 2 3" xfId="46769"/>
    <cellStyle name="Comma 3 4 4 2 3 2" xfId="46770"/>
    <cellStyle name="Comma 3 4 4 2 3 2 2" xfId="46771"/>
    <cellStyle name="Comma 3 4 4 2 3 3" xfId="46772"/>
    <cellStyle name="Comma 3 4 4 2 4" xfId="46773"/>
    <cellStyle name="Comma 3 4 4 2 4 2" xfId="46774"/>
    <cellStyle name="Comma 3 4 4 2 5" xfId="46775"/>
    <cellStyle name="Comma 3 4 4 3" xfId="46776"/>
    <cellStyle name="Comma 3 4 4 3 2" xfId="46777"/>
    <cellStyle name="Comma 3 4 4 3 2 2" xfId="46778"/>
    <cellStyle name="Comma 3 4 4 3 2 2 2" xfId="46779"/>
    <cellStyle name="Comma 3 4 4 3 2 3" xfId="46780"/>
    <cellStyle name="Comma 3 4 4 3 3" xfId="46781"/>
    <cellStyle name="Comma 3 4 4 3 3 2" xfId="46782"/>
    <cellStyle name="Comma 3 4 4 3 4" xfId="46783"/>
    <cellStyle name="Comma 3 4 4 4" xfId="46784"/>
    <cellStyle name="Comma 3 4 4 4 2" xfId="46785"/>
    <cellStyle name="Comma 3 4 4 4 2 2" xfId="46786"/>
    <cellStyle name="Comma 3 4 4 4 3" xfId="46787"/>
    <cellStyle name="Comma 3 4 4 5" xfId="46788"/>
    <cellStyle name="Comma 3 4 4 5 2" xfId="46789"/>
    <cellStyle name="Comma 3 4 4 6" xfId="46790"/>
    <cellStyle name="Comma 3 4 5" xfId="46791"/>
    <cellStyle name="Comma 3 4 5 2" xfId="46792"/>
    <cellStyle name="Comma 3 4 5 2 2" xfId="46793"/>
    <cellStyle name="Comma 3 4 5 2 2 2" xfId="46794"/>
    <cellStyle name="Comma 3 4 5 2 2 2 2" xfId="46795"/>
    <cellStyle name="Comma 3 4 5 2 2 3" xfId="46796"/>
    <cellStyle name="Comma 3 4 5 2 3" xfId="46797"/>
    <cellStyle name="Comma 3 4 5 2 3 2" xfId="46798"/>
    <cellStyle name="Comma 3 4 5 2 4" xfId="46799"/>
    <cellStyle name="Comma 3 4 5 3" xfId="46800"/>
    <cellStyle name="Comma 3 4 5 3 2" xfId="46801"/>
    <cellStyle name="Comma 3 4 5 3 2 2" xfId="46802"/>
    <cellStyle name="Comma 3 4 5 3 3" xfId="46803"/>
    <cellStyle name="Comma 3 4 5 4" xfId="46804"/>
    <cellStyle name="Comma 3 4 5 4 2" xfId="46805"/>
    <cellStyle name="Comma 3 4 5 5" xfId="46806"/>
    <cellStyle name="Comma 3 4 6" xfId="46807"/>
    <cellStyle name="Comma 3 4 6 2" xfId="46808"/>
    <cellStyle name="Comma 3 4 6 2 2" xfId="46809"/>
    <cellStyle name="Comma 3 4 6 2 2 2" xfId="46810"/>
    <cellStyle name="Comma 3 4 6 2 3" xfId="46811"/>
    <cellStyle name="Comma 3 4 6 3" xfId="46812"/>
    <cellStyle name="Comma 3 4 6 3 2" xfId="46813"/>
    <cellStyle name="Comma 3 4 6 4" xfId="46814"/>
    <cellStyle name="Comma 3 4 7" xfId="46815"/>
    <cellStyle name="Comma 3 4 7 2" xfId="46816"/>
    <cellStyle name="Comma 3 4 7 2 2" xfId="46817"/>
    <cellStyle name="Comma 3 4 7 3" xfId="46818"/>
    <cellStyle name="Comma 3 4 8" xfId="46819"/>
    <cellStyle name="Comma 3 4 8 2" xfId="46820"/>
    <cellStyle name="Comma 3 4 9" xfId="46821"/>
    <cellStyle name="Comma 3 4 9 2" xfId="46822"/>
    <cellStyle name="Comma 3 5" xfId="2946"/>
    <cellStyle name="Comma 3 5 10" xfId="61304"/>
    <cellStyle name="Comma 3 5 2" xfId="12819"/>
    <cellStyle name="Comma 3 5 2 2" xfId="24554"/>
    <cellStyle name="Comma 3 5 2 2 2" xfId="46823"/>
    <cellStyle name="Comma 3 5 2 2 2 2" xfId="46824"/>
    <cellStyle name="Comma 3 5 2 2 2 2 2" xfId="46825"/>
    <cellStyle name="Comma 3 5 2 2 2 2 2 2" xfId="46826"/>
    <cellStyle name="Comma 3 5 2 2 2 2 2 2 2" xfId="46827"/>
    <cellStyle name="Comma 3 5 2 2 2 2 2 2 2 2" xfId="46828"/>
    <cellStyle name="Comma 3 5 2 2 2 2 2 2 3" xfId="46829"/>
    <cellStyle name="Comma 3 5 2 2 2 2 2 3" xfId="46830"/>
    <cellStyle name="Comma 3 5 2 2 2 2 2 3 2" xfId="46831"/>
    <cellStyle name="Comma 3 5 2 2 2 2 2 4" xfId="46832"/>
    <cellStyle name="Comma 3 5 2 2 2 2 3" xfId="46833"/>
    <cellStyle name="Comma 3 5 2 2 2 2 3 2" xfId="46834"/>
    <cellStyle name="Comma 3 5 2 2 2 2 3 2 2" xfId="46835"/>
    <cellStyle name="Comma 3 5 2 2 2 2 3 3" xfId="46836"/>
    <cellStyle name="Comma 3 5 2 2 2 2 4" xfId="46837"/>
    <cellStyle name="Comma 3 5 2 2 2 2 4 2" xfId="46838"/>
    <cellStyle name="Comma 3 5 2 2 2 2 5" xfId="46839"/>
    <cellStyle name="Comma 3 5 2 2 2 3" xfId="46840"/>
    <cellStyle name="Comma 3 5 2 2 2 3 2" xfId="46841"/>
    <cellStyle name="Comma 3 5 2 2 2 3 2 2" xfId="46842"/>
    <cellStyle name="Comma 3 5 2 2 2 3 2 2 2" xfId="46843"/>
    <cellStyle name="Comma 3 5 2 2 2 3 2 3" xfId="46844"/>
    <cellStyle name="Comma 3 5 2 2 2 3 3" xfId="46845"/>
    <cellStyle name="Comma 3 5 2 2 2 3 3 2" xfId="46846"/>
    <cellStyle name="Comma 3 5 2 2 2 3 4" xfId="46847"/>
    <cellStyle name="Comma 3 5 2 2 2 4" xfId="46848"/>
    <cellStyle name="Comma 3 5 2 2 2 4 2" xfId="46849"/>
    <cellStyle name="Comma 3 5 2 2 2 4 2 2" xfId="46850"/>
    <cellStyle name="Comma 3 5 2 2 2 4 3" xfId="46851"/>
    <cellStyle name="Comma 3 5 2 2 2 5" xfId="46852"/>
    <cellStyle name="Comma 3 5 2 2 2 5 2" xfId="46853"/>
    <cellStyle name="Comma 3 5 2 2 2 6" xfId="46854"/>
    <cellStyle name="Comma 3 5 2 2 3" xfId="46855"/>
    <cellStyle name="Comma 3 5 2 2 3 2" xfId="46856"/>
    <cellStyle name="Comma 3 5 2 2 3 2 2" xfId="46857"/>
    <cellStyle name="Comma 3 5 2 2 3 2 2 2" xfId="46858"/>
    <cellStyle name="Comma 3 5 2 2 3 2 2 2 2" xfId="46859"/>
    <cellStyle name="Comma 3 5 2 2 3 2 2 3" xfId="46860"/>
    <cellStyle name="Comma 3 5 2 2 3 2 3" xfId="46861"/>
    <cellStyle name="Comma 3 5 2 2 3 2 3 2" xfId="46862"/>
    <cellStyle name="Comma 3 5 2 2 3 2 4" xfId="46863"/>
    <cellStyle name="Comma 3 5 2 2 3 3" xfId="46864"/>
    <cellStyle name="Comma 3 5 2 2 3 3 2" xfId="46865"/>
    <cellStyle name="Comma 3 5 2 2 3 3 2 2" xfId="46866"/>
    <cellStyle name="Comma 3 5 2 2 3 3 3" xfId="46867"/>
    <cellStyle name="Comma 3 5 2 2 3 4" xfId="46868"/>
    <cellStyle name="Comma 3 5 2 2 3 4 2" xfId="46869"/>
    <cellStyle name="Comma 3 5 2 2 3 5" xfId="46870"/>
    <cellStyle name="Comma 3 5 2 2 4" xfId="46871"/>
    <cellStyle name="Comma 3 5 2 2 4 2" xfId="46872"/>
    <cellStyle name="Comma 3 5 2 2 4 2 2" xfId="46873"/>
    <cellStyle name="Comma 3 5 2 2 4 2 2 2" xfId="46874"/>
    <cellStyle name="Comma 3 5 2 2 4 2 3" xfId="46875"/>
    <cellStyle name="Comma 3 5 2 2 4 3" xfId="46876"/>
    <cellStyle name="Comma 3 5 2 2 4 3 2" xfId="46877"/>
    <cellStyle name="Comma 3 5 2 2 4 4" xfId="46878"/>
    <cellStyle name="Comma 3 5 2 2 5" xfId="46879"/>
    <cellStyle name="Comma 3 5 2 2 5 2" xfId="46880"/>
    <cellStyle name="Comma 3 5 2 2 5 2 2" xfId="46881"/>
    <cellStyle name="Comma 3 5 2 2 5 3" xfId="46882"/>
    <cellStyle name="Comma 3 5 2 2 6" xfId="46883"/>
    <cellStyle name="Comma 3 5 2 2 6 2" xfId="46884"/>
    <cellStyle name="Comma 3 5 2 2 7" xfId="46885"/>
    <cellStyle name="Comma 3 5 2 3" xfId="46886"/>
    <cellStyle name="Comma 3 5 2 3 2" xfId="46887"/>
    <cellStyle name="Comma 3 5 2 3 2 2" xfId="46888"/>
    <cellStyle name="Comma 3 5 2 3 2 2 2" xfId="46889"/>
    <cellStyle name="Comma 3 5 2 3 2 2 2 2" xfId="46890"/>
    <cellStyle name="Comma 3 5 2 3 2 2 2 2 2" xfId="46891"/>
    <cellStyle name="Comma 3 5 2 3 2 2 2 3" xfId="46892"/>
    <cellStyle name="Comma 3 5 2 3 2 2 3" xfId="46893"/>
    <cellStyle name="Comma 3 5 2 3 2 2 3 2" xfId="46894"/>
    <cellStyle name="Comma 3 5 2 3 2 2 4" xfId="46895"/>
    <cellStyle name="Comma 3 5 2 3 2 3" xfId="46896"/>
    <cellStyle name="Comma 3 5 2 3 2 3 2" xfId="46897"/>
    <cellStyle name="Comma 3 5 2 3 2 3 2 2" xfId="46898"/>
    <cellStyle name="Comma 3 5 2 3 2 3 3" xfId="46899"/>
    <cellStyle name="Comma 3 5 2 3 2 4" xfId="46900"/>
    <cellStyle name="Comma 3 5 2 3 2 4 2" xfId="46901"/>
    <cellStyle name="Comma 3 5 2 3 2 5" xfId="46902"/>
    <cellStyle name="Comma 3 5 2 3 3" xfId="46903"/>
    <cellStyle name="Comma 3 5 2 3 3 2" xfId="46904"/>
    <cellStyle name="Comma 3 5 2 3 3 2 2" xfId="46905"/>
    <cellStyle name="Comma 3 5 2 3 3 2 2 2" xfId="46906"/>
    <cellStyle name="Comma 3 5 2 3 3 2 3" xfId="46907"/>
    <cellStyle name="Comma 3 5 2 3 3 3" xfId="46908"/>
    <cellStyle name="Comma 3 5 2 3 3 3 2" xfId="46909"/>
    <cellStyle name="Comma 3 5 2 3 3 4" xfId="46910"/>
    <cellStyle name="Comma 3 5 2 3 4" xfId="46911"/>
    <cellStyle name="Comma 3 5 2 3 4 2" xfId="46912"/>
    <cellStyle name="Comma 3 5 2 3 4 2 2" xfId="46913"/>
    <cellStyle name="Comma 3 5 2 3 4 3" xfId="46914"/>
    <cellStyle name="Comma 3 5 2 3 5" xfId="46915"/>
    <cellStyle name="Comma 3 5 2 3 5 2" xfId="46916"/>
    <cellStyle name="Comma 3 5 2 3 6" xfId="46917"/>
    <cellStyle name="Comma 3 5 2 4" xfId="46918"/>
    <cellStyle name="Comma 3 5 2 4 2" xfId="46919"/>
    <cellStyle name="Comma 3 5 2 4 2 2" xfId="46920"/>
    <cellStyle name="Comma 3 5 2 4 2 2 2" xfId="46921"/>
    <cellStyle name="Comma 3 5 2 4 2 2 2 2" xfId="46922"/>
    <cellStyle name="Comma 3 5 2 4 2 2 3" xfId="46923"/>
    <cellStyle name="Comma 3 5 2 4 2 3" xfId="46924"/>
    <cellStyle name="Comma 3 5 2 4 2 3 2" xfId="46925"/>
    <cellStyle name="Comma 3 5 2 4 2 4" xfId="46926"/>
    <cellStyle name="Comma 3 5 2 4 3" xfId="46927"/>
    <cellStyle name="Comma 3 5 2 4 3 2" xfId="46928"/>
    <cellStyle name="Comma 3 5 2 4 3 2 2" xfId="46929"/>
    <cellStyle name="Comma 3 5 2 4 3 3" xfId="46930"/>
    <cellStyle name="Comma 3 5 2 4 4" xfId="46931"/>
    <cellStyle name="Comma 3 5 2 4 4 2" xfId="46932"/>
    <cellStyle name="Comma 3 5 2 4 5" xfId="46933"/>
    <cellStyle name="Comma 3 5 2 5" xfId="46934"/>
    <cellStyle name="Comma 3 5 2 5 2" xfId="46935"/>
    <cellStyle name="Comma 3 5 2 5 2 2" xfId="46936"/>
    <cellStyle name="Comma 3 5 2 5 2 2 2" xfId="46937"/>
    <cellStyle name="Comma 3 5 2 5 2 3" xfId="46938"/>
    <cellStyle name="Comma 3 5 2 5 3" xfId="46939"/>
    <cellStyle name="Comma 3 5 2 5 3 2" xfId="46940"/>
    <cellStyle name="Comma 3 5 2 5 4" xfId="46941"/>
    <cellStyle name="Comma 3 5 2 6" xfId="46942"/>
    <cellStyle name="Comma 3 5 2 6 2" xfId="46943"/>
    <cellStyle name="Comma 3 5 2 6 2 2" xfId="46944"/>
    <cellStyle name="Comma 3 5 2 6 3" xfId="46945"/>
    <cellStyle name="Comma 3 5 2 7" xfId="46946"/>
    <cellStyle name="Comma 3 5 2 7 2" xfId="46947"/>
    <cellStyle name="Comma 3 5 2 8" xfId="46948"/>
    <cellStyle name="Comma 3 5 3" xfId="24555"/>
    <cellStyle name="Comma 3 5 3 2" xfId="46949"/>
    <cellStyle name="Comma 3 5 3 2 2" xfId="46950"/>
    <cellStyle name="Comma 3 5 3 2 2 2" xfId="46951"/>
    <cellStyle name="Comma 3 5 3 2 2 2 2" xfId="46952"/>
    <cellStyle name="Comma 3 5 3 2 2 2 2 2" xfId="46953"/>
    <cellStyle name="Comma 3 5 3 2 2 2 2 2 2" xfId="46954"/>
    <cellStyle name="Comma 3 5 3 2 2 2 2 3" xfId="46955"/>
    <cellStyle name="Comma 3 5 3 2 2 2 3" xfId="46956"/>
    <cellStyle name="Comma 3 5 3 2 2 2 3 2" xfId="46957"/>
    <cellStyle name="Comma 3 5 3 2 2 2 4" xfId="46958"/>
    <cellStyle name="Comma 3 5 3 2 2 3" xfId="46959"/>
    <cellStyle name="Comma 3 5 3 2 2 3 2" xfId="46960"/>
    <cellStyle name="Comma 3 5 3 2 2 3 2 2" xfId="46961"/>
    <cellStyle name="Comma 3 5 3 2 2 3 3" xfId="46962"/>
    <cellStyle name="Comma 3 5 3 2 2 4" xfId="46963"/>
    <cellStyle name="Comma 3 5 3 2 2 4 2" xfId="46964"/>
    <cellStyle name="Comma 3 5 3 2 2 5" xfId="46965"/>
    <cellStyle name="Comma 3 5 3 2 3" xfId="46966"/>
    <cellStyle name="Comma 3 5 3 2 3 2" xfId="46967"/>
    <cellStyle name="Comma 3 5 3 2 3 2 2" xfId="46968"/>
    <cellStyle name="Comma 3 5 3 2 3 2 2 2" xfId="46969"/>
    <cellStyle name="Comma 3 5 3 2 3 2 3" xfId="46970"/>
    <cellStyle name="Comma 3 5 3 2 3 3" xfId="46971"/>
    <cellStyle name="Comma 3 5 3 2 3 3 2" xfId="46972"/>
    <cellStyle name="Comma 3 5 3 2 3 4" xfId="46973"/>
    <cellStyle name="Comma 3 5 3 2 4" xfId="46974"/>
    <cellStyle name="Comma 3 5 3 2 4 2" xfId="46975"/>
    <cellStyle name="Comma 3 5 3 2 4 2 2" xfId="46976"/>
    <cellStyle name="Comma 3 5 3 2 4 3" xfId="46977"/>
    <cellStyle name="Comma 3 5 3 2 5" xfId="46978"/>
    <cellStyle name="Comma 3 5 3 2 5 2" xfId="46979"/>
    <cellStyle name="Comma 3 5 3 2 6" xfId="46980"/>
    <cellStyle name="Comma 3 5 3 3" xfId="46981"/>
    <cellStyle name="Comma 3 5 3 3 2" xfId="46982"/>
    <cellStyle name="Comma 3 5 3 3 2 2" xfId="46983"/>
    <cellStyle name="Comma 3 5 3 3 2 2 2" xfId="46984"/>
    <cellStyle name="Comma 3 5 3 3 2 2 2 2" xfId="46985"/>
    <cellStyle name="Comma 3 5 3 3 2 2 3" xfId="46986"/>
    <cellStyle name="Comma 3 5 3 3 2 3" xfId="46987"/>
    <cellStyle name="Comma 3 5 3 3 2 3 2" xfId="46988"/>
    <cellStyle name="Comma 3 5 3 3 2 4" xfId="46989"/>
    <cellStyle name="Comma 3 5 3 3 3" xfId="46990"/>
    <cellStyle name="Comma 3 5 3 3 3 2" xfId="46991"/>
    <cellStyle name="Comma 3 5 3 3 3 2 2" xfId="46992"/>
    <cellStyle name="Comma 3 5 3 3 3 3" xfId="46993"/>
    <cellStyle name="Comma 3 5 3 3 4" xfId="46994"/>
    <cellStyle name="Comma 3 5 3 3 4 2" xfId="46995"/>
    <cellStyle name="Comma 3 5 3 3 5" xfId="46996"/>
    <cellStyle name="Comma 3 5 3 4" xfId="46997"/>
    <cellStyle name="Comma 3 5 3 4 2" xfId="46998"/>
    <cellStyle name="Comma 3 5 3 4 2 2" xfId="46999"/>
    <cellStyle name="Comma 3 5 3 4 2 2 2" xfId="47000"/>
    <cellStyle name="Comma 3 5 3 4 2 3" xfId="47001"/>
    <cellStyle name="Comma 3 5 3 4 3" xfId="47002"/>
    <cellStyle name="Comma 3 5 3 4 3 2" xfId="47003"/>
    <cellStyle name="Comma 3 5 3 4 4" xfId="47004"/>
    <cellStyle name="Comma 3 5 3 5" xfId="47005"/>
    <cellStyle name="Comma 3 5 3 5 2" xfId="47006"/>
    <cellStyle name="Comma 3 5 3 5 2 2" xfId="47007"/>
    <cellStyle name="Comma 3 5 3 5 3" xfId="47008"/>
    <cellStyle name="Comma 3 5 3 6" xfId="47009"/>
    <cellStyle name="Comma 3 5 3 6 2" xfId="47010"/>
    <cellStyle name="Comma 3 5 3 7" xfId="47011"/>
    <cellStyle name="Comma 3 5 4" xfId="47012"/>
    <cellStyle name="Comma 3 5 4 2" xfId="47013"/>
    <cellStyle name="Comma 3 5 4 2 2" xfId="47014"/>
    <cellStyle name="Comma 3 5 4 2 2 2" xfId="47015"/>
    <cellStyle name="Comma 3 5 4 2 2 2 2" xfId="47016"/>
    <cellStyle name="Comma 3 5 4 2 2 2 2 2" xfId="47017"/>
    <cellStyle name="Comma 3 5 4 2 2 2 3" xfId="47018"/>
    <cellStyle name="Comma 3 5 4 2 2 3" xfId="47019"/>
    <cellStyle name="Comma 3 5 4 2 2 3 2" xfId="47020"/>
    <cellStyle name="Comma 3 5 4 2 2 4" xfId="47021"/>
    <cellStyle name="Comma 3 5 4 2 3" xfId="47022"/>
    <cellStyle name="Comma 3 5 4 2 3 2" xfId="47023"/>
    <cellStyle name="Comma 3 5 4 2 3 2 2" xfId="47024"/>
    <cellStyle name="Comma 3 5 4 2 3 3" xfId="47025"/>
    <cellStyle name="Comma 3 5 4 2 4" xfId="47026"/>
    <cellStyle name="Comma 3 5 4 2 4 2" xfId="47027"/>
    <cellStyle name="Comma 3 5 4 2 5" xfId="47028"/>
    <cellStyle name="Comma 3 5 4 3" xfId="47029"/>
    <cellStyle name="Comma 3 5 4 3 2" xfId="47030"/>
    <cellStyle name="Comma 3 5 4 3 2 2" xfId="47031"/>
    <cellStyle name="Comma 3 5 4 3 2 2 2" xfId="47032"/>
    <cellStyle name="Comma 3 5 4 3 2 3" xfId="47033"/>
    <cellStyle name="Comma 3 5 4 3 3" xfId="47034"/>
    <cellStyle name="Comma 3 5 4 3 3 2" xfId="47035"/>
    <cellStyle name="Comma 3 5 4 3 4" xfId="47036"/>
    <cellStyle name="Comma 3 5 4 4" xfId="47037"/>
    <cellStyle name="Comma 3 5 4 4 2" xfId="47038"/>
    <cellStyle name="Comma 3 5 4 4 2 2" xfId="47039"/>
    <cellStyle name="Comma 3 5 4 4 3" xfId="47040"/>
    <cellStyle name="Comma 3 5 4 5" xfId="47041"/>
    <cellStyle name="Comma 3 5 4 5 2" xfId="47042"/>
    <cellStyle name="Comma 3 5 4 6" xfId="47043"/>
    <cellStyle name="Comma 3 5 5" xfId="47044"/>
    <cellStyle name="Comma 3 5 5 2" xfId="47045"/>
    <cellStyle name="Comma 3 5 5 2 2" xfId="47046"/>
    <cellStyle name="Comma 3 5 5 2 2 2" xfId="47047"/>
    <cellStyle name="Comma 3 5 5 2 2 2 2" xfId="47048"/>
    <cellStyle name="Comma 3 5 5 2 2 3" xfId="47049"/>
    <cellStyle name="Comma 3 5 5 2 3" xfId="47050"/>
    <cellStyle name="Comma 3 5 5 2 3 2" xfId="47051"/>
    <cellStyle name="Comma 3 5 5 2 4" xfId="47052"/>
    <cellStyle name="Comma 3 5 5 3" xfId="47053"/>
    <cellStyle name="Comma 3 5 5 3 2" xfId="47054"/>
    <cellStyle name="Comma 3 5 5 3 2 2" xfId="47055"/>
    <cellStyle name="Comma 3 5 5 3 3" xfId="47056"/>
    <cellStyle name="Comma 3 5 5 4" xfId="47057"/>
    <cellStyle name="Comma 3 5 5 4 2" xfId="47058"/>
    <cellStyle name="Comma 3 5 5 5" xfId="47059"/>
    <cellStyle name="Comma 3 5 6" xfId="47060"/>
    <cellStyle name="Comma 3 5 6 2" xfId="47061"/>
    <cellStyle name="Comma 3 5 6 2 2" xfId="47062"/>
    <cellStyle name="Comma 3 5 6 2 2 2" xfId="47063"/>
    <cellStyle name="Comma 3 5 6 2 3" xfId="47064"/>
    <cellStyle name="Comma 3 5 6 3" xfId="47065"/>
    <cellStyle name="Comma 3 5 6 3 2" xfId="47066"/>
    <cellStyle name="Comma 3 5 6 4" xfId="47067"/>
    <cellStyle name="Comma 3 5 7" xfId="47068"/>
    <cellStyle name="Comma 3 5 7 2" xfId="47069"/>
    <cellStyle name="Comma 3 5 7 2 2" xfId="47070"/>
    <cellStyle name="Comma 3 5 7 3" xfId="47071"/>
    <cellStyle name="Comma 3 5 8" xfId="47072"/>
    <cellStyle name="Comma 3 5 8 2" xfId="47073"/>
    <cellStyle name="Comma 3 5 9" xfId="47074"/>
    <cellStyle name="Comma 3 5 9 2" xfId="47075"/>
    <cellStyle name="Comma 3 6" xfId="348"/>
    <cellStyle name="Comma 3 6 2" xfId="24556"/>
    <cellStyle name="Comma 3 6 2 2" xfId="47076"/>
    <cellStyle name="Comma 3 6 2 2 2" xfId="47077"/>
    <cellStyle name="Comma 3 6 2 2 2 2" xfId="47078"/>
    <cellStyle name="Comma 3 6 2 2 2 2 2" xfId="47079"/>
    <cellStyle name="Comma 3 6 2 2 2 2 2 2" xfId="47080"/>
    <cellStyle name="Comma 3 6 2 2 2 2 2 2 2" xfId="47081"/>
    <cellStyle name="Comma 3 6 2 2 2 2 2 3" xfId="47082"/>
    <cellStyle name="Comma 3 6 2 2 2 2 3" xfId="47083"/>
    <cellStyle name="Comma 3 6 2 2 2 2 3 2" xfId="47084"/>
    <cellStyle name="Comma 3 6 2 2 2 2 4" xfId="47085"/>
    <cellStyle name="Comma 3 6 2 2 2 3" xfId="47086"/>
    <cellStyle name="Comma 3 6 2 2 2 3 2" xfId="47087"/>
    <cellStyle name="Comma 3 6 2 2 2 3 2 2" xfId="47088"/>
    <cellStyle name="Comma 3 6 2 2 2 3 3" xfId="47089"/>
    <cellStyle name="Comma 3 6 2 2 2 4" xfId="47090"/>
    <cellStyle name="Comma 3 6 2 2 2 4 2" xfId="47091"/>
    <cellStyle name="Comma 3 6 2 2 2 5" xfId="47092"/>
    <cellStyle name="Comma 3 6 2 2 3" xfId="47093"/>
    <cellStyle name="Comma 3 6 2 2 3 2" xfId="47094"/>
    <cellStyle name="Comma 3 6 2 2 3 2 2" xfId="47095"/>
    <cellStyle name="Comma 3 6 2 2 3 2 2 2" xfId="47096"/>
    <cellStyle name="Comma 3 6 2 2 3 2 3" xfId="47097"/>
    <cellStyle name="Comma 3 6 2 2 3 3" xfId="47098"/>
    <cellStyle name="Comma 3 6 2 2 3 3 2" xfId="47099"/>
    <cellStyle name="Comma 3 6 2 2 3 4" xfId="47100"/>
    <cellStyle name="Comma 3 6 2 2 4" xfId="47101"/>
    <cellStyle name="Comma 3 6 2 2 4 2" xfId="47102"/>
    <cellStyle name="Comma 3 6 2 2 4 2 2" xfId="47103"/>
    <cellStyle name="Comma 3 6 2 2 4 3" xfId="47104"/>
    <cellStyle name="Comma 3 6 2 2 5" xfId="47105"/>
    <cellStyle name="Comma 3 6 2 2 5 2" xfId="47106"/>
    <cellStyle name="Comma 3 6 2 2 6" xfId="47107"/>
    <cellStyle name="Comma 3 6 2 3" xfId="47108"/>
    <cellStyle name="Comma 3 6 2 3 2" xfId="47109"/>
    <cellStyle name="Comma 3 6 2 3 2 2" xfId="47110"/>
    <cellStyle name="Comma 3 6 2 3 2 2 2" xfId="47111"/>
    <cellStyle name="Comma 3 6 2 3 2 2 2 2" xfId="47112"/>
    <cellStyle name="Comma 3 6 2 3 2 2 3" xfId="47113"/>
    <cellStyle name="Comma 3 6 2 3 2 3" xfId="47114"/>
    <cellStyle name="Comma 3 6 2 3 2 3 2" xfId="47115"/>
    <cellStyle name="Comma 3 6 2 3 2 4" xfId="47116"/>
    <cellStyle name="Comma 3 6 2 3 3" xfId="47117"/>
    <cellStyle name="Comma 3 6 2 3 3 2" xfId="47118"/>
    <cellStyle name="Comma 3 6 2 3 3 2 2" xfId="47119"/>
    <cellStyle name="Comma 3 6 2 3 3 3" xfId="47120"/>
    <cellStyle name="Comma 3 6 2 3 4" xfId="47121"/>
    <cellStyle name="Comma 3 6 2 3 4 2" xfId="47122"/>
    <cellStyle name="Comma 3 6 2 3 5" xfId="47123"/>
    <cellStyle name="Comma 3 6 2 4" xfId="47124"/>
    <cellStyle name="Comma 3 6 2 4 2" xfId="47125"/>
    <cellStyle name="Comma 3 6 2 4 2 2" xfId="47126"/>
    <cellStyle name="Comma 3 6 2 4 2 2 2" xfId="47127"/>
    <cellStyle name="Comma 3 6 2 4 2 3" xfId="47128"/>
    <cellStyle name="Comma 3 6 2 4 3" xfId="47129"/>
    <cellStyle name="Comma 3 6 2 4 3 2" xfId="47130"/>
    <cellStyle name="Comma 3 6 2 4 4" xfId="47131"/>
    <cellStyle name="Comma 3 6 2 5" xfId="47132"/>
    <cellStyle name="Comma 3 6 2 5 2" xfId="47133"/>
    <cellStyle name="Comma 3 6 2 5 2 2" xfId="47134"/>
    <cellStyle name="Comma 3 6 2 5 3" xfId="47135"/>
    <cellStyle name="Comma 3 6 2 6" xfId="47136"/>
    <cellStyle name="Comma 3 6 2 6 2" xfId="47137"/>
    <cellStyle name="Comma 3 6 2 7" xfId="47138"/>
    <cellStyle name="Comma 3 6 3" xfId="47139"/>
    <cellStyle name="Comma 3 6 3 2" xfId="47140"/>
    <cellStyle name="Comma 3 6 3 2 2" xfId="47141"/>
    <cellStyle name="Comma 3 6 3 2 2 2" xfId="47142"/>
    <cellStyle name="Comma 3 6 3 2 2 2 2" xfId="47143"/>
    <cellStyle name="Comma 3 6 3 2 2 2 2 2" xfId="47144"/>
    <cellStyle name="Comma 3 6 3 2 2 2 3" xfId="47145"/>
    <cellStyle name="Comma 3 6 3 2 2 3" xfId="47146"/>
    <cellStyle name="Comma 3 6 3 2 2 3 2" xfId="47147"/>
    <cellStyle name="Comma 3 6 3 2 2 4" xfId="47148"/>
    <cellStyle name="Comma 3 6 3 2 3" xfId="47149"/>
    <cellStyle name="Comma 3 6 3 2 3 2" xfId="47150"/>
    <cellStyle name="Comma 3 6 3 2 3 2 2" xfId="47151"/>
    <cellStyle name="Comma 3 6 3 2 3 3" xfId="47152"/>
    <cellStyle name="Comma 3 6 3 2 4" xfId="47153"/>
    <cellStyle name="Comma 3 6 3 2 4 2" xfId="47154"/>
    <cellStyle name="Comma 3 6 3 2 5" xfId="47155"/>
    <cellStyle name="Comma 3 6 3 3" xfId="47156"/>
    <cellStyle name="Comma 3 6 3 3 2" xfId="47157"/>
    <cellStyle name="Comma 3 6 3 3 2 2" xfId="47158"/>
    <cellStyle name="Comma 3 6 3 3 2 2 2" xfId="47159"/>
    <cellStyle name="Comma 3 6 3 3 2 3" xfId="47160"/>
    <cellStyle name="Comma 3 6 3 3 3" xfId="47161"/>
    <cellStyle name="Comma 3 6 3 3 3 2" xfId="47162"/>
    <cellStyle name="Comma 3 6 3 3 4" xfId="47163"/>
    <cellStyle name="Comma 3 6 3 4" xfId="47164"/>
    <cellStyle name="Comma 3 6 3 4 2" xfId="47165"/>
    <cellStyle name="Comma 3 6 3 4 2 2" xfId="47166"/>
    <cellStyle name="Comma 3 6 3 4 3" xfId="47167"/>
    <cellStyle name="Comma 3 6 3 5" xfId="47168"/>
    <cellStyle name="Comma 3 6 3 5 2" xfId="47169"/>
    <cellStyle name="Comma 3 6 3 6" xfId="47170"/>
    <cellStyle name="Comma 3 6 4" xfId="47171"/>
    <cellStyle name="Comma 3 6 4 2" xfId="47172"/>
    <cellStyle name="Comma 3 6 4 2 2" xfId="47173"/>
    <cellStyle name="Comma 3 6 4 2 2 2" xfId="47174"/>
    <cellStyle name="Comma 3 6 4 2 2 2 2" xfId="47175"/>
    <cellStyle name="Comma 3 6 4 2 2 3" xfId="47176"/>
    <cellStyle name="Comma 3 6 4 2 3" xfId="47177"/>
    <cellStyle name="Comma 3 6 4 2 3 2" xfId="47178"/>
    <cellStyle name="Comma 3 6 4 2 4" xfId="47179"/>
    <cellStyle name="Comma 3 6 4 3" xfId="47180"/>
    <cellStyle name="Comma 3 6 4 3 2" xfId="47181"/>
    <cellStyle name="Comma 3 6 4 3 2 2" xfId="47182"/>
    <cellStyle name="Comma 3 6 4 3 3" xfId="47183"/>
    <cellStyle name="Comma 3 6 4 4" xfId="47184"/>
    <cellStyle name="Comma 3 6 4 4 2" xfId="47185"/>
    <cellStyle name="Comma 3 6 4 5" xfId="47186"/>
    <cellStyle name="Comma 3 6 5" xfId="47187"/>
    <cellStyle name="Comma 3 6 5 2" xfId="47188"/>
    <cellStyle name="Comma 3 6 5 2 2" xfId="47189"/>
    <cellStyle name="Comma 3 6 5 2 2 2" xfId="47190"/>
    <cellStyle name="Comma 3 6 5 2 3" xfId="47191"/>
    <cellStyle name="Comma 3 6 5 3" xfId="47192"/>
    <cellStyle name="Comma 3 6 5 3 2" xfId="47193"/>
    <cellStyle name="Comma 3 6 5 4" xfId="47194"/>
    <cellStyle name="Comma 3 6 6" xfId="47195"/>
    <cellStyle name="Comma 3 6 6 2" xfId="47196"/>
    <cellStyle name="Comma 3 6 6 2 2" xfId="47197"/>
    <cellStyle name="Comma 3 6 6 3" xfId="47198"/>
    <cellStyle name="Comma 3 6 7" xfId="47199"/>
    <cellStyle name="Comma 3 6 7 2" xfId="47200"/>
    <cellStyle name="Comma 3 6 8" xfId="47201"/>
    <cellStyle name="Comma 3 7" xfId="10750"/>
    <cellStyle name="Comma 3 7 2" xfId="12820"/>
    <cellStyle name="Comma 3 7 2 2" xfId="47202"/>
    <cellStyle name="Comma 3 7 2 2 2" xfId="47203"/>
    <cellStyle name="Comma 3 7 2 2 2 2" xfId="47204"/>
    <cellStyle name="Comma 3 7 2 2 2 2 2" xfId="47205"/>
    <cellStyle name="Comma 3 7 2 2 2 2 2 2" xfId="47206"/>
    <cellStyle name="Comma 3 7 2 2 2 2 3" xfId="47207"/>
    <cellStyle name="Comma 3 7 2 2 2 3" xfId="47208"/>
    <cellStyle name="Comma 3 7 2 2 2 3 2" xfId="47209"/>
    <cellStyle name="Comma 3 7 2 2 2 4" xfId="47210"/>
    <cellStyle name="Comma 3 7 2 2 3" xfId="47211"/>
    <cellStyle name="Comma 3 7 2 2 3 2" xfId="47212"/>
    <cellStyle name="Comma 3 7 2 2 3 2 2" xfId="47213"/>
    <cellStyle name="Comma 3 7 2 2 3 3" xfId="47214"/>
    <cellStyle name="Comma 3 7 2 2 4" xfId="47215"/>
    <cellStyle name="Comma 3 7 2 2 4 2" xfId="47216"/>
    <cellStyle name="Comma 3 7 2 2 5" xfId="47217"/>
    <cellStyle name="Comma 3 7 2 3" xfId="47218"/>
    <cellStyle name="Comma 3 7 2 3 2" xfId="47219"/>
    <cellStyle name="Comma 3 7 2 3 2 2" xfId="47220"/>
    <cellStyle name="Comma 3 7 2 3 2 2 2" xfId="47221"/>
    <cellStyle name="Comma 3 7 2 3 2 3" xfId="47222"/>
    <cellStyle name="Comma 3 7 2 3 3" xfId="47223"/>
    <cellStyle name="Comma 3 7 2 3 3 2" xfId="47224"/>
    <cellStyle name="Comma 3 7 2 3 4" xfId="47225"/>
    <cellStyle name="Comma 3 7 2 4" xfId="47226"/>
    <cellStyle name="Comma 3 7 2 4 2" xfId="47227"/>
    <cellStyle name="Comma 3 7 2 4 2 2" xfId="47228"/>
    <cellStyle name="Comma 3 7 2 4 3" xfId="47229"/>
    <cellStyle name="Comma 3 7 2 5" xfId="47230"/>
    <cellStyle name="Comma 3 7 2 5 2" xfId="47231"/>
    <cellStyle name="Comma 3 7 2 6" xfId="47232"/>
    <cellStyle name="Comma 3 7 3" xfId="47233"/>
    <cellStyle name="Comma 3 7 3 2" xfId="47234"/>
    <cellStyle name="Comma 3 7 3 2 2" xfId="47235"/>
    <cellStyle name="Comma 3 7 3 2 2 2" xfId="47236"/>
    <cellStyle name="Comma 3 7 3 2 2 2 2" xfId="47237"/>
    <cellStyle name="Comma 3 7 3 2 2 3" xfId="47238"/>
    <cellStyle name="Comma 3 7 3 2 3" xfId="47239"/>
    <cellStyle name="Comma 3 7 3 2 3 2" xfId="47240"/>
    <cellStyle name="Comma 3 7 3 2 4" xfId="47241"/>
    <cellStyle name="Comma 3 7 3 3" xfId="47242"/>
    <cellStyle name="Comma 3 7 3 3 2" xfId="47243"/>
    <cellStyle name="Comma 3 7 3 3 2 2" xfId="47244"/>
    <cellStyle name="Comma 3 7 3 3 3" xfId="47245"/>
    <cellStyle name="Comma 3 7 3 4" xfId="47246"/>
    <cellStyle name="Comma 3 7 3 4 2" xfId="47247"/>
    <cellStyle name="Comma 3 7 3 5" xfId="47248"/>
    <cellStyle name="Comma 3 7 4" xfId="47249"/>
    <cellStyle name="Comma 3 7 4 2" xfId="47250"/>
    <cellStyle name="Comma 3 7 4 2 2" xfId="47251"/>
    <cellStyle name="Comma 3 7 4 2 2 2" xfId="47252"/>
    <cellStyle name="Comma 3 7 4 2 3" xfId="47253"/>
    <cellStyle name="Comma 3 7 4 3" xfId="47254"/>
    <cellStyle name="Comma 3 7 4 3 2" xfId="47255"/>
    <cellStyle name="Comma 3 7 4 4" xfId="47256"/>
    <cellStyle name="Comma 3 7 5" xfId="47257"/>
    <cellStyle name="Comma 3 7 5 2" xfId="47258"/>
    <cellStyle name="Comma 3 7 5 2 2" xfId="47259"/>
    <cellStyle name="Comma 3 7 5 3" xfId="47260"/>
    <cellStyle name="Comma 3 7 6" xfId="47261"/>
    <cellStyle name="Comma 3 7 6 2" xfId="47262"/>
    <cellStyle name="Comma 3 7 7" xfId="47263"/>
    <cellStyle name="Comma 3 8" xfId="11156"/>
    <cellStyle name="Comma 3 8 2" xfId="12821"/>
    <cellStyle name="Comma 3 8 2 2" xfId="47264"/>
    <cellStyle name="Comma 3 8 2 2 2" xfId="47265"/>
    <cellStyle name="Comma 3 8 2 2 2 2" xfId="47266"/>
    <cellStyle name="Comma 3 8 2 2 2 2 2" xfId="47267"/>
    <cellStyle name="Comma 3 8 2 2 2 3" xfId="47268"/>
    <cellStyle name="Comma 3 8 2 2 3" xfId="47269"/>
    <cellStyle name="Comma 3 8 2 2 3 2" xfId="47270"/>
    <cellStyle name="Comma 3 8 2 2 4" xfId="47271"/>
    <cellStyle name="Comma 3 8 2 3" xfId="47272"/>
    <cellStyle name="Comma 3 8 2 3 2" xfId="47273"/>
    <cellStyle name="Comma 3 8 2 3 2 2" xfId="47274"/>
    <cellStyle name="Comma 3 8 2 3 3" xfId="47275"/>
    <cellStyle name="Comma 3 8 2 4" xfId="47276"/>
    <cellStyle name="Comma 3 8 2 4 2" xfId="47277"/>
    <cellStyle name="Comma 3 8 2 5" xfId="47278"/>
    <cellStyle name="Comma 3 8 3" xfId="47279"/>
    <cellStyle name="Comma 3 8 3 2" xfId="47280"/>
    <cellStyle name="Comma 3 8 3 2 2" xfId="47281"/>
    <cellStyle name="Comma 3 8 3 2 2 2" xfId="47282"/>
    <cellStyle name="Comma 3 8 3 2 3" xfId="47283"/>
    <cellStyle name="Comma 3 8 3 3" xfId="47284"/>
    <cellStyle name="Comma 3 8 3 3 2" xfId="47285"/>
    <cellStyle name="Comma 3 8 3 4" xfId="47286"/>
    <cellStyle name="Comma 3 8 4" xfId="47287"/>
    <cellStyle name="Comma 3 8 4 2" xfId="47288"/>
    <cellStyle name="Comma 3 8 4 2 2" xfId="47289"/>
    <cellStyle name="Comma 3 8 4 3" xfId="47290"/>
    <cellStyle name="Comma 3 8 5" xfId="47291"/>
    <cellStyle name="Comma 3 8 5 2" xfId="47292"/>
    <cellStyle name="Comma 3 8 6" xfId="47293"/>
    <cellStyle name="Comma 3 9" xfId="47294"/>
    <cellStyle name="Comma 3 9 2" xfId="47295"/>
    <cellStyle name="Comma 3 9 2 2" xfId="47296"/>
    <cellStyle name="Comma 3 9 2 2 2" xfId="47297"/>
    <cellStyle name="Comma 3 9 2 2 2 2" xfId="47298"/>
    <cellStyle name="Comma 3 9 2 2 3" xfId="47299"/>
    <cellStyle name="Comma 3 9 2 3" xfId="47300"/>
    <cellStyle name="Comma 3 9 2 3 2" xfId="47301"/>
    <cellStyle name="Comma 3 9 2 4" xfId="47302"/>
    <cellStyle name="Comma 3 9 3" xfId="47303"/>
    <cellStyle name="Comma 3 9 3 2" xfId="47304"/>
    <cellStyle name="Comma 3 9 3 2 2" xfId="47305"/>
    <cellStyle name="Comma 3 9 3 3" xfId="47306"/>
    <cellStyle name="Comma 3 9 4" xfId="47307"/>
    <cellStyle name="Comma 3 9 4 2" xfId="47308"/>
    <cellStyle name="Comma 3 9 5" xfId="47309"/>
    <cellStyle name="Comma 30" xfId="47310"/>
    <cellStyle name="Comma 31" xfId="47311"/>
    <cellStyle name="Comma 32" xfId="47312"/>
    <cellStyle name="Comma 33" xfId="47313"/>
    <cellStyle name="Comma 34" xfId="47314"/>
    <cellStyle name="Comma 35" xfId="47315"/>
    <cellStyle name="Comma 36" xfId="47316"/>
    <cellStyle name="Comma 37" xfId="47317"/>
    <cellStyle name="Comma 38" xfId="47318"/>
    <cellStyle name="Comma 39" xfId="47319"/>
    <cellStyle name="Comma 4" xfId="130"/>
    <cellStyle name="Comma 4 10" xfId="47320"/>
    <cellStyle name="Comma 4 10 2" xfId="47321"/>
    <cellStyle name="Comma 4 11" xfId="47322"/>
    <cellStyle name="Comma 4 2" xfId="132"/>
    <cellStyle name="Comma 4 2 10" xfId="10751"/>
    <cellStyle name="Comma 4 2 10 2" xfId="10752"/>
    <cellStyle name="Comma 4 2 11" xfId="10753"/>
    <cellStyle name="Comma 4 2 11 2" xfId="10754"/>
    <cellStyle name="Comma 4 2 12" xfId="10755"/>
    <cellStyle name="Comma 4 2 13" xfId="10756"/>
    <cellStyle name="Comma 4 2 14" xfId="47323"/>
    <cellStyle name="Comma 4 2 15" xfId="61305"/>
    <cellStyle name="Comma 4 2 2" xfId="2947"/>
    <cellStyle name="Comma 4 2 2 2" xfId="7000"/>
    <cellStyle name="Comma 4 2 2 2 2" xfId="12822"/>
    <cellStyle name="Comma 4 2 2 2 2 2" xfId="24557"/>
    <cellStyle name="Comma 4 2 2 2 3" xfId="24558"/>
    <cellStyle name="Comma 4 2 2 3" xfId="11226"/>
    <cellStyle name="Comma 4 2 2 3 2" xfId="12823"/>
    <cellStyle name="Comma 4 2 2 4" xfId="24559"/>
    <cellStyle name="Comma 4 2 3" xfId="2948"/>
    <cellStyle name="Comma 4 2 3 2" xfId="10757"/>
    <cellStyle name="Comma 4 2 3 2 2" xfId="24560"/>
    <cellStyle name="Comma 4 2 3 3" xfId="11227"/>
    <cellStyle name="Comma 4 2 4" xfId="351"/>
    <cellStyle name="Comma 4 2 4 2" xfId="10758"/>
    <cellStyle name="Comma 4 2 4 2 2" xfId="24561"/>
    <cellStyle name="Comma 4 2 4 3" xfId="11228"/>
    <cellStyle name="Comma 4 2 5" xfId="10759"/>
    <cellStyle name="Comma 4 2 5 2" xfId="10760"/>
    <cellStyle name="Comma 4 2 6" xfId="10761"/>
    <cellStyle name="Comma 4 2 6 2" xfId="10762"/>
    <cellStyle name="Comma 4 2 7" xfId="10763"/>
    <cellStyle name="Comma 4 2 7 2" xfId="10764"/>
    <cellStyle name="Comma 4 2 8" xfId="10765"/>
    <cellStyle name="Comma 4 2 8 2" xfId="10766"/>
    <cellStyle name="Comma 4 2 9" xfId="10767"/>
    <cellStyle name="Comma 4 2 9 2" xfId="10768"/>
    <cellStyle name="Comma 4 3" xfId="2949"/>
    <cellStyle name="Comma 4 3 2" xfId="7001"/>
    <cellStyle name="Comma 4 3 2 2" xfId="12824"/>
    <cellStyle name="Comma 4 3 2 2 2" xfId="24562"/>
    <cellStyle name="Comma 4 3 2 2 2 2" xfId="47324"/>
    <cellStyle name="Comma 4 3 2 2 3" xfId="47325"/>
    <cellStyle name="Comma 4 3 2 3" xfId="24563"/>
    <cellStyle name="Comma 4 3 2 3 2" xfId="47326"/>
    <cellStyle name="Comma 4 3 2 4" xfId="47327"/>
    <cellStyle name="Comma 4 3 3" xfId="7002"/>
    <cellStyle name="Comma 4 3 3 2" xfId="12825"/>
    <cellStyle name="Comma 4 3 3 2 2" xfId="24564"/>
    <cellStyle name="Comma 4 3 3 3" xfId="24565"/>
    <cellStyle name="Comma 4 3 4" xfId="12826"/>
    <cellStyle name="Comma 4 3 4 2" xfId="24566"/>
    <cellStyle name="Comma 4 3 5" xfId="24567"/>
    <cellStyle name="Comma 4 3 6" xfId="61306"/>
    <cellStyle name="Comma 4 4" xfId="2950"/>
    <cellStyle name="Comma 4 4 2" xfId="7003"/>
    <cellStyle name="Comma 4 4 2 2" xfId="12827"/>
    <cellStyle name="Comma 4 4 2 2 2" xfId="24568"/>
    <cellStyle name="Comma 4 4 2 3" xfId="24569"/>
    <cellStyle name="Comma 4 4 3" xfId="10769"/>
    <cellStyle name="Comma 4 4 3 2" xfId="24570"/>
    <cellStyle name="Comma 4 4 4" xfId="11229"/>
    <cellStyle name="Comma 4 4 4 2" xfId="47328"/>
    <cellStyle name="Comma 4 5" xfId="2951"/>
    <cellStyle name="Comma 4 5 2" xfId="7004"/>
    <cellStyle name="Comma 4 5 2 2" xfId="12828"/>
    <cellStyle name="Comma 4 5 2 2 2" xfId="24571"/>
    <cellStyle name="Comma 4 5 2 3" xfId="24572"/>
    <cellStyle name="Comma 4 5 3" xfId="12829"/>
    <cellStyle name="Comma 4 5 3 2" xfId="24573"/>
    <cellStyle name="Comma 4 5 4" xfId="24574"/>
    <cellStyle name="Comma 4 6" xfId="350"/>
    <cellStyle name="Comma 4 6 2" xfId="12830"/>
    <cellStyle name="Comma 4 6 2 2" xfId="24575"/>
    <cellStyle name="Comma 4 6 3" xfId="24576"/>
    <cellStyle name="Comma 4 7" xfId="10770"/>
    <cellStyle name="Comma 4 7 2" xfId="12831"/>
    <cellStyle name="Comma 4 7 2 2" xfId="47329"/>
    <cellStyle name="Comma 4 8" xfId="11157"/>
    <cellStyle name="Comma 4 8 2" xfId="47330"/>
    <cellStyle name="Comma 4 9" xfId="12832"/>
    <cellStyle name="Comma 4 9 2" xfId="47331"/>
    <cellStyle name="Comma 40" xfId="47332"/>
    <cellStyle name="Comma 41" xfId="47333"/>
    <cellStyle name="Comma 42" xfId="47334"/>
    <cellStyle name="Comma 43" xfId="47335"/>
    <cellStyle name="Comma 44" xfId="47336"/>
    <cellStyle name="Comma 45" xfId="47337"/>
    <cellStyle name="Comma 46" xfId="47338"/>
    <cellStyle name="Comma 47" xfId="47339"/>
    <cellStyle name="Comma 48" xfId="47340"/>
    <cellStyle name="Comma 49" xfId="47341"/>
    <cellStyle name="Comma 5" xfId="352"/>
    <cellStyle name="Comma 5 2" xfId="353"/>
    <cellStyle name="Comma 5 2 2" xfId="10771"/>
    <cellStyle name="Comma 5 2 2 2" xfId="47342"/>
    <cellStyle name="Comma 5 2 3" xfId="10772"/>
    <cellStyle name="Comma 5 2 4" xfId="10773"/>
    <cellStyle name="Comma 5 3" xfId="10774"/>
    <cellStyle name="Comma 5 3 2" xfId="10775"/>
    <cellStyle name="Comma 5 3 2 2" xfId="47343"/>
    <cellStyle name="Comma 5 3 3" xfId="12833"/>
    <cellStyle name="Comma 5 4" xfId="10776"/>
    <cellStyle name="Comma 5 4 2" xfId="12834"/>
    <cellStyle name="Comma 5 5" xfId="10777"/>
    <cellStyle name="Comma 5 6" xfId="10778"/>
    <cellStyle name="Comma 5 7" xfId="11158"/>
    <cellStyle name="Comma 50" xfId="47344"/>
    <cellStyle name="Comma 51" xfId="47345"/>
    <cellStyle name="Comma 52" xfId="47346"/>
    <cellStyle name="Comma 53" xfId="47347"/>
    <cellStyle name="Comma 54" xfId="47348"/>
    <cellStyle name="Comma 55" xfId="47349"/>
    <cellStyle name="Comma 56" xfId="47350"/>
    <cellStyle name="Comma 57" xfId="47351"/>
    <cellStyle name="Comma 58" xfId="47352"/>
    <cellStyle name="Comma 59" xfId="47353"/>
    <cellStyle name="Comma 6" xfId="354"/>
    <cellStyle name="Comma 6 2" xfId="355"/>
    <cellStyle name="Comma 6 2 2" xfId="2952"/>
    <cellStyle name="Comma 6 2 2 2" xfId="7005"/>
    <cellStyle name="Comma 6 2 2 2 2" xfId="12835"/>
    <cellStyle name="Comma 6 2 2 2 2 2" xfId="24577"/>
    <cellStyle name="Comma 6 2 2 2 3" xfId="24578"/>
    <cellStyle name="Comma 6 2 2 3" xfId="12836"/>
    <cellStyle name="Comma 6 2 2 3 2" xfId="24579"/>
    <cellStyle name="Comma 6 2 2 4" xfId="24580"/>
    <cellStyle name="Comma 6 2 3" xfId="2953"/>
    <cellStyle name="Comma 6 2 3 2" xfId="12837"/>
    <cellStyle name="Comma 6 2 3 2 2" xfId="24581"/>
    <cellStyle name="Comma 6 2 3 3" xfId="24582"/>
    <cellStyle name="Comma 6 2 4" xfId="7006"/>
    <cellStyle name="Comma 6 2 4 2" xfId="12838"/>
    <cellStyle name="Comma 6 2 4 2 2" xfId="24583"/>
    <cellStyle name="Comma 6 2 4 3" xfId="24584"/>
    <cellStyle name="Comma 6 2 5" xfId="12839"/>
    <cellStyle name="Comma 6 2 5 2" xfId="24585"/>
    <cellStyle name="Comma 6 2 6" xfId="24586"/>
    <cellStyle name="Comma 6 3" xfId="2954"/>
    <cellStyle name="Comma 6 3 2" xfId="7007"/>
    <cellStyle name="Comma 6 3 2 2" xfId="12840"/>
    <cellStyle name="Comma 6 3 2 2 2" xfId="24587"/>
    <cellStyle name="Comma 6 3 2 3" xfId="24588"/>
    <cellStyle name="Comma 6 3 3" xfId="10779"/>
    <cellStyle name="Comma 6 3 3 2" xfId="24589"/>
    <cellStyle name="Comma 6 3 4" xfId="11230"/>
    <cellStyle name="Comma 6 4" xfId="2955"/>
    <cellStyle name="Comma 6 4 2" xfId="10780"/>
    <cellStyle name="Comma 6 4 2 2" xfId="24590"/>
    <cellStyle name="Comma 6 4 3" xfId="11231"/>
    <cellStyle name="Comma 6 5" xfId="7008"/>
    <cellStyle name="Comma 6 5 2" xfId="12841"/>
    <cellStyle name="Comma 6 5 2 2" xfId="24591"/>
    <cellStyle name="Comma 6 5 3" xfId="24592"/>
    <cellStyle name="Comma 6 6" xfId="11159"/>
    <cellStyle name="Comma 6 6 2" xfId="12842"/>
    <cellStyle name="Comma 6 7" xfId="12843"/>
    <cellStyle name="Comma 6 8" xfId="12844"/>
    <cellStyle name="Comma 6 8 2" xfId="24593"/>
    <cellStyle name="Comma 6 9" xfId="61307"/>
    <cellStyle name="Comma 60" xfId="47354"/>
    <cellStyle name="Comma 61" xfId="47355"/>
    <cellStyle name="Comma 62" xfId="47356"/>
    <cellStyle name="Comma 63" xfId="47357"/>
    <cellStyle name="Comma 64" xfId="47358"/>
    <cellStyle name="Comma 65" xfId="47359"/>
    <cellStyle name="Comma 66" xfId="47360"/>
    <cellStyle name="Comma 67" xfId="47361"/>
    <cellStyle name="Comma 68" xfId="47362"/>
    <cellStyle name="Comma 69" xfId="47363"/>
    <cellStyle name="Comma 7" xfId="356"/>
    <cellStyle name="Comma 7 10" xfId="47364"/>
    <cellStyle name="Comma 7 11" xfId="47365"/>
    <cellStyle name="Comma 7 12" xfId="61308"/>
    <cellStyle name="Comma 7 2" xfId="357"/>
    <cellStyle name="Comma 7 2 2" xfId="10781"/>
    <cellStyle name="Comma 7 2 2 2" xfId="47366"/>
    <cellStyle name="Comma 7 2 2 2 2" xfId="47367"/>
    <cellStyle name="Comma 7 2 2 2 2 2" xfId="47368"/>
    <cellStyle name="Comma 7 2 2 2 3" xfId="47369"/>
    <cellStyle name="Comma 7 2 2 3" xfId="47370"/>
    <cellStyle name="Comma 7 2 2 3 2" xfId="47371"/>
    <cellStyle name="Comma 7 2 2 4" xfId="47372"/>
    <cellStyle name="Comma 7 2 3" xfId="11232"/>
    <cellStyle name="Comma 7 2 3 2" xfId="47373"/>
    <cellStyle name="Comma 7 2 3 2 2" xfId="47374"/>
    <cellStyle name="Comma 7 2 3 3" xfId="47375"/>
    <cellStyle name="Comma 7 2 4" xfId="47376"/>
    <cellStyle name="Comma 7 2 4 2" xfId="47377"/>
    <cellStyle name="Comma 7 2 5" xfId="47378"/>
    <cellStyle name="Comma 7 2 5 2" xfId="47379"/>
    <cellStyle name="Comma 7 2 6" xfId="61309"/>
    <cellStyle name="Comma 7 3" xfId="10782"/>
    <cellStyle name="Comma 7 3 2" xfId="12845"/>
    <cellStyle name="Comma 7 3 2 2" xfId="47380"/>
    <cellStyle name="Comma 7 3 2 2 2" xfId="47381"/>
    <cellStyle name="Comma 7 3 2 3" xfId="47382"/>
    <cellStyle name="Comma 7 3 3" xfId="47383"/>
    <cellStyle name="Comma 7 3 3 2" xfId="47384"/>
    <cellStyle name="Comma 7 3 4" xfId="47385"/>
    <cellStyle name="Comma 7 3 4 2" xfId="47386"/>
    <cellStyle name="Comma 7 3 5" xfId="61310"/>
    <cellStyle name="Comma 7 4" xfId="10783"/>
    <cellStyle name="Comma 7 4 2" xfId="12846"/>
    <cellStyle name="Comma 7 4 2 2" xfId="47387"/>
    <cellStyle name="Comma 7 4 3" xfId="47388"/>
    <cellStyle name="Comma 7 4 3 2" xfId="47389"/>
    <cellStyle name="Comma 7 5" xfId="10784"/>
    <cellStyle name="Comma 7 5 2" xfId="47390"/>
    <cellStyle name="Comma 7 5 2 2" xfId="47391"/>
    <cellStyle name="Comma 7 6" xfId="10785"/>
    <cellStyle name="Comma 7 6 2" xfId="47392"/>
    <cellStyle name="Comma 7 6 2 2" xfId="47393"/>
    <cellStyle name="Comma 7 7" xfId="10786"/>
    <cellStyle name="Comma 7 8" xfId="47394"/>
    <cellStyle name="Comma 7 9" xfId="47395"/>
    <cellStyle name="Comma 70" xfId="47396"/>
    <cellStyle name="Comma 71" xfId="47397"/>
    <cellStyle name="Comma 72" xfId="47398"/>
    <cellStyle name="Comma 73" xfId="47399"/>
    <cellStyle name="Comma 74" xfId="47400"/>
    <cellStyle name="Comma 74 2" xfId="47401"/>
    <cellStyle name="Comma 75" xfId="47402"/>
    <cellStyle name="Comma 75 2" xfId="47403"/>
    <cellStyle name="Comma 76" xfId="47404"/>
    <cellStyle name="Comma 77" xfId="47405"/>
    <cellStyle name="Comma 78" xfId="47406"/>
    <cellStyle name="Comma 79" xfId="47407"/>
    <cellStyle name="Comma 8" xfId="358"/>
    <cellStyle name="Comma 8 2" xfId="10787"/>
    <cellStyle name="Comma 8 2 2" xfId="47408"/>
    <cellStyle name="Comma 8 2 2 2" xfId="47409"/>
    <cellStyle name="Comma 8 2 2 2 2" xfId="47410"/>
    <cellStyle name="Comma 8 2 2 2 2 2" xfId="47411"/>
    <cellStyle name="Comma 8 2 2 2 3" xfId="47412"/>
    <cellStyle name="Comma 8 2 2 3" xfId="47413"/>
    <cellStyle name="Comma 8 2 2 3 2" xfId="47414"/>
    <cellStyle name="Comma 8 2 2 4" xfId="47415"/>
    <cellStyle name="Comma 8 2 3" xfId="47416"/>
    <cellStyle name="Comma 8 2 3 2" xfId="47417"/>
    <cellStyle name="Comma 8 2 3 2 2" xfId="47418"/>
    <cellStyle name="Comma 8 2 3 3" xfId="47419"/>
    <cellStyle name="Comma 8 2 4" xfId="47420"/>
    <cellStyle name="Comma 8 2 4 2" xfId="47421"/>
    <cellStyle name="Comma 8 2 5" xfId="47422"/>
    <cellStyle name="Comma 8 2 6" xfId="61311"/>
    <cellStyle name="Comma 8 3" xfId="10788"/>
    <cellStyle name="Comma 8 3 2" xfId="47423"/>
    <cellStyle name="Comma 8 3 2 2" xfId="47424"/>
    <cellStyle name="Comma 8 3 2 2 2" xfId="47425"/>
    <cellStyle name="Comma 8 3 2 3" xfId="47426"/>
    <cellStyle name="Comma 8 3 3" xfId="47427"/>
    <cellStyle name="Comma 8 3 3 2" xfId="47428"/>
    <cellStyle name="Comma 8 3 4" xfId="47429"/>
    <cellStyle name="Comma 8 3 5" xfId="61312"/>
    <cellStyle name="Comma 8 4" xfId="10789"/>
    <cellStyle name="Comma 8 4 2" xfId="47430"/>
    <cellStyle name="Comma 8 4 2 2" xfId="47431"/>
    <cellStyle name="Comma 8 4 3" xfId="47432"/>
    <cellStyle name="Comma 8 5" xfId="47433"/>
    <cellStyle name="Comma 8 5 2" xfId="47434"/>
    <cellStyle name="Comma 8 6" xfId="47435"/>
    <cellStyle name="Comma 8 6 2" xfId="47436"/>
    <cellStyle name="Comma 8 7" xfId="47437"/>
    <cellStyle name="Comma 8 8" xfId="47438"/>
    <cellStyle name="Comma 80" xfId="47439"/>
    <cellStyle name="Comma 80 6" xfId="47440"/>
    <cellStyle name="Comma 81" xfId="47441"/>
    <cellStyle name="Comma 82" xfId="47442"/>
    <cellStyle name="Comma 83" xfId="47443"/>
    <cellStyle name="Comma 84" xfId="47444"/>
    <cellStyle name="Comma 85" xfId="47445"/>
    <cellStyle name="Comma 86" xfId="47446"/>
    <cellStyle name="Comma 87" xfId="47447"/>
    <cellStyle name="Comma 88" xfId="47448"/>
    <cellStyle name="Comma 89" xfId="47449"/>
    <cellStyle name="Comma 9" xfId="359"/>
    <cellStyle name="Comma 9 2" xfId="10790"/>
    <cellStyle name="Comma 9 2 2" xfId="12848"/>
    <cellStyle name="Comma 9 2 2 2" xfId="24594"/>
    <cellStyle name="Comma 9 2 2 2 2" xfId="47450"/>
    <cellStyle name="Comma 9 2 2 2 2 2" xfId="47451"/>
    <cellStyle name="Comma 9 2 2 2 3" xfId="47452"/>
    <cellStyle name="Comma 9 2 2 3" xfId="47453"/>
    <cellStyle name="Comma 9 2 2 3 2" xfId="47454"/>
    <cellStyle name="Comma 9 2 2 4" xfId="47455"/>
    <cellStyle name="Comma 9 2 3" xfId="12847"/>
    <cellStyle name="Comma 9 2 3 2" xfId="47456"/>
    <cellStyle name="Comma 9 2 3 2 2" xfId="47457"/>
    <cellStyle name="Comma 9 2 3 3" xfId="47458"/>
    <cellStyle name="Comma 9 2 4" xfId="47459"/>
    <cellStyle name="Comma 9 2 4 2" xfId="47460"/>
    <cellStyle name="Comma 9 2 5" xfId="47461"/>
    <cellStyle name="Comma 9 2 5 2" xfId="47462"/>
    <cellStyle name="Comma 9 2 6" xfId="61313"/>
    <cellStyle name="Comma 9 3" xfId="10791"/>
    <cellStyle name="Comma 9 3 2" xfId="12849"/>
    <cellStyle name="Comma 9 3 2 2" xfId="47463"/>
    <cellStyle name="Comma 9 3 2 2 2" xfId="47464"/>
    <cellStyle name="Comma 9 3 2 3" xfId="47465"/>
    <cellStyle name="Comma 9 3 3" xfId="47466"/>
    <cellStyle name="Comma 9 3 3 2" xfId="47467"/>
    <cellStyle name="Comma 9 3 4" xfId="47468"/>
    <cellStyle name="Comma 9 4" xfId="10792"/>
    <cellStyle name="Comma 9 4 2" xfId="47469"/>
    <cellStyle name="Comma 9 4 2 2" xfId="47470"/>
    <cellStyle name="Comma 9 4 3" xfId="47471"/>
    <cellStyle name="Comma 9 5" xfId="11160"/>
    <cellStyle name="Comma 9 5 2" xfId="47472"/>
    <cellStyle name="Comma 9 6" xfId="47473"/>
    <cellStyle name="Comma 9 6 2" xfId="47474"/>
    <cellStyle name="Comma 9 7" xfId="61314"/>
    <cellStyle name="Comma 90" xfId="47475"/>
    <cellStyle name="Comma 91" xfId="47476"/>
    <cellStyle name="Comma 92" xfId="47477"/>
    <cellStyle name="Comma 93" xfId="47478"/>
    <cellStyle name="Comma 94" xfId="47479"/>
    <cellStyle name="Comma 95" xfId="47480"/>
    <cellStyle name="Comma 96" xfId="47481"/>
    <cellStyle name="Comma 97" xfId="47482"/>
    <cellStyle name="Comma 98" xfId="47483"/>
    <cellStyle name="Comma 99" xfId="47484"/>
    <cellStyle name="Comma(1)" xfId="47485"/>
    <cellStyle name="Comma(1) 2" xfId="47486"/>
    <cellStyle name="Comma(1) 2 2" xfId="47487"/>
    <cellStyle name="Comma(1) 3" xfId="47488"/>
    <cellStyle name="Comma0" xfId="47489"/>
    <cellStyle name="Comma0 - Style4" xfId="47490"/>
    <cellStyle name="Comma0 10" xfId="47491"/>
    <cellStyle name="Comma0 10 2" xfId="47492"/>
    <cellStyle name="Comma0 10 2 2" xfId="47493"/>
    <cellStyle name="Comma0 10 2 3" xfId="47494"/>
    <cellStyle name="Comma0 10 3" xfId="47495"/>
    <cellStyle name="Comma0 10 4" xfId="47496"/>
    <cellStyle name="Comma0 10 5" xfId="47497"/>
    <cellStyle name="Comma0 11" xfId="47498"/>
    <cellStyle name="Comma0 11 2" xfId="47499"/>
    <cellStyle name="Comma0 11 2 2" xfId="47500"/>
    <cellStyle name="Comma0 11 2 3" xfId="47501"/>
    <cellStyle name="Comma0 11 3" xfId="47502"/>
    <cellStyle name="Comma0 11 4" xfId="47503"/>
    <cellStyle name="Comma0 11 5" xfId="47504"/>
    <cellStyle name="Comma0 12" xfId="47505"/>
    <cellStyle name="Comma0 12 2" xfId="47506"/>
    <cellStyle name="Comma0 12 3" xfId="47507"/>
    <cellStyle name="Comma0 13" xfId="47508"/>
    <cellStyle name="Comma0 14" xfId="47509"/>
    <cellStyle name="Comma0 15" xfId="47510"/>
    <cellStyle name="Comma0 16" xfId="47511"/>
    <cellStyle name="Comma0 17" xfId="47512"/>
    <cellStyle name="Comma0 18" xfId="47513"/>
    <cellStyle name="Comma0 2" xfId="47514"/>
    <cellStyle name="Comma0 2 2" xfId="47515"/>
    <cellStyle name="Comma0 2 2 2" xfId="47516"/>
    <cellStyle name="Comma0 2 2 3" xfId="47517"/>
    <cellStyle name="Comma0 2 3" xfId="47518"/>
    <cellStyle name="Comma0 2 4" xfId="47519"/>
    <cellStyle name="Comma0 2 5" xfId="47520"/>
    <cellStyle name="Comma0 3" xfId="47521"/>
    <cellStyle name="Comma0 3 2" xfId="47522"/>
    <cellStyle name="Comma0 3 2 2" xfId="47523"/>
    <cellStyle name="Comma0 3 2 3" xfId="47524"/>
    <cellStyle name="Comma0 3 3" xfId="47525"/>
    <cellStyle name="Comma0 3 4" xfId="47526"/>
    <cellStyle name="Comma0 3 5" xfId="47527"/>
    <cellStyle name="Comma0 4" xfId="47528"/>
    <cellStyle name="Comma0 4 2" xfId="47529"/>
    <cellStyle name="Comma0 4 2 2" xfId="47530"/>
    <cellStyle name="Comma0 4 2 3" xfId="47531"/>
    <cellStyle name="Comma0 4 3" xfId="47532"/>
    <cellStyle name="Comma0 4 4" xfId="47533"/>
    <cellStyle name="Comma0 4 5" xfId="47534"/>
    <cellStyle name="Comma0 5" xfId="47535"/>
    <cellStyle name="Comma0 5 2" xfId="47536"/>
    <cellStyle name="Comma0 5 2 2" xfId="47537"/>
    <cellStyle name="Comma0 5 2 3" xfId="47538"/>
    <cellStyle name="Comma0 5 3" xfId="47539"/>
    <cellStyle name="Comma0 5 4" xfId="47540"/>
    <cellStyle name="Comma0 5 5" xfId="47541"/>
    <cellStyle name="Comma0 6" xfId="47542"/>
    <cellStyle name="Comma0 6 2" xfId="47543"/>
    <cellStyle name="Comma0 6 2 2" xfId="47544"/>
    <cellStyle name="Comma0 6 2 3" xfId="47545"/>
    <cellStyle name="Comma0 6 3" xfId="47546"/>
    <cellStyle name="Comma0 6 4" xfId="47547"/>
    <cellStyle name="Comma0 6 5" xfId="47548"/>
    <cellStyle name="Comma0 7" xfId="47549"/>
    <cellStyle name="Comma0 7 2" xfId="47550"/>
    <cellStyle name="Comma0 7 2 2" xfId="47551"/>
    <cellStyle name="Comma0 7 2 3" xfId="47552"/>
    <cellStyle name="Comma0 7 3" xfId="47553"/>
    <cellStyle name="Comma0 7 4" xfId="47554"/>
    <cellStyle name="Comma0 7 5" xfId="47555"/>
    <cellStyle name="Comma0 8" xfId="47556"/>
    <cellStyle name="Comma0 8 2" xfId="47557"/>
    <cellStyle name="Comma0 8 2 2" xfId="47558"/>
    <cellStyle name="Comma0 8 2 3" xfId="47559"/>
    <cellStyle name="Comma0 8 3" xfId="47560"/>
    <cellStyle name="Comma0 8 4" xfId="47561"/>
    <cellStyle name="Comma0 8 5" xfId="47562"/>
    <cellStyle name="Comma0 9" xfId="47563"/>
    <cellStyle name="Comma0 9 2" xfId="47564"/>
    <cellStyle name="Comma0 9 2 2" xfId="47565"/>
    <cellStyle name="Comma0 9 2 3" xfId="47566"/>
    <cellStyle name="Comma0 9 3" xfId="47567"/>
    <cellStyle name="Comma0 9 4" xfId="47568"/>
    <cellStyle name="Comma0 9 5" xfId="47569"/>
    <cellStyle name="Company Name" xfId="47570"/>
    <cellStyle name="Condition" xfId="10793"/>
    <cellStyle name="Consolidation" xfId="47571"/>
    <cellStyle name="ConsolidationEntry" xfId="47572"/>
    <cellStyle name="ContentsHyperlink" xfId="47573"/>
    <cellStyle name="Curren - Style1" xfId="47574"/>
    <cellStyle name="Curren - Style5" xfId="47575"/>
    <cellStyle name="Currency" xfId="2" builtinId="4"/>
    <cellStyle name="Currency 10" xfId="10794"/>
    <cellStyle name="Currency 10 2" xfId="47576"/>
    <cellStyle name="Currency 10 2 2" xfId="61315"/>
    <cellStyle name="Currency 10 3" xfId="47577"/>
    <cellStyle name="Currency 10 4" xfId="61316"/>
    <cellStyle name="Currency 11" xfId="10795"/>
    <cellStyle name="Currency 11 2" xfId="47578"/>
    <cellStyle name="Currency 11 3" xfId="61317"/>
    <cellStyle name="Currency 12" xfId="10796"/>
    <cellStyle name="Currency 13" xfId="10797"/>
    <cellStyle name="Currency 14" xfId="10798"/>
    <cellStyle name="Currency 15" xfId="56"/>
    <cellStyle name="Currency 15 10" xfId="47579"/>
    <cellStyle name="Currency 15 10 10" xfId="47580"/>
    <cellStyle name="Currency 15 10 11" xfId="47581"/>
    <cellStyle name="Currency 15 10 12" xfId="47582"/>
    <cellStyle name="Currency 15 10 13" xfId="47583"/>
    <cellStyle name="Currency 15 10 14" xfId="47584"/>
    <cellStyle name="Currency 15 10 2" xfId="47585"/>
    <cellStyle name="Currency 15 10 3" xfId="47586"/>
    <cellStyle name="Currency 15 10 4" xfId="47587"/>
    <cellStyle name="Currency 15 10 5" xfId="47588"/>
    <cellStyle name="Currency 15 10 6" xfId="47589"/>
    <cellStyle name="Currency 15 10 7" xfId="47590"/>
    <cellStyle name="Currency 15 10 8" xfId="47591"/>
    <cellStyle name="Currency 15 10 9" xfId="47592"/>
    <cellStyle name="Currency 15 11" xfId="47593"/>
    <cellStyle name="Currency 15 11 10" xfId="47594"/>
    <cellStyle name="Currency 15 11 11" xfId="47595"/>
    <cellStyle name="Currency 15 11 12" xfId="47596"/>
    <cellStyle name="Currency 15 11 13" xfId="47597"/>
    <cellStyle name="Currency 15 11 14" xfId="47598"/>
    <cellStyle name="Currency 15 11 2" xfId="47599"/>
    <cellStyle name="Currency 15 11 3" xfId="47600"/>
    <cellStyle name="Currency 15 11 4" xfId="47601"/>
    <cellStyle name="Currency 15 11 5" xfId="47602"/>
    <cellStyle name="Currency 15 11 6" xfId="47603"/>
    <cellStyle name="Currency 15 11 7" xfId="47604"/>
    <cellStyle name="Currency 15 11 8" xfId="47605"/>
    <cellStyle name="Currency 15 11 9" xfId="47606"/>
    <cellStyle name="Currency 15 12" xfId="47607"/>
    <cellStyle name="Currency 15 12 10" xfId="47608"/>
    <cellStyle name="Currency 15 12 11" xfId="47609"/>
    <cellStyle name="Currency 15 12 12" xfId="47610"/>
    <cellStyle name="Currency 15 12 13" xfId="47611"/>
    <cellStyle name="Currency 15 12 14" xfId="47612"/>
    <cellStyle name="Currency 15 12 2" xfId="47613"/>
    <cellStyle name="Currency 15 12 3" xfId="47614"/>
    <cellStyle name="Currency 15 12 4" xfId="47615"/>
    <cellStyle name="Currency 15 12 5" xfId="47616"/>
    <cellStyle name="Currency 15 12 6" xfId="47617"/>
    <cellStyle name="Currency 15 12 7" xfId="47618"/>
    <cellStyle name="Currency 15 12 8" xfId="47619"/>
    <cellStyle name="Currency 15 12 9" xfId="47620"/>
    <cellStyle name="Currency 15 13" xfId="47621"/>
    <cellStyle name="Currency 15 14" xfId="47622"/>
    <cellStyle name="Currency 15 15" xfId="47623"/>
    <cellStyle name="Currency 15 16" xfId="47624"/>
    <cellStyle name="Currency 15 17" xfId="47625"/>
    <cellStyle name="Currency 15 18" xfId="47626"/>
    <cellStyle name="Currency 15 19" xfId="47627"/>
    <cellStyle name="Currency 15 2" xfId="10799"/>
    <cellStyle name="Currency 15 2 10" xfId="47628"/>
    <cellStyle name="Currency 15 2 11" xfId="47629"/>
    <cellStyle name="Currency 15 2 12" xfId="47630"/>
    <cellStyle name="Currency 15 2 13" xfId="47631"/>
    <cellStyle name="Currency 15 2 14" xfId="47632"/>
    <cellStyle name="Currency 15 2 2" xfId="47633"/>
    <cellStyle name="Currency 15 2 3" xfId="47634"/>
    <cellStyle name="Currency 15 2 4" xfId="47635"/>
    <cellStyle name="Currency 15 2 5" xfId="47636"/>
    <cellStyle name="Currency 15 2 6" xfId="47637"/>
    <cellStyle name="Currency 15 2 7" xfId="47638"/>
    <cellStyle name="Currency 15 2 8" xfId="47639"/>
    <cellStyle name="Currency 15 2 9" xfId="47640"/>
    <cellStyle name="Currency 15 20" xfId="47641"/>
    <cellStyle name="Currency 15 21" xfId="47642"/>
    <cellStyle name="Currency 15 22" xfId="47643"/>
    <cellStyle name="Currency 15 23" xfId="47644"/>
    <cellStyle name="Currency 15 24" xfId="47645"/>
    <cellStyle name="Currency 15 25" xfId="47646"/>
    <cellStyle name="Currency 15 26" xfId="61318"/>
    <cellStyle name="Currency 15 3" xfId="47647"/>
    <cellStyle name="Currency 15 3 10" xfId="47648"/>
    <cellStyle name="Currency 15 3 11" xfId="47649"/>
    <cellStyle name="Currency 15 3 12" xfId="47650"/>
    <cellStyle name="Currency 15 3 13" xfId="47651"/>
    <cellStyle name="Currency 15 3 14" xfId="47652"/>
    <cellStyle name="Currency 15 3 2" xfId="47653"/>
    <cellStyle name="Currency 15 3 3" xfId="47654"/>
    <cellStyle name="Currency 15 3 4" xfId="47655"/>
    <cellStyle name="Currency 15 3 5" xfId="47656"/>
    <cellStyle name="Currency 15 3 6" xfId="47657"/>
    <cellStyle name="Currency 15 3 7" xfId="47658"/>
    <cellStyle name="Currency 15 3 8" xfId="47659"/>
    <cellStyle name="Currency 15 3 9" xfId="47660"/>
    <cellStyle name="Currency 15 4" xfId="47661"/>
    <cellStyle name="Currency 15 4 10" xfId="47662"/>
    <cellStyle name="Currency 15 4 11" xfId="47663"/>
    <cellStyle name="Currency 15 4 12" xfId="47664"/>
    <cellStyle name="Currency 15 4 13" xfId="47665"/>
    <cellStyle name="Currency 15 4 14" xfId="47666"/>
    <cellStyle name="Currency 15 4 2" xfId="47667"/>
    <cellStyle name="Currency 15 4 3" xfId="47668"/>
    <cellStyle name="Currency 15 4 4" xfId="47669"/>
    <cellStyle name="Currency 15 4 5" xfId="47670"/>
    <cellStyle name="Currency 15 4 6" xfId="47671"/>
    <cellStyle name="Currency 15 4 7" xfId="47672"/>
    <cellStyle name="Currency 15 4 8" xfId="47673"/>
    <cellStyle name="Currency 15 4 9" xfId="47674"/>
    <cellStyle name="Currency 15 5" xfId="47675"/>
    <cellStyle name="Currency 15 5 10" xfId="47676"/>
    <cellStyle name="Currency 15 5 11" xfId="47677"/>
    <cellStyle name="Currency 15 5 12" xfId="47678"/>
    <cellStyle name="Currency 15 5 13" xfId="47679"/>
    <cellStyle name="Currency 15 5 14" xfId="47680"/>
    <cellStyle name="Currency 15 5 2" xfId="47681"/>
    <cellStyle name="Currency 15 5 3" xfId="47682"/>
    <cellStyle name="Currency 15 5 4" xfId="47683"/>
    <cellStyle name="Currency 15 5 5" xfId="47684"/>
    <cellStyle name="Currency 15 5 6" xfId="47685"/>
    <cellStyle name="Currency 15 5 7" xfId="47686"/>
    <cellStyle name="Currency 15 5 8" xfId="47687"/>
    <cellStyle name="Currency 15 5 9" xfId="47688"/>
    <cellStyle name="Currency 15 6" xfId="47689"/>
    <cellStyle name="Currency 15 6 10" xfId="47690"/>
    <cellStyle name="Currency 15 6 11" xfId="47691"/>
    <cellStyle name="Currency 15 6 12" xfId="47692"/>
    <cellStyle name="Currency 15 6 13" xfId="47693"/>
    <cellStyle name="Currency 15 6 14" xfId="47694"/>
    <cellStyle name="Currency 15 6 2" xfId="47695"/>
    <cellStyle name="Currency 15 6 3" xfId="47696"/>
    <cellStyle name="Currency 15 6 4" xfId="47697"/>
    <cellStyle name="Currency 15 6 5" xfId="47698"/>
    <cellStyle name="Currency 15 6 6" xfId="47699"/>
    <cellStyle name="Currency 15 6 7" xfId="47700"/>
    <cellStyle name="Currency 15 6 8" xfId="47701"/>
    <cellStyle name="Currency 15 6 9" xfId="47702"/>
    <cellStyle name="Currency 15 7" xfId="47703"/>
    <cellStyle name="Currency 15 7 10" xfId="47704"/>
    <cellStyle name="Currency 15 7 11" xfId="47705"/>
    <cellStyle name="Currency 15 7 12" xfId="47706"/>
    <cellStyle name="Currency 15 7 13" xfId="47707"/>
    <cellStyle name="Currency 15 7 14" xfId="47708"/>
    <cellStyle name="Currency 15 7 2" xfId="47709"/>
    <cellStyle name="Currency 15 7 3" xfId="47710"/>
    <cellStyle name="Currency 15 7 4" xfId="47711"/>
    <cellStyle name="Currency 15 7 5" xfId="47712"/>
    <cellStyle name="Currency 15 7 6" xfId="47713"/>
    <cellStyle name="Currency 15 7 7" xfId="47714"/>
    <cellStyle name="Currency 15 7 8" xfId="47715"/>
    <cellStyle name="Currency 15 7 9" xfId="47716"/>
    <cellStyle name="Currency 15 8" xfId="47717"/>
    <cellStyle name="Currency 15 8 10" xfId="47718"/>
    <cellStyle name="Currency 15 8 11" xfId="47719"/>
    <cellStyle name="Currency 15 8 12" xfId="47720"/>
    <cellStyle name="Currency 15 8 13" xfId="47721"/>
    <cellStyle name="Currency 15 8 14" xfId="47722"/>
    <cellStyle name="Currency 15 8 2" xfId="47723"/>
    <cellStyle name="Currency 15 8 3" xfId="47724"/>
    <cellStyle name="Currency 15 8 4" xfId="47725"/>
    <cellStyle name="Currency 15 8 5" xfId="47726"/>
    <cellStyle name="Currency 15 8 6" xfId="47727"/>
    <cellStyle name="Currency 15 8 7" xfId="47728"/>
    <cellStyle name="Currency 15 8 8" xfId="47729"/>
    <cellStyle name="Currency 15 8 9" xfId="47730"/>
    <cellStyle name="Currency 15 9" xfId="47731"/>
    <cellStyle name="Currency 15 9 10" xfId="47732"/>
    <cellStyle name="Currency 15 9 11" xfId="47733"/>
    <cellStyle name="Currency 15 9 12" xfId="47734"/>
    <cellStyle name="Currency 15 9 13" xfId="47735"/>
    <cellStyle name="Currency 15 9 14" xfId="47736"/>
    <cellStyle name="Currency 15 9 2" xfId="47737"/>
    <cellStyle name="Currency 15 9 3" xfId="47738"/>
    <cellStyle name="Currency 15 9 4" xfId="47739"/>
    <cellStyle name="Currency 15 9 5" xfId="47740"/>
    <cellStyle name="Currency 15 9 6" xfId="47741"/>
    <cellStyle name="Currency 15 9 7" xfId="47742"/>
    <cellStyle name="Currency 15 9 8" xfId="47743"/>
    <cellStyle name="Currency 15 9 9" xfId="47744"/>
    <cellStyle name="Currency 16" xfId="10800"/>
    <cellStyle name="Currency 16 10" xfId="47745"/>
    <cellStyle name="Currency 16 10 10" xfId="47746"/>
    <cellStyle name="Currency 16 10 11" xfId="47747"/>
    <cellStyle name="Currency 16 10 12" xfId="47748"/>
    <cellStyle name="Currency 16 10 13" xfId="47749"/>
    <cellStyle name="Currency 16 10 14" xfId="47750"/>
    <cellStyle name="Currency 16 10 2" xfId="47751"/>
    <cellStyle name="Currency 16 10 3" xfId="47752"/>
    <cellStyle name="Currency 16 10 4" xfId="47753"/>
    <cellStyle name="Currency 16 10 5" xfId="47754"/>
    <cellStyle name="Currency 16 10 6" xfId="47755"/>
    <cellStyle name="Currency 16 10 7" xfId="47756"/>
    <cellStyle name="Currency 16 10 8" xfId="47757"/>
    <cellStyle name="Currency 16 10 9" xfId="47758"/>
    <cellStyle name="Currency 16 11" xfId="47759"/>
    <cellStyle name="Currency 16 11 10" xfId="47760"/>
    <cellStyle name="Currency 16 11 11" xfId="47761"/>
    <cellStyle name="Currency 16 11 12" xfId="47762"/>
    <cellStyle name="Currency 16 11 13" xfId="47763"/>
    <cellStyle name="Currency 16 11 14" xfId="47764"/>
    <cellStyle name="Currency 16 11 2" xfId="47765"/>
    <cellStyle name="Currency 16 11 3" xfId="47766"/>
    <cellStyle name="Currency 16 11 4" xfId="47767"/>
    <cellStyle name="Currency 16 11 5" xfId="47768"/>
    <cellStyle name="Currency 16 11 6" xfId="47769"/>
    <cellStyle name="Currency 16 11 7" xfId="47770"/>
    <cellStyle name="Currency 16 11 8" xfId="47771"/>
    <cellStyle name="Currency 16 11 9" xfId="47772"/>
    <cellStyle name="Currency 16 12" xfId="47773"/>
    <cellStyle name="Currency 16 12 10" xfId="47774"/>
    <cellStyle name="Currency 16 12 11" xfId="47775"/>
    <cellStyle name="Currency 16 12 12" xfId="47776"/>
    <cellStyle name="Currency 16 12 13" xfId="47777"/>
    <cellStyle name="Currency 16 12 14" xfId="47778"/>
    <cellStyle name="Currency 16 12 2" xfId="47779"/>
    <cellStyle name="Currency 16 12 3" xfId="47780"/>
    <cellStyle name="Currency 16 12 4" xfId="47781"/>
    <cellStyle name="Currency 16 12 5" xfId="47782"/>
    <cellStyle name="Currency 16 12 6" xfId="47783"/>
    <cellStyle name="Currency 16 12 7" xfId="47784"/>
    <cellStyle name="Currency 16 12 8" xfId="47785"/>
    <cellStyle name="Currency 16 12 9" xfId="47786"/>
    <cellStyle name="Currency 16 13" xfId="47787"/>
    <cellStyle name="Currency 16 14" xfId="47788"/>
    <cellStyle name="Currency 16 15" xfId="47789"/>
    <cellStyle name="Currency 16 16" xfId="47790"/>
    <cellStyle name="Currency 16 17" xfId="47791"/>
    <cellStyle name="Currency 16 18" xfId="47792"/>
    <cellStyle name="Currency 16 19" xfId="47793"/>
    <cellStyle name="Currency 16 2" xfId="47794"/>
    <cellStyle name="Currency 16 2 10" xfId="47795"/>
    <cellStyle name="Currency 16 2 11" xfId="47796"/>
    <cellStyle name="Currency 16 2 12" xfId="47797"/>
    <cellStyle name="Currency 16 2 13" xfId="47798"/>
    <cellStyle name="Currency 16 2 14" xfId="47799"/>
    <cellStyle name="Currency 16 2 2" xfId="47800"/>
    <cellStyle name="Currency 16 2 3" xfId="47801"/>
    <cellStyle name="Currency 16 2 4" xfId="47802"/>
    <cellStyle name="Currency 16 2 5" xfId="47803"/>
    <cellStyle name="Currency 16 2 6" xfId="47804"/>
    <cellStyle name="Currency 16 2 7" xfId="47805"/>
    <cellStyle name="Currency 16 2 8" xfId="47806"/>
    <cellStyle name="Currency 16 2 9" xfId="47807"/>
    <cellStyle name="Currency 16 20" xfId="47808"/>
    <cellStyle name="Currency 16 21" xfId="47809"/>
    <cellStyle name="Currency 16 22" xfId="47810"/>
    <cellStyle name="Currency 16 23" xfId="47811"/>
    <cellStyle name="Currency 16 24" xfId="47812"/>
    <cellStyle name="Currency 16 25" xfId="47813"/>
    <cellStyle name="Currency 16 3" xfId="47814"/>
    <cellStyle name="Currency 16 3 10" xfId="47815"/>
    <cellStyle name="Currency 16 3 11" xfId="47816"/>
    <cellStyle name="Currency 16 3 12" xfId="47817"/>
    <cellStyle name="Currency 16 3 13" xfId="47818"/>
    <cellStyle name="Currency 16 3 14" xfId="47819"/>
    <cellStyle name="Currency 16 3 2" xfId="47820"/>
    <cellStyle name="Currency 16 3 3" xfId="47821"/>
    <cellStyle name="Currency 16 3 4" xfId="47822"/>
    <cellStyle name="Currency 16 3 5" xfId="47823"/>
    <cellStyle name="Currency 16 3 6" xfId="47824"/>
    <cellStyle name="Currency 16 3 7" xfId="47825"/>
    <cellStyle name="Currency 16 3 8" xfId="47826"/>
    <cellStyle name="Currency 16 3 9" xfId="47827"/>
    <cellStyle name="Currency 16 4" xfId="47828"/>
    <cellStyle name="Currency 16 4 10" xfId="47829"/>
    <cellStyle name="Currency 16 4 11" xfId="47830"/>
    <cellStyle name="Currency 16 4 12" xfId="47831"/>
    <cellStyle name="Currency 16 4 13" xfId="47832"/>
    <cellStyle name="Currency 16 4 14" xfId="47833"/>
    <cellStyle name="Currency 16 4 2" xfId="47834"/>
    <cellStyle name="Currency 16 4 3" xfId="47835"/>
    <cellStyle name="Currency 16 4 4" xfId="47836"/>
    <cellStyle name="Currency 16 4 5" xfId="47837"/>
    <cellStyle name="Currency 16 4 6" xfId="47838"/>
    <cellStyle name="Currency 16 4 7" xfId="47839"/>
    <cellStyle name="Currency 16 4 8" xfId="47840"/>
    <cellStyle name="Currency 16 4 9" xfId="47841"/>
    <cellStyle name="Currency 16 5" xfId="47842"/>
    <cellStyle name="Currency 16 5 10" xfId="47843"/>
    <cellStyle name="Currency 16 5 11" xfId="47844"/>
    <cellStyle name="Currency 16 5 12" xfId="47845"/>
    <cellStyle name="Currency 16 5 13" xfId="47846"/>
    <cellStyle name="Currency 16 5 14" xfId="47847"/>
    <cellStyle name="Currency 16 5 2" xfId="47848"/>
    <cellStyle name="Currency 16 5 3" xfId="47849"/>
    <cellStyle name="Currency 16 5 4" xfId="47850"/>
    <cellStyle name="Currency 16 5 5" xfId="47851"/>
    <cellStyle name="Currency 16 5 6" xfId="47852"/>
    <cellStyle name="Currency 16 5 7" xfId="47853"/>
    <cellStyle name="Currency 16 5 8" xfId="47854"/>
    <cellStyle name="Currency 16 5 9" xfId="47855"/>
    <cellStyle name="Currency 16 6" xfId="47856"/>
    <cellStyle name="Currency 16 6 10" xfId="47857"/>
    <cellStyle name="Currency 16 6 11" xfId="47858"/>
    <cellStyle name="Currency 16 6 12" xfId="47859"/>
    <cellStyle name="Currency 16 6 13" xfId="47860"/>
    <cellStyle name="Currency 16 6 14" xfId="47861"/>
    <cellStyle name="Currency 16 6 2" xfId="47862"/>
    <cellStyle name="Currency 16 6 3" xfId="47863"/>
    <cellStyle name="Currency 16 6 4" xfId="47864"/>
    <cellStyle name="Currency 16 6 5" xfId="47865"/>
    <cellStyle name="Currency 16 6 6" xfId="47866"/>
    <cellStyle name="Currency 16 6 7" xfId="47867"/>
    <cellStyle name="Currency 16 6 8" xfId="47868"/>
    <cellStyle name="Currency 16 6 9" xfId="47869"/>
    <cellStyle name="Currency 16 7" xfId="47870"/>
    <cellStyle name="Currency 16 7 10" xfId="47871"/>
    <cellStyle name="Currency 16 7 11" xfId="47872"/>
    <cellStyle name="Currency 16 7 12" xfId="47873"/>
    <cellStyle name="Currency 16 7 13" xfId="47874"/>
    <cellStyle name="Currency 16 7 14" xfId="47875"/>
    <cellStyle name="Currency 16 7 2" xfId="47876"/>
    <cellStyle name="Currency 16 7 3" xfId="47877"/>
    <cellStyle name="Currency 16 7 4" xfId="47878"/>
    <cellStyle name="Currency 16 7 5" xfId="47879"/>
    <cellStyle name="Currency 16 7 6" xfId="47880"/>
    <cellStyle name="Currency 16 7 7" xfId="47881"/>
    <cellStyle name="Currency 16 7 8" xfId="47882"/>
    <cellStyle name="Currency 16 7 9" xfId="47883"/>
    <cellStyle name="Currency 16 8" xfId="47884"/>
    <cellStyle name="Currency 16 8 10" xfId="47885"/>
    <cellStyle name="Currency 16 8 11" xfId="47886"/>
    <cellStyle name="Currency 16 8 12" xfId="47887"/>
    <cellStyle name="Currency 16 8 13" xfId="47888"/>
    <cellStyle name="Currency 16 8 14" xfId="47889"/>
    <cellStyle name="Currency 16 8 2" xfId="47890"/>
    <cellStyle name="Currency 16 8 3" xfId="47891"/>
    <cellStyle name="Currency 16 8 4" xfId="47892"/>
    <cellStyle name="Currency 16 8 5" xfId="47893"/>
    <cellStyle name="Currency 16 8 6" xfId="47894"/>
    <cellStyle name="Currency 16 8 7" xfId="47895"/>
    <cellStyle name="Currency 16 8 8" xfId="47896"/>
    <cellStyle name="Currency 16 8 9" xfId="47897"/>
    <cellStyle name="Currency 16 9" xfId="47898"/>
    <cellStyle name="Currency 16 9 10" xfId="47899"/>
    <cellStyle name="Currency 16 9 11" xfId="47900"/>
    <cellStyle name="Currency 16 9 12" xfId="47901"/>
    <cellStyle name="Currency 16 9 13" xfId="47902"/>
    <cellStyle name="Currency 16 9 14" xfId="47903"/>
    <cellStyle name="Currency 16 9 2" xfId="47904"/>
    <cellStyle name="Currency 16 9 3" xfId="47905"/>
    <cellStyle name="Currency 16 9 4" xfId="47906"/>
    <cellStyle name="Currency 16 9 5" xfId="47907"/>
    <cellStyle name="Currency 16 9 6" xfId="47908"/>
    <cellStyle name="Currency 16 9 7" xfId="47909"/>
    <cellStyle name="Currency 16 9 8" xfId="47910"/>
    <cellStyle name="Currency 16 9 9" xfId="47911"/>
    <cellStyle name="Currency 17" xfId="47912"/>
    <cellStyle name="Currency 18" xfId="47913"/>
    <cellStyle name="Currency 19" xfId="47914"/>
    <cellStyle name="Currency 2" xfId="73"/>
    <cellStyle name="Currency 2 10" xfId="47915"/>
    <cellStyle name="Currency 2 10 2" xfId="47916"/>
    <cellStyle name="Currency 2 11" xfId="47917"/>
    <cellStyle name="Currency 2 12" xfId="47918"/>
    <cellStyle name="Currency 2 13" xfId="47919"/>
    <cellStyle name="Currency 2 14" xfId="47920"/>
    <cellStyle name="Currency 2 15" xfId="47921"/>
    <cellStyle name="Currency 2 16" xfId="47922"/>
    <cellStyle name="Currency 2 17" xfId="47923"/>
    <cellStyle name="Currency 2 18" xfId="47924"/>
    <cellStyle name="Currency 2 19" xfId="47925"/>
    <cellStyle name="Currency 2 2" xfId="123"/>
    <cellStyle name="Currency 2 2 10" xfId="61319"/>
    <cellStyle name="Currency 2 2 2" xfId="2956"/>
    <cellStyle name="Currency 2 2 2 2" xfId="10801"/>
    <cellStyle name="Currency 2 2 2 2 2" xfId="47926"/>
    <cellStyle name="Currency 2 2 2 2 2 2" xfId="47927"/>
    <cellStyle name="Currency 2 2 2 2 2 2 2" xfId="47928"/>
    <cellStyle name="Currency 2 2 2 2 2 2 2 2" xfId="47929"/>
    <cellStyle name="Currency 2 2 2 2 2 2 2 2 2" xfId="47930"/>
    <cellStyle name="Currency 2 2 2 2 2 2 2 3" xfId="47931"/>
    <cellStyle name="Currency 2 2 2 2 2 2 3" xfId="47932"/>
    <cellStyle name="Currency 2 2 2 2 2 2 3 2" xfId="47933"/>
    <cellStyle name="Currency 2 2 2 2 2 2 4" xfId="47934"/>
    <cellStyle name="Currency 2 2 2 2 2 3" xfId="47935"/>
    <cellStyle name="Currency 2 2 2 2 2 3 2" xfId="47936"/>
    <cellStyle name="Currency 2 2 2 2 2 3 2 2" xfId="47937"/>
    <cellStyle name="Currency 2 2 2 2 2 3 3" xfId="47938"/>
    <cellStyle name="Currency 2 2 2 2 2 4" xfId="47939"/>
    <cellStyle name="Currency 2 2 2 2 2 4 2" xfId="47940"/>
    <cellStyle name="Currency 2 2 2 2 2 5" xfId="47941"/>
    <cellStyle name="Currency 2 2 2 2 3" xfId="47942"/>
    <cellStyle name="Currency 2 2 2 2 3 2" xfId="47943"/>
    <cellStyle name="Currency 2 2 2 2 3 2 2" xfId="47944"/>
    <cellStyle name="Currency 2 2 2 2 3 2 2 2" xfId="47945"/>
    <cellStyle name="Currency 2 2 2 2 3 2 3" xfId="47946"/>
    <cellStyle name="Currency 2 2 2 2 3 3" xfId="47947"/>
    <cellStyle name="Currency 2 2 2 2 3 3 2" xfId="47948"/>
    <cellStyle name="Currency 2 2 2 2 3 4" xfId="47949"/>
    <cellStyle name="Currency 2 2 2 2 4" xfId="47950"/>
    <cellStyle name="Currency 2 2 2 2 4 2" xfId="47951"/>
    <cellStyle name="Currency 2 2 2 2 4 2 2" xfId="47952"/>
    <cellStyle name="Currency 2 2 2 2 4 3" xfId="47953"/>
    <cellStyle name="Currency 2 2 2 2 5" xfId="47954"/>
    <cellStyle name="Currency 2 2 2 2 5 2" xfId="47955"/>
    <cellStyle name="Currency 2 2 2 2 6" xfId="47956"/>
    <cellStyle name="Currency 2 2 2 3" xfId="11233"/>
    <cellStyle name="Currency 2 2 2 3 2" xfId="47957"/>
    <cellStyle name="Currency 2 2 2 3 2 2" xfId="47958"/>
    <cellStyle name="Currency 2 2 2 3 2 2 2" xfId="47959"/>
    <cellStyle name="Currency 2 2 2 3 2 2 2 2" xfId="47960"/>
    <cellStyle name="Currency 2 2 2 3 2 2 3" xfId="47961"/>
    <cellStyle name="Currency 2 2 2 3 2 3" xfId="47962"/>
    <cellStyle name="Currency 2 2 2 3 2 3 2" xfId="47963"/>
    <cellStyle name="Currency 2 2 2 3 2 4" xfId="47964"/>
    <cellStyle name="Currency 2 2 2 3 3" xfId="47965"/>
    <cellStyle name="Currency 2 2 2 3 3 2" xfId="47966"/>
    <cellStyle name="Currency 2 2 2 3 3 2 2" xfId="47967"/>
    <cellStyle name="Currency 2 2 2 3 3 3" xfId="47968"/>
    <cellStyle name="Currency 2 2 2 3 4" xfId="47969"/>
    <cellStyle name="Currency 2 2 2 3 4 2" xfId="47970"/>
    <cellStyle name="Currency 2 2 2 3 5" xfId="47971"/>
    <cellStyle name="Currency 2 2 2 4" xfId="47972"/>
    <cellStyle name="Currency 2 2 2 4 2" xfId="47973"/>
    <cellStyle name="Currency 2 2 2 4 2 2" xfId="47974"/>
    <cellStyle name="Currency 2 2 2 4 2 2 2" xfId="47975"/>
    <cellStyle name="Currency 2 2 2 4 2 3" xfId="47976"/>
    <cellStyle name="Currency 2 2 2 4 3" xfId="47977"/>
    <cellStyle name="Currency 2 2 2 4 3 2" xfId="47978"/>
    <cellStyle name="Currency 2 2 2 4 4" xfId="47979"/>
    <cellStyle name="Currency 2 2 2 5" xfId="47980"/>
    <cellStyle name="Currency 2 2 2 5 2" xfId="47981"/>
    <cellStyle name="Currency 2 2 2 5 2 2" xfId="47982"/>
    <cellStyle name="Currency 2 2 2 5 3" xfId="47983"/>
    <cellStyle name="Currency 2 2 2 6" xfId="47984"/>
    <cellStyle name="Currency 2 2 2 6 2" xfId="47985"/>
    <cellStyle name="Currency 2 2 2 7" xfId="47986"/>
    <cellStyle name="Currency 2 2 2 8" xfId="61320"/>
    <cellStyle name="Currency 2 2 3" xfId="47987"/>
    <cellStyle name="Currency 2 2 3 2" xfId="47988"/>
    <cellStyle name="Currency 2 2 3 2 2" xfId="47989"/>
    <cellStyle name="Currency 2 2 3 2 2 2" xfId="47990"/>
    <cellStyle name="Currency 2 2 3 2 2 2 2" xfId="47991"/>
    <cellStyle name="Currency 2 2 3 2 2 2 2 2" xfId="47992"/>
    <cellStyle name="Currency 2 2 3 2 2 2 3" xfId="47993"/>
    <cellStyle name="Currency 2 2 3 2 2 3" xfId="47994"/>
    <cellStyle name="Currency 2 2 3 2 2 3 2" xfId="47995"/>
    <cellStyle name="Currency 2 2 3 2 2 4" xfId="47996"/>
    <cellStyle name="Currency 2 2 3 2 3" xfId="47997"/>
    <cellStyle name="Currency 2 2 3 2 3 2" xfId="47998"/>
    <cellStyle name="Currency 2 2 3 2 3 2 2" xfId="47999"/>
    <cellStyle name="Currency 2 2 3 2 3 3" xfId="48000"/>
    <cellStyle name="Currency 2 2 3 2 4" xfId="48001"/>
    <cellStyle name="Currency 2 2 3 2 4 2" xfId="48002"/>
    <cellStyle name="Currency 2 2 3 2 5" xfId="48003"/>
    <cellStyle name="Currency 2 2 3 3" xfId="48004"/>
    <cellStyle name="Currency 2 2 3 3 2" xfId="48005"/>
    <cellStyle name="Currency 2 2 3 3 2 2" xfId="48006"/>
    <cellStyle name="Currency 2 2 3 3 2 2 2" xfId="48007"/>
    <cellStyle name="Currency 2 2 3 3 2 3" xfId="48008"/>
    <cellStyle name="Currency 2 2 3 3 3" xfId="48009"/>
    <cellStyle name="Currency 2 2 3 3 3 2" xfId="48010"/>
    <cellStyle name="Currency 2 2 3 3 4" xfId="48011"/>
    <cellStyle name="Currency 2 2 3 4" xfId="48012"/>
    <cellStyle name="Currency 2 2 3 4 2" xfId="48013"/>
    <cellStyle name="Currency 2 2 3 4 2 2" xfId="48014"/>
    <cellStyle name="Currency 2 2 3 4 3" xfId="48015"/>
    <cellStyle name="Currency 2 2 3 5" xfId="48016"/>
    <cellStyle name="Currency 2 2 3 5 2" xfId="48017"/>
    <cellStyle name="Currency 2 2 3 6" xfId="48018"/>
    <cellStyle name="Currency 2 2 4" xfId="48019"/>
    <cellStyle name="Currency 2 2 4 2" xfId="48020"/>
    <cellStyle name="Currency 2 2 4 2 2" xfId="48021"/>
    <cellStyle name="Currency 2 2 4 2 2 2" xfId="48022"/>
    <cellStyle name="Currency 2 2 4 2 2 2 2" xfId="48023"/>
    <cellStyle name="Currency 2 2 4 2 2 3" xfId="48024"/>
    <cellStyle name="Currency 2 2 4 2 3" xfId="48025"/>
    <cellStyle name="Currency 2 2 4 2 3 2" xfId="48026"/>
    <cellStyle name="Currency 2 2 4 2 4" xfId="48027"/>
    <cellStyle name="Currency 2 2 4 3" xfId="48028"/>
    <cellStyle name="Currency 2 2 4 3 2" xfId="48029"/>
    <cellStyle name="Currency 2 2 4 3 2 2" xfId="48030"/>
    <cellStyle name="Currency 2 2 4 3 3" xfId="48031"/>
    <cellStyle name="Currency 2 2 4 4" xfId="48032"/>
    <cellStyle name="Currency 2 2 4 4 2" xfId="48033"/>
    <cellStyle name="Currency 2 2 4 5" xfId="48034"/>
    <cellStyle name="Currency 2 2 5" xfId="48035"/>
    <cellStyle name="Currency 2 2 5 2" xfId="48036"/>
    <cellStyle name="Currency 2 2 5 2 2" xfId="48037"/>
    <cellStyle name="Currency 2 2 5 2 2 2" xfId="48038"/>
    <cellStyle name="Currency 2 2 5 2 3" xfId="48039"/>
    <cellStyle name="Currency 2 2 5 3" xfId="48040"/>
    <cellStyle name="Currency 2 2 5 3 2" xfId="48041"/>
    <cellStyle name="Currency 2 2 5 4" xfId="48042"/>
    <cellStyle name="Currency 2 2 6" xfId="48043"/>
    <cellStyle name="Currency 2 2 6 2" xfId="48044"/>
    <cellStyle name="Currency 2 2 6 2 2" xfId="48045"/>
    <cellStyle name="Currency 2 2 6 3" xfId="48046"/>
    <cellStyle name="Currency 2 2 7" xfId="48047"/>
    <cellStyle name="Currency 2 2 7 2" xfId="48048"/>
    <cellStyle name="Currency 2 2 8" xfId="48049"/>
    <cellStyle name="Currency 2 2 9" xfId="48050"/>
    <cellStyle name="Currency 2 20" xfId="48051"/>
    <cellStyle name="Currency 2 21" xfId="48052"/>
    <cellStyle name="Currency 2 22" xfId="48053"/>
    <cellStyle name="Currency 2 23" xfId="48054"/>
    <cellStyle name="Currency 2 24" xfId="48055"/>
    <cellStyle name="Currency 2 25" xfId="48056"/>
    <cellStyle name="Currency 2 26" xfId="48057"/>
    <cellStyle name="Currency 2 27" xfId="48058"/>
    <cellStyle name="Currency 2 28" xfId="48059"/>
    <cellStyle name="Currency 2 29" xfId="48060"/>
    <cellStyle name="Currency 2 3" xfId="119"/>
    <cellStyle name="Currency 2 3 2" xfId="2957"/>
    <cellStyle name="Currency 2 3 2 2" xfId="10802"/>
    <cellStyle name="Currency 2 3 2 2 2" xfId="48061"/>
    <cellStyle name="Currency 2 3 2 2 2 2" xfId="48062"/>
    <cellStyle name="Currency 2 3 2 2 2 2 2" xfId="48063"/>
    <cellStyle name="Currency 2 3 2 2 2 2 2 2" xfId="48064"/>
    <cellStyle name="Currency 2 3 2 2 2 2 3" xfId="48065"/>
    <cellStyle name="Currency 2 3 2 2 2 3" xfId="48066"/>
    <cellStyle name="Currency 2 3 2 2 2 3 2" xfId="48067"/>
    <cellStyle name="Currency 2 3 2 2 2 4" xfId="48068"/>
    <cellStyle name="Currency 2 3 2 2 3" xfId="48069"/>
    <cellStyle name="Currency 2 3 2 2 3 2" xfId="48070"/>
    <cellStyle name="Currency 2 3 2 2 3 2 2" xfId="48071"/>
    <cellStyle name="Currency 2 3 2 2 3 3" xfId="48072"/>
    <cellStyle name="Currency 2 3 2 2 4" xfId="48073"/>
    <cellStyle name="Currency 2 3 2 2 4 2" xfId="48074"/>
    <cellStyle name="Currency 2 3 2 2 5" xfId="48075"/>
    <cellStyle name="Currency 2 3 2 3" xfId="11235"/>
    <cellStyle name="Currency 2 3 2 3 2" xfId="48076"/>
    <cellStyle name="Currency 2 3 2 3 2 2" xfId="48077"/>
    <cellStyle name="Currency 2 3 2 3 2 2 2" xfId="48078"/>
    <cellStyle name="Currency 2 3 2 3 2 3" xfId="48079"/>
    <cellStyle name="Currency 2 3 2 3 3" xfId="48080"/>
    <cellStyle name="Currency 2 3 2 3 3 2" xfId="48081"/>
    <cellStyle name="Currency 2 3 2 3 4" xfId="48082"/>
    <cellStyle name="Currency 2 3 2 4" xfId="48083"/>
    <cellStyle name="Currency 2 3 2 4 2" xfId="48084"/>
    <cellStyle name="Currency 2 3 2 4 2 2" xfId="48085"/>
    <cellStyle name="Currency 2 3 2 4 3" xfId="48086"/>
    <cellStyle name="Currency 2 3 2 5" xfId="48087"/>
    <cellStyle name="Currency 2 3 2 5 2" xfId="48088"/>
    <cellStyle name="Currency 2 3 2 6" xfId="48089"/>
    <cellStyle name="Currency 2 3 3" xfId="10803"/>
    <cellStyle name="Currency 2 3 3 2" xfId="48090"/>
    <cellStyle name="Currency 2 3 3 2 2" xfId="48091"/>
    <cellStyle name="Currency 2 3 3 2 2 2" xfId="48092"/>
    <cellStyle name="Currency 2 3 3 2 2 2 2" xfId="48093"/>
    <cellStyle name="Currency 2 3 3 2 2 3" xfId="48094"/>
    <cellStyle name="Currency 2 3 3 2 3" xfId="48095"/>
    <cellStyle name="Currency 2 3 3 2 3 2" xfId="48096"/>
    <cellStyle name="Currency 2 3 3 2 4" xfId="48097"/>
    <cellStyle name="Currency 2 3 3 3" xfId="48098"/>
    <cellStyle name="Currency 2 3 3 3 2" xfId="48099"/>
    <cellStyle name="Currency 2 3 3 3 2 2" xfId="48100"/>
    <cellStyle name="Currency 2 3 3 3 3" xfId="48101"/>
    <cellStyle name="Currency 2 3 3 4" xfId="48102"/>
    <cellStyle name="Currency 2 3 3 4 2" xfId="48103"/>
    <cellStyle name="Currency 2 3 3 5" xfId="48104"/>
    <cellStyle name="Currency 2 3 4" xfId="10804"/>
    <cellStyle name="Currency 2 3 4 2" xfId="48105"/>
    <cellStyle name="Currency 2 3 4 2 2" xfId="48106"/>
    <cellStyle name="Currency 2 3 4 2 2 2" xfId="48107"/>
    <cellStyle name="Currency 2 3 4 2 3" xfId="48108"/>
    <cellStyle name="Currency 2 3 4 3" xfId="48109"/>
    <cellStyle name="Currency 2 3 4 3 2" xfId="48110"/>
    <cellStyle name="Currency 2 3 4 4" xfId="48111"/>
    <cellStyle name="Currency 2 3 5" xfId="11234"/>
    <cellStyle name="Currency 2 3 5 2" xfId="48112"/>
    <cellStyle name="Currency 2 3 5 2 2" xfId="48113"/>
    <cellStyle name="Currency 2 3 5 3" xfId="48114"/>
    <cellStyle name="Currency 2 3 6" xfId="48115"/>
    <cellStyle name="Currency 2 3 6 2" xfId="48116"/>
    <cellStyle name="Currency 2 3 7" xfId="48117"/>
    <cellStyle name="Currency 2 3 8" xfId="48118"/>
    <cellStyle name="Currency 2 30" xfId="48119"/>
    <cellStyle name="Currency 2 31" xfId="48120"/>
    <cellStyle name="Currency 2 32" xfId="48121"/>
    <cellStyle name="Currency 2 33" xfId="48122"/>
    <cellStyle name="Currency 2 34" xfId="48123"/>
    <cellStyle name="Currency 2 35" xfId="48124"/>
    <cellStyle name="Currency 2 36" xfId="48125"/>
    <cellStyle name="Currency 2 37" xfId="48126"/>
    <cellStyle name="Currency 2 4" xfId="360"/>
    <cellStyle name="Currency 2 4 2" xfId="10805"/>
    <cellStyle name="Currency 2 4 2 2" xfId="22083"/>
    <cellStyle name="Currency 2 4 2 2 2" xfId="48127"/>
    <cellStyle name="Currency 2 4 2 2 2 2" xfId="48128"/>
    <cellStyle name="Currency 2 4 2 2 2 2 2" xfId="48129"/>
    <cellStyle name="Currency 2 4 2 2 2 3" xfId="48130"/>
    <cellStyle name="Currency 2 4 2 2 3" xfId="48131"/>
    <cellStyle name="Currency 2 4 2 2 3 2" xfId="48132"/>
    <cellStyle name="Currency 2 4 2 2 4" xfId="48133"/>
    <cellStyle name="Currency 2 4 2 3" xfId="48134"/>
    <cellStyle name="Currency 2 4 2 3 2" xfId="48135"/>
    <cellStyle name="Currency 2 4 2 3 2 2" xfId="48136"/>
    <cellStyle name="Currency 2 4 2 3 3" xfId="48137"/>
    <cellStyle name="Currency 2 4 2 4" xfId="48138"/>
    <cellStyle name="Currency 2 4 2 4 2" xfId="48139"/>
    <cellStyle name="Currency 2 4 2 5" xfId="48140"/>
    <cellStyle name="Currency 2 4 3" xfId="10806"/>
    <cellStyle name="Currency 2 4 3 2" xfId="22070"/>
    <cellStyle name="Currency 2 4 3 2 2" xfId="48141"/>
    <cellStyle name="Currency 2 4 3 2 2 2" xfId="48142"/>
    <cellStyle name="Currency 2 4 3 2 3" xfId="48143"/>
    <cellStyle name="Currency 2 4 3 3" xfId="48144"/>
    <cellStyle name="Currency 2 4 3 3 2" xfId="48145"/>
    <cellStyle name="Currency 2 4 3 4" xfId="48146"/>
    <cellStyle name="Currency 2 4 4" xfId="11236"/>
    <cellStyle name="Currency 2 4 4 2" xfId="48147"/>
    <cellStyle name="Currency 2 4 4 2 2" xfId="48148"/>
    <cellStyle name="Currency 2 4 4 3" xfId="48149"/>
    <cellStyle name="Currency 2 4 5" xfId="48150"/>
    <cellStyle name="Currency 2 4 5 2" xfId="48151"/>
    <cellStyle name="Currency 2 4 6" xfId="48152"/>
    <cellStyle name="Currency 2 5" xfId="10807"/>
    <cellStyle name="Currency 2 5 2" xfId="48153"/>
    <cellStyle name="Currency 2 5 2 2" xfId="48154"/>
    <cellStyle name="Currency 2 5 2 2 2" xfId="48155"/>
    <cellStyle name="Currency 2 5 2 2 2 2" xfId="48156"/>
    <cellStyle name="Currency 2 5 2 2 3" xfId="48157"/>
    <cellStyle name="Currency 2 5 2 3" xfId="48158"/>
    <cellStyle name="Currency 2 5 2 3 2" xfId="48159"/>
    <cellStyle name="Currency 2 5 2 4" xfId="48160"/>
    <cellStyle name="Currency 2 5 3" xfId="48161"/>
    <cellStyle name="Currency 2 5 3 2" xfId="48162"/>
    <cellStyle name="Currency 2 5 3 2 2" xfId="48163"/>
    <cellStyle name="Currency 2 5 3 3" xfId="48164"/>
    <cellStyle name="Currency 2 5 4" xfId="48165"/>
    <cellStyle name="Currency 2 5 4 2" xfId="48166"/>
    <cellStyle name="Currency 2 5 5" xfId="48167"/>
    <cellStyle name="Currency 2 6" xfId="11294"/>
    <cellStyle name="Currency 2 6 2" xfId="48168"/>
    <cellStyle name="Currency 2 6 2 2" xfId="48169"/>
    <cellStyle name="Currency 2 6 2 2 2" xfId="48170"/>
    <cellStyle name="Currency 2 6 2 3" xfId="48171"/>
    <cellStyle name="Currency 2 6 3" xfId="48172"/>
    <cellStyle name="Currency 2 6 3 2" xfId="48173"/>
    <cellStyle name="Currency 2 6 4" xfId="48174"/>
    <cellStyle name="Currency 2 7" xfId="48175"/>
    <cellStyle name="Currency 2 7 2" xfId="48176"/>
    <cellStyle name="Currency 2 7 2 2" xfId="48177"/>
    <cellStyle name="Currency 2 7 3" xfId="48178"/>
    <cellStyle name="Currency 2 8" xfId="48179"/>
    <cellStyle name="Currency 2 8 2" xfId="48180"/>
    <cellStyle name="Currency 2 9" xfId="48181"/>
    <cellStyle name="Currency 2 9 2" xfId="48182"/>
    <cellStyle name="Currency 20" xfId="48183"/>
    <cellStyle name="Currency 21" xfId="48184"/>
    <cellStyle name="Currency 22" xfId="48185"/>
    <cellStyle name="Currency 23" xfId="48186"/>
    <cellStyle name="Currency 24" xfId="61321"/>
    <cellStyle name="Currency 24 6" xfId="48187"/>
    <cellStyle name="Currency 3" xfId="60"/>
    <cellStyle name="Currency 3 10" xfId="61322"/>
    <cellStyle name="Currency 3 2" xfId="76"/>
    <cellStyle name="Currency 3 2 2" xfId="126"/>
    <cellStyle name="Currency 3 2 2 2" xfId="48188"/>
    <cellStyle name="Currency 3 2 2 2 2" xfId="48189"/>
    <cellStyle name="Currency 3 2 2 2 2 2" xfId="48190"/>
    <cellStyle name="Currency 3 2 2 2 2 2 2" xfId="48191"/>
    <cellStyle name="Currency 3 2 2 2 2 2 2 2" xfId="48192"/>
    <cellStyle name="Currency 3 2 2 2 2 2 3" xfId="48193"/>
    <cellStyle name="Currency 3 2 2 2 2 3" xfId="48194"/>
    <cellStyle name="Currency 3 2 2 2 2 3 2" xfId="48195"/>
    <cellStyle name="Currency 3 2 2 2 2 4" xfId="48196"/>
    <cellStyle name="Currency 3 2 2 2 3" xfId="48197"/>
    <cellStyle name="Currency 3 2 2 2 3 2" xfId="48198"/>
    <cellStyle name="Currency 3 2 2 2 3 2 2" xfId="48199"/>
    <cellStyle name="Currency 3 2 2 2 3 3" xfId="48200"/>
    <cellStyle name="Currency 3 2 2 2 4" xfId="48201"/>
    <cellStyle name="Currency 3 2 2 2 4 2" xfId="48202"/>
    <cellStyle name="Currency 3 2 2 2 5" xfId="48203"/>
    <cellStyle name="Currency 3 2 2 3" xfId="48204"/>
    <cellStyle name="Currency 3 2 2 3 2" xfId="48205"/>
    <cellStyle name="Currency 3 2 2 3 2 2" xfId="48206"/>
    <cellStyle name="Currency 3 2 2 3 2 2 2" xfId="48207"/>
    <cellStyle name="Currency 3 2 2 3 2 3" xfId="48208"/>
    <cellStyle name="Currency 3 2 2 3 3" xfId="48209"/>
    <cellStyle name="Currency 3 2 2 3 3 2" xfId="48210"/>
    <cellStyle name="Currency 3 2 2 3 4" xfId="48211"/>
    <cellStyle name="Currency 3 2 2 4" xfId="48212"/>
    <cellStyle name="Currency 3 2 2 4 2" xfId="48213"/>
    <cellStyle name="Currency 3 2 2 4 2 2" xfId="48214"/>
    <cellStyle name="Currency 3 2 2 4 3" xfId="48215"/>
    <cellStyle name="Currency 3 2 2 5" xfId="48216"/>
    <cellStyle name="Currency 3 2 2 5 2" xfId="48217"/>
    <cellStyle name="Currency 3 2 2 6" xfId="48218"/>
    <cellStyle name="Currency 3 2 2 7" xfId="48219"/>
    <cellStyle name="Currency 3 2 2 8" xfId="61323"/>
    <cellStyle name="Currency 3 2 3" xfId="12851"/>
    <cellStyle name="Currency 3 2 3 2" xfId="48220"/>
    <cellStyle name="Currency 3 2 3 2 2" xfId="48221"/>
    <cellStyle name="Currency 3 2 3 2 2 2" xfId="48222"/>
    <cellStyle name="Currency 3 2 3 2 2 2 2" xfId="48223"/>
    <cellStyle name="Currency 3 2 3 2 2 3" xfId="48224"/>
    <cellStyle name="Currency 3 2 3 2 3" xfId="48225"/>
    <cellStyle name="Currency 3 2 3 2 3 2" xfId="48226"/>
    <cellStyle name="Currency 3 2 3 2 4" xfId="48227"/>
    <cellStyle name="Currency 3 2 3 3" xfId="48228"/>
    <cellStyle name="Currency 3 2 3 3 2" xfId="48229"/>
    <cellStyle name="Currency 3 2 3 3 2 2" xfId="48230"/>
    <cellStyle name="Currency 3 2 3 3 3" xfId="48231"/>
    <cellStyle name="Currency 3 2 3 4" xfId="48232"/>
    <cellStyle name="Currency 3 2 3 4 2" xfId="48233"/>
    <cellStyle name="Currency 3 2 3 5" xfId="48234"/>
    <cellStyle name="Currency 3 2 4" xfId="12852"/>
    <cellStyle name="Currency 3 2 4 2" xfId="48235"/>
    <cellStyle name="Currency 3 2 4 2 2" xfId="48236"/>
    <cellStyle name="Currency 3 2 4 2 2 2" xfId="48237"/>
    <cellStyle name="Currency 3 2 4 2 3" xfId="48238"/>
    <cellStyle name="Currency 3 2 4 3" xfId="48239"/>
    <cellStyle name="Currency 3 2 4 3 2" xfId="48240"/>
    <cellStyle name="Currency 3 2 4 4" xfId="48241"/>
    <cellStyle name="Currency 3 2 5" xfId="12850"/>
    <cellStyle name="Currency 3 2 5 2" xfId="48242"/>
    <cellStyle name="Currency 3 2 5 2 2" xfId="48243"/>
    <cellStyle name="Currency 3 2 5 3" xfId="48244"/>
    <cellStyle name="Currency 3 2 6" xfId="48245"/>
    <cellStyle name="Currency 3 2 6 2" xfId="48246"/>
    <cellStyle name="Currency 3 2 7" xfId="48247"/>
    <cellStyle name="Currency 3 2 8" xfId="48248"/>
    <cellStyle name="Currency 3 2 9" xfId="61324"/>
    <cellStyle name="Currency 3 3" xfId="122"/>
    <cellStyle name="Currency 3 3 2" xfId="10808"/>
    <cellStyle name="Currency 3 3 2 2" xfId="12854"/>
    <cellStyle name="Currency 3 3 2 2 2" xfId="48249"/>
    <cellStyle name="Currency 3 3 2 2 2 2" xfId="48250"/>
    <cellStyle name="Currency 3 3 2 2 2 2 2" xfId="48251"/>
    <cellStyle name="Currency 3 3 2 2 2 3" xfId="48252"/>
    <cellStyle name="Currency 3 3 2 2 3" xfId="48253"/>
    <cellStyle name="Currency 3 3 2 2 3 2" xfId="48254"/>
    <cellStyle name="Currency 3 3 2 2 4" xfId="48255"/>
    <cellStyle name="Currency 3 3 2 3" xfId="48256"/>
    <cellStyle name="Currency 3 3 2 3 2" xfId="48257"/>
    <cellStyle name="Currency 3 3 2 3 2 2" xfId="48258"/>
    <cellStyle name="Currency 3 3 2 3 3" xfId="48259"/>
    <cellStyle name="Currency 3 3 2 4" xfId="48260"/>
    <cellStyle name="Currency 3 3 2 4 2" xfId="48261"/>
    <cellStyle name="Currency 3 3 2 5" xfId="48262"/>
    <cellStyle name="Currency 3 3 3" xfId="11237"/>
    <cellStyle name="Currency 3 3 3 2" xfId="12855"/>
    <cellStyle name="Currency 3 3 3 2 2" xfId="48263"/>
    <cellStyle name="Currency 3 3 3 2 2 2" xfId="48264"/>
    <cellStyle name="Currency 3 3 3 2 3" xfId="48265"/>
    <cellStyle name="Currency 3 3 3 3" xfId="48266"/>
    <cellStyle name="Currency 3 3 3 3 2" xfId="48267"/>
    <cellStyle name="Currency 3 3 3 4" xfId="48268"/>
    <cellStyle name="Currency 3 3 4" xfId="12853"/>
    <cellStyle name="Currency 3 3 4 2" xfId="48269"/>
    <cellStyle name="Currency 3 3 4 2 2" xfId="48270"/>
    <cellStyle name="Currency 3 3 4 3" xfId="48271"/>
    <cellStyle name="Currency 3 3 5" xfId="48272"/>
    <cellStyle name="Currency 3 3 5 2" xfId="48273"/>
    <cellStyle name="Currency 3 3 6" xfId="48274"/>
    <cellStyle name="Currency 3 3 7" xfId="48275"/>
    <cellStyle name="Currency 3 3 8" xfId="61325"/>
    <cellStyle name="Currency 3 4" xfId="10809"/>
    <cellStyle name="Currency 3 4 2" xfId="24595"/>
    <cellStyle name="Currency 3 4 2 2" xfId="48276"/>
    <cellStyle name="Currency 3 4 2 2 2" xfId="48277"/>
    <cellStyle name="Currency 3 4 2 2 2 2" xfId="48278"/>
    <cellStyle name="Currency 3 4 2 2 3" xfId="48279"/>
    <cellStyle name="Currency 3 4 2 3" xfId="48280"/>
    <cellStyle name="Currency 3 4 2 3 2" xfId="48281"/>
    <cellStyle name="Currency 3 4 2 4" xfId="48282"/>
    <cellStyle name="Currency 3 4 3" xfId="48283"/>
    <cellStyle name="Currency 3 4 3 2" xfId="48284"/>
    <cellStyle name="Currency 3 4 3 2 2" xfId="48285"/>
    <cellStyle name="Currency 3 4 3 3" xfId="48286"/>
    <cellStyle name="Currency 3 4 4" xfId="48287"/>
    <cellStyle name="Currency 3 4 4 2" xfId="48288"/>
    <cellStyle name="Currency 3 4 5" xfId="48289"/>
    <cellStyle name="Currency 3 5" xfId="10810"/>
    <cellStyle name="Currency 3 5 2" xfId="48290"/>
    <cellStyle name="Currency 3 5 2 2" xfId="48291"/>
    <cellStyle name="Currency 3 5 2 2 2" xfId="48292"/>
    <cellStyle name="Currency 3 5 2 3" xfId="48293"/>
    <cellStyle name="Currency 3 5 3" xfId="48294"/>
    <cellStyle name="Currency 3 5 3 2" xfId="48295"/>
    <cellStyle name="Currency 3 5 4" xfId="48296"/>
    <cellStyle name="Currency 3 6" xfId="24596"/>
    <cellStyle name="Currency 3 6 2" xfId="48297"/>
    <cellStyle name="Currency 3 6 2 2" xfId="48298"/>
    <cellStyle name="Currency 3 6 3" xfId="48299"/>
    <cellStyle name="Currency 3 7" xfId="48300"/>
    <cellStyle name="Currency 3 7 2" xfId="48301"/>
    <cellStyle name="Currency 3 8" xfId="48302"/>
    <cellStyle name="Currency 3 9" xfId="48303"/>
    <cellStyle name="Currency 4" xfId="118"/>
    <cellStyle name="Currency 4 2" xfId="10811"/>
    <cellStyle name="Currency 4 2 2" xfId="10812"/>
    <cellStyle name="Currency 4 2 2 2" xfId="24597"/>
    <cellStyle name="Currency 4 2 2 2 2" xfId="48304"/>
    <cellStyle name="Currency 4 2 2 2 2 2" xfId="48305"/>
    <cellStyle name="Currency 4 2 2 2 2 2 2" xfId="48306"/>
    <cellStyle name="Currency 4 2 2 2 2 3" xfId="48307"/>
    <cellStyle name="Currency 4 2 2 2 3" xfId="48308"/>
    <cellStyle name="Currency 4 2 2 2 3 2" xfId="48309"/>
    <cellStyle name="Currency 4 2 2 2 4" xfId="48310"/>
    <cellStyle name="Currency 4 2 2 3" xfId="48311"/>
    <cellStyle name="Currency 4 2 2 3 2" xfId="48312"/>
    <cellStyle name="Currency 4 2 2 3 2 2" xfId="48313"/>
    <cellStyle name="Currency 4 2 2 3 3" xfId="48314"/>
    <cellStyle name="Currency 4 2 2 4" xfId="48315"/>
    <cellStyle name="Currency 4 2 2 4 2" xfId="48316"/>
    <cellStyle name="Currency 4 2 2 5" xfId="48317"/>
    <cellStyle name="Currency 4 2 2 6" xfId="61326"/>
    <cellStyle name="Currency 4 2 3" xfId="24598"/>
    <cellStyle name="Currency 4 2 3 2" xfId="48318"/>
    <cellStyle name="Currency 4 2 3 2 2" xfId="48319"/>
    <cellStyle name="Currency 4 2 3 2 2 2" xfId="48320"/>
    <cellStyle name="Currency 4 2 3 2 3" xfId="48321"/>
    <cellStyle name="Currency 4 2 3 3" xfId="48322"/>
    <cellStyle name="Currency 4 2 3 3 2" xfId="48323"/>
    <cellStyle name="Currency 4 2 3 4" xfId="48324"/>
    <cellStyle name="Currency 4 2 4" xfId="48325"/>
    <cellStyle name="Currency 4 2 4 2" xfId="48326"/>
    <cellStyle name="Currency 4 2 4 2 2" xfId="48327"/>
    <cellStyle name="Currency 4 2 4 3" xfId="48328"/>
    <cellStyle name="Currency 4 2 5" xfId="48329"/>
    <cellStyle name="Currency 4 2 5 2" xfId="48330"/>
    <cellStyle name="Currency 4 2 6" xfId="48331"/>
    <cellStyle name="Currency 4 2 7" xfId="61327"/>
    <cellStyle name="Currency 4 3" xfId="10813"/>
    <cellStyle name="Currency 4 3 2" xfId="12856"/>
    <cellStyle name="Currency 4 3 2 2" xfId="48332"/>
    <cellStyle name="Currency 4 3 2 2 2" xfId="48333"/>
    <cellStyle name="Currency 4 3 2 2 2 2" xfId="48334"/>
    <cellStyle name="Currency 4 3 2 2 3" xfId="48335"/>
    <cellStyle name="Currency 4 3 2 3" xfId="48336"/>
    <cellStyle name="Currency 4 3 2 3 2" xfId="48337"/>
    <cellStyle name="Currency 4 3 2 4" xfId="48338"/>
    <cellStyle name="Currency 4 3 3" xfId="48339"/>
    <cellStyle name="Currency 4 3 3 2" xfId="48340"/>
    <cellStyle name="Currency 4 3 3 2 2" xfId="48341"/>
    <cellStyle name="Currency 4 3 3 3" xfId="48342"/>
    <cellStyle name="Currency 4 3 4" xfId="48343"/>
    <cellStyle name="Currency 4 3 4 2" xfId="48344"/>
    <cellStyle name="Currency 4 3 5" xfId="48345"/>
    <cellStyle name="Currency 4 3 6" xfId="61328"/>
    <cellStyle name="Currency 4 4" xfId="10814"/>
    <cellStyle name="Currency 4 4 2" xfId="48346"/>
    <cellStyle name="Currency 4 4 2 2" xfId="48347"/>
    <cellStyle name="Currency 4 4 2 2 2" xfId="48348"/>
    <cellStyle name="Currency 4 4 2 3" xfId="48349"/>
    <cellStyle name="Currency 4 4 3" xfId="48350"/>
    <cellStyle name="Currency 4 4 3 2" xfId="48351"/>
    <cellStyle name="Currency 4 4 4" xfId="48352"/>
    <cellStyle name="Currency 4 5" xfId="10815"/>
    <cellStyle name="Currency 4 5 2" xfId="48353"/>
    <cellStyle name="Currency 4 5 2 2" xfId="48354"/>
    <cellStyle name="Currency 4 5 3" xfId="48355"/>
    <cellStyle name="Currency 4 6" xfId="48356"/>
    <cellStyle name="Currency 4 6 2" xfId="48357"/>
    <cellStyle name="Currency 4 7" xfId="48358"/>
    <cellStyle name="Currency 4 8" xfId="48359"/>
    <cellStyle name="Currency 4 9" xfId="61329"/>
    <cellStyle name="Currency 5" xfId="10816"/>
    <cellStyle name="Currency 5 10" xfId="61330"/>
    <cellStyle name="Currency 5 2" xfId="10817"/>
    <cellStyle name="Currency 5 2 2" xfId="12857"/>
    <cellStyle name="Currency 5 2 2 2" xfId="24599"/>
    <cellStyle name="Currency 5 2 2 2 2" xfId="48360"/>
    <cellStyle name="Currency 5 2 2 3" xfId="48361"/>
    <cellStyle name="Currency 5 2 3" xfId="24600"/>
    <cellStyle name="Currency 5 2 3 2" xfId="48362"/>
    <cellStyle name="Currency 5 2 4" xfId="48363"/>
    <cellStyle name="Currency 5 2 5" xfId="61331"/>
    <cellStyle name="Currency 5 3" xfId="10818"/>
    <cellStyle name="Currency 5 3 2" xfId="12858"/>
    <cellStyle name="Currency 5 3 2 2" xfId="48364"/>
    <cellStyle name="Currency 5 3 3" xfId="48365"/>
    <cellStyle name="Currency 5 4" xfId="24601"/>
    <cellStyle name="Currency 5 4 2" xfId="48366"/>
    <cellStyle name="Currency 5 5" xfId="48367"/>
    <cellStyle name="Currency 5 6" xfId="48368"/>
    <cellStyle name="Currency 5 7" xfId="48369"/>
    <cellStyle name="Currency 5 7 2" xfId="48370"/>
    <cellStyle name="Currency 5 8" xfId="48371"/>
    <cellStyle name="Currency 5 9" xfId="48372"/>
    <cellStyle name="Currency 6" xfId="9"/>
    <cellStyle name="Currency 6 2" xfId="10819"/>
    <cellStyle name="Currency 6 2 2" xfId="12860"/>
    <cellStyle name="Currency 6 2 2 2" xfId="24602"/>
    <cellStyle name="Currency 6 2 3" xfId="12859"/>
    <cellStyle name="Currency 6 2 4" xfId="61332"/>
    <cellStyle name="Currency 6 3" xfId="12861"/>
    <cellStyle name="Currency 6 3 2" xfId="12862"/>
    <cellStyle name="Currency 6 3 2 2" xfId="24603"/>
    <cellStyle name="Currency 6 3 3" xfId="24604"/>
    <cellStyle name="Currency 6 4" xfId="12863"/>
    <cellStyle name="Currency 6 4 2" xfId="24605"/>
    <cellStyle name="Currency 6 5" xfId="24606"/>
    <cellStyle name="Currency 6 6" xfId="48373"/>
    <cellStyle name="Currency 6 7" xfId="48374"/>
    <cellStyle name="Currency 6 8" xfId="48375"/>
    <cellStyle name="Currency 6 9" xfId="61333"/>
    <cellStyle name="Currency 7" xfId="10820"/>
    <cellStyle name="Currency 7 2" xfId="12864"/>
    <cellStyle name="Currency 7 2 2" xfId="12865"/>
    <cellStyle name="Currency 7 2 2 2" xfId="24607"/>
    <cellStyle name="Currency 7 2 3" xfId="24608"/>
    <cellStyle name="Currency 7 3" xfId="12866"/>
    <cellStyle name="Currency 7 3 2" xfId="24609"/>
    <cellStyle name="Currency 7 4" xfId="24610"/>
    <cellStyle name="Currency 7 5" xfId="61334"/>
    <cellStyle name="Currency 8" xfId="10821"/>
    <cellStyle name="Currency 8 2" xfId="12867"/>
    <cellStyle name="Currency 8 2 2" xfId="48376"/>
    <cellStyle name="Currency 8 3" xfId="48377"/>
    <cellStyle name="Currency 8 4" xfId="61335"/>
    <cellStyle name="Currency 9" xfId="10822"/>
    <cellStyle name="Currency 9 2" xfId="48378"/>
    <cellStyle name="Currency 9 2 2" xfId="48379"/>
    <cellStyle name="Currency 9 3" xfId="48380"/>
    <cellStyle name="Currency 9 4" xfId="61336"/>
    <cellStyle name="Currency0" xfId="48381"/>
    <cellStyle name="Currency0 10" xfId="48382"/>
    <cellStyle name="Currency0 10 2" xfId="48383"/>
    <cellStyle name="Currency0 10 2 2" xfId="48384"/>
    <cellStyle name="Currency0 10 2 3" xfId="48385"/>
    <cellStyle name="Currency0 10 3" xfId="48386"/>
    <cellStyle name="Currency0 10 4" xfId="48387"/>
    <cellStyle name="Currency0 10 5" xfId="48388"/>
    <cellStyle name="Currency0 11" xfId="48389"/>
    <cellStyle name="Currency0 11 2" xfId="48390"/>
    <cellStyle name="Currency0 11 2 2" xfId="48391"/>
    <cellStyle name="Currency0 11 2 3" xfId="48392"/>
    <cellStyle name="Currency0 11 3" xfId="48393"/>
    <cellStyle name="Currency0 11 4" xfId="48394"/>
    <cellStyle name="Currency0 11 5" xfId="48395"/>
    <cellStyle name="Currency0 12" xfId="48396"/>
    <cellStyle name="Currency0 12 2" xfId="48397"/>
    <cellStyle name="Currency0 12 3" xfId="48398"/>
    <cellStyle name="Currency0 13" xfId="48399"/>
    <cellStyle name="Currency0 14" xfId="48400"/>
    <cellStyle name="Currency0 15" xfId="48401"/>
    <cellStyle name="Currency0 16" xfId="48402"/>
    <cellStyle name="Currency0 17" xfId="48403"/>
    <cellStyle name="Currency0 2" xfId="48404"/>
    <cellStyle name="Currency0 2 2" xfId="48405"/>
    <cellStyle name="Currency0 2 2 2" xfId="48406"/>
    <cellStyle name="Currency0 2 2 3" xfId="48407"/>
    <cellStyle name="Currency0 2 3" xfId="48408"/>
    <cellStyle name="Currency0 2 4" xfId="48409"/>
    <cellStyle name="Currency0 2 5" xfId="48410"/>
    <cellStyle name="Currency0 2 6" xfId="48411"/>
    <cellStyle name="Currency0 3" xfId="48412"/>
    <cellStyle name="Currency0 3 2" xfId="48413"/>
    <cellStyle name="Currency0 3 2 2" xfId="48414"/>
    <cellStyle name="Currency0 3 2 3" xfId="48415"/>
    <cellStyle name="Currency0 3 2 4" xfId="48416"/>
    <cellStyle name="Currency0 3 3" xfId="48417"/>
    <cellStyle name="Currency0 3 4" xfId="48418"/>
    <cellStyle name="Currency0 3 5" xfId="48419"/>
    <cellStyle name="Currency0 3 6" xfId="48420"/>
    <cellStyle name="Currency0 4" xfId="48421"/>
    <cellStyle name="Currency0 4 2" xfId="48422"/>
    <cellStyle name="Currency0 4 2 2" xfId="48423"/>
    <cellStyle name="Currency0 4 2 3" xfId="48424"/>
    <cellStyle name="Currency0 4 3" xfId="48425"/>
    <cellStyle name="Currency0 4 4" xfId="48426"/>
    <cellStyle name="Currency0 4 5" xfId="48427"/>
    <cellStyle name="Currency0 4 6" xfId="48428"/>
    <cellStyle name="Currency0 5" xfId="48429"/>
    <cellStyle name="Currency0 5 2" xfId="48430"/>
    <cellStyle name="Currency0 5 2 2" xfId="48431"/>
    <cellStyle name="Currency0 5 2 3" xfId="48432"/>
    <cellStyle name="Currency0 5 3" xfId="48433"/>
    <cellStyle name="Currency0 5 4" xfId="48434"/>
    <cellStyle name="Currency0 5 5" xfId="48435"/>
    <cellStyle name="Currency0 5 6" xfId="48436"/>
    <cellStyle name="Currency0 6" xfId="48437"/>
    <cellStyle name="Currency0 6 2" xfId="48438"/>
    <cellStyle name="Currency0 6 2 2" xfId="48439"/>
    <cellStyle name="Currency0 6 2 3" xfId="48440"/>
    <cellStyle name="Currency0 6 3" xfId="48441"/>
    <cellStyle name="Currency0 6 4" xfId="48442"/>
    <cellStyle name="Currency0 6 5" xfId="48443"/>
    <cellStyle name="Currency0 7" xfId="48444"/>
    <cellStyle name="Currency0 7 2" xfId="48445"/>
    <cellStyle name="Currency0 7 2 2" xfId="48446"/>
    <cellStyle name="Currency0 7 2 3" xfId="48447"/>
    <cellStyle name="Currency0 7 3" xfId="48448"/>
    <cellStyle name="Currency0 7 4" xfId="48449"/>
    <cellStyle name="Currency0 7 5" xfId="48450"/>
    <cellStyle name="Currency0 8" xfId="48451"/>
    <cellStyle name="Currency0 8 2" xfId="48452"/>
    <cellStyle name="Currency0 8 2 2" xfId="48453"/>
    <cellStyle name="Currency0 8 2 3" xfId="48454"/>
    <cellStyle name="Currency0 8 3" xfId="48455"/>
    <cellStyle name="Currency0 8 4" xfId="48456"/>
    <cellStyle name="Currency0 8 5" xfId="48457"/>
    <cellStyle name="Currency0 9" xfId="48458"/>
    <cellStyle name="Currency0 9 2" xfId="48459"/>
    <cellStyle name="Currency0 9 2 2" xfId="48460"/>
    <cellStyle name="Currency0 9 2 3" xfId="48461"/>
    <cellStyle name="Currency0 9 3" xfId="48462"/>
    <cellStyle name="Currency0 9 4" xfId="48463"/>
    <cellStyle name="Currency0 9 5" xfId="48464"/>
    <cellStyle name="Currency2" xfId="10823"/>
    <cellStyle name="data%0-center" xfId="48465"/>
    <cellStyle name="data%0-right" xfId="48466"/>
    <cellStyle name="data%2-center" xfId="48467"/>
    <cellStyle name="data%2-right" xfId="48468"/>
    <cellStyle name="data0-center" xfId="48469"/>
    <cellStyle name="data0-left" xfId="48470"/>
    <cellStyle name="data0-right" xfId="48471"/>
    <cellStyle name="data3" xfId="48472"/>
    <cellStyle name="Date" xfId="10824"/>
    <cellStyle name="Date 10" xfId="48473"/>
    <cellStyle name="Date 10 2" xfId="48474"/>
    <cellStyle name="Date 10 2 2" xfId="48475"/>
    <cellStyle name="Date 10 2 3" xfId="48476"/>
    <cellStyle name="Date 10 3" xfId="48477"/>
    <cellStyle name="Date 10 4" xfId="48478"/>
    <cellStyle name="Date 10 5" xfId="48479"/>
    <cellStyle name="Date 11" xfId="48480"/>
    <cellStyle name="Date 11 2" xfId="48481"/>
    <cellStyle name="Date 11 2 2" xfId="48482"/>
    <cellStyle name="Date 11 2 3" xfId="48483"/>
    <cellStyle name="Date 11 3" xfId="48484"/>
    <cellStyle name="Date 11 4" xfId="48485"/>
    <cellStyle name="Date 11 5" xfId="48486"/>
    <cellStyle name="Date 12" xfId="48487"/>
    <cellStyle name="Date 12 2" xfId="48488"/>
    <cellStyle name="Date 12 3" xfId="48489"/>
    <cellStyle name="Date 13" xfId="48490"/>
    <cellStyle name="Date 14" xfId="48491"/>
    <cellStyle name="Date 15" xfId="48492"/>
    <cellStyle name="Date 16" xfId="48493"/>
    <cellStyle name="Date 2" xfId="48494"/>
    <cellStyle name="Date 2 2" xfId="48495"/>
    <cellStyle name="Date 2 2 2" xfId="48496"/>
    <cellStyle name="Date 2 2 3" xfId="48497"/>
    <cellStyle name="Date 2 3" xfId="48498"/>
    <cellStyle name="Date 2 4" xfId="48499"/>
    <cellStyle name="Date 2 5" xfId="48500"/>
    <cellStyle name="Date 2 6" xfId="48501"/>
    <cellStyle name="Date 2 7" xfId="48502"/>
    <cellStyle name="Date 3" xfId="48503"/>
    <cellStyle name="Date 3 2" xfId="48504"/>
    <cellStyle name="Date 3 2 2" xfId="48505"/>
    <cellStyle name="Date 3 2 3" xfId="48506"/>
    <cellStyle name="Date 3 3" xfId="48507"/>
    <cellStyle name="Date 3 4" xfId="48508"/>
    <cellStyle name="Date 3 5" xfId="48509"/>
    <cellStyle name="Date 4" xfId="48510"/>
    <cellStyle name="Date 4 2" xfId="48511"/>
    <cellStyle name="Date 4 2 2" xfId="48512"/>
    <cellStyle name="Date 4 2 3" xfId="48513"/>
    <cellStyle name="Date 4 3" xfId="48514"/>
    <cellStyle name="Date 4 4" xfId="48515"/>
    <cellStyle name="Date 4 5" xfId="48516"/>
    <cellStyle name="Date 5" xfId="48517"/>
    <cellStyle name="Date 5 2" xfId="48518"/>
    <cellStyle name="Date 5 2 2" xfId="48519"/>
    <cellStyle name="Date 5 2 3" xfId="48520"/>
    <cellStyle name="Date 5 3" xfId="48521"/>
    <cellStyle name="Date 5 4" xfId="48522"/>
    <cellStyle name="Date 5 5" xfId="48523"/>
    <cellStyle name="Date 6" xfId="48524"/>
    <cellStyle name="Date 6 2" xfId="48525"/>
    <cellStyle name="Date 6 2 2" xfId="48526"/>
    <cellStyle name="Date 6 2 3" xfId="48527"/>
    <cellStyle name="Date 6 3" xfId="48528"/>
    <cellStyle name="Date 6 4" xfId="48529"/>
    <cellStyle name="Date 6 5" xfId="48530"/>
    <cellStyle name="Date 7" xfId="48531"/>
    <cellStyle name="Date 7 2" xfId="48532"/>
    <cellStyle name="Date 7 2 2" xfId="48533"/>
    <cellStyle name="Date 7 2 3" xfId="48534"/>
    <cellStyle name="Date 7 3" xfId="48535"/>
    <cellStyle name="Date 7 4" xfId="48536"/>
    <cellStyle name="Date 7 5" xfId="48537"/>
    <cellStyle name="Date 8" xfId="48538"/>
    <cellStyle name="Date 8 2" xfId="48539"/>
    <cellStyle name="Date 8 2 2" xfId="48540"/>
    <cellStyle name="Date 8 2 3" xfId="48541"/>
    <cellStyle name="Date 8 3" xfId="48542"/>
    <cellStyle name="Date 8 4" xfId="48543"/>
    <cellStyle name="Date 8 5" xfId="48544"/>
    <cellStyle name="Date 9" xfId="48545"/>
    <cellStyle name="Date 9 2" xfId="48546"/>
    <cellStyle name="Date 9 2 2" xfId="48547"/>
    <cellStyle name="Date 9 2 3" xfId="48548"/>
    <cellStyle name="Date 9 3" xfId="48549"/>
    <cellStyle name="Date 9 4" xfId="48550"/>
    <cellStyle name="Date 9 5" xfId="48551"/>
    <cellStyle name="DateHeading" xfId="48552"/>
    <cellStyle name="DateTime" xfId="48553"/>
    <cellStyle name="DateTime 10" xfId="48554"/>
    <cellStyle name="DateTime 10 2" xfId="48555"/>
    <cellStyle name="DateTime 10 2 2" xfId="48556"/>
    <cellStyle name="DateTime 10 2 3" xfId="48557"/>
    <cellStyle name="DateTime 10 3" xfId="48558"/>
    <cellStyle name="DateTime 10 4" xfId="48559"/>
    <cellStyle name="DateTime 10 5" xfId="48560"/>
    <cellStyle name="DateTime 11" xfId="48561"/>
    <cellStyle name="DateTime 11 2" xfId="48562"/>
    <cellStyle name="DateTime 11 2 2" xfId="48563"/>
    <cellStyle name="DateTime 11 2 3" xfId="48564"/>
    <cellStyle name="DateTime 11 3" xfId="48565"/>
    <cellStyle name="DateTime 11 4" xfId="48566"/>
    <cellStyle name="DateTime 11 5" xfId="48567"/>
    <cellStyle name="DateTime 12" xfId="48568"/>
    <cellStyle name="DateTime 12 2" xfId="48569"/>
    <cellStyle name="DateTime 12 3" xfId="48570"/>
    <cellStyle name="DateTime 13" xfId="48571"/>
    <cellStyle name="DateTime 14" xfId="48572"/>
    <cellStyle name="DateTime 15" xfId="48573"/>
    <cellStyle name="DateTime 2" xfId="48574"/>
    <cellStyle name="DateTime 2 2" xfId="48575"/>
    <cellStyle name="DateTime 2 2 2" xfId="48576"/>
    <cellStyle name="DateTime 2 2 3" xfId="48577"/>
    <cellStyle name="DateTime 2 3" xfId="48578"/>
    <cellStyle name="DateTime 2 4" xfId="48579"/>
    <cellStyle name="DateTime 2 5" xfId="48580"/>
    <cellStyle name="DateTime 3" xfId="48581"/>
    <cellStyle name="DateTime 3 2" xfId="48582"/>
    <cellStyle name="DateTime 3 2 2" xfId="48583"/>
    <cellStyle name="DateTime 3 2 3" xfId="48584"/>
    <cellStyle name="DateTime 3 3" xfId="48585"/>
    <cellStyle name="DateTime 3 4" xfId="48586"/>
    <cellStyle name="DateTime 3 5" xfId="48587"/>
    <cellStyle name="DateTime 4" xfId="48588"/>
    <cellStyle name="DateTime 4 2" xfId="48589"/>
    <cellStyle name="DateTime 4 2 2" xfId="48590"/>
    <cellStyle name="DateTime 4 2 3" xfId="48591"/>
    <cellStyle name="DateTime 4 3" xfId="48592"/>
    <cellStyle name="DateTime 4 4" xfId="48593"/>
    <cellStyle name="DateTime 4 5" xfId="48594"/>
    <cellStyle name="DateTime 5" xfId="48595"/>
    <cellStyle name="DateTime 5 2" xfId="48596"/>
    <cellStyle name="DateTime 5 2 2" xfId="48597"/>
    <cellStyle name="DateTime 5 2 3" xfId="48598"/>
    <cellStyle name="DateTime 5 3" xfId="48599"/>
    <cellStyle name="DateTime 5 4" xfId="48600"/>
    <cellStyle name="DateTime 5 5" xfId="48601"/>
    <cellStyle name="DateTime 6" xfId="48602"/>
    <cellStyle name="DateTime 6 2" xfId="48603"/>
    <cellStyle name="DateTime 6 2 2" xfId="48604"/>
    <cellStyle name="DateTime 6 2 3" xfId="48605"/>
    <cellStyle name="DateTime 6 3" xfId="48606"/>
    <cellStyle name="DateTime 6 4" xfId="48607"/>
    <cellStyle name="DateTime 6 5" xfId="48608"/>
    <cellStyle name="DateTime 7" xfId="48609"/>
    <cellStyle name="DateTime 7 2" xfId="48610"/>
    <cellStyle name="DateTime 7 2 2" xfId="48611"/>
    <cellStyle name="DateTime 7 2 3" xfId="48612"/>
    <cellStyle name="DateTime 7 3" xfId="48613"/>
    <cellStyle name="DateTime 7 4" xfId="48614"/>
    <cellStyle name="DateTime 7 5" xfId="48615"/>
    <cellStyle name="DateTime 8" xfId="48616"/>
    <cellStyle name="DateTime 8 2" xfId="48617"/>
    <cellStyle name="DateTime 8 2 2" xfId="48618"/>
    <cellStyle name="DateTime 8 2 3" xfId="48619"/>
    <cellStyle name="DateTime 8 3" xfId="48620"/>
    <cellStyle name="DateTime 8 4" xfId="48621"/>
    <cellStyle name="DateTime 8 5" xfId="48622"/>
    <cellStyle name="DateTime 9" xfId="48623"/>
    <cellStyle name="DateTime 9 2" xfId="48624"/>
    <cellStyle name="DateTime 9 2 2" xfId="48625"/>
    <cellStyle name="DateTime 9 2 3" xfId="48626"/>
    <cellStyle name="DateTime 9 3" xfId="48627"/>
    <cellStyle name="DateTime 9 4" xfId="48628"/>
    <cellStyle name="DateTime 9 5" xfId="48629"/>
    <cellStyle name="debug" xfId="48630"/>
    <cellStyle name="Detail" xfId="48631"/>
    <cellStyle name="Detail 2" xfId="48632"/>
    <cellStyle name="Dezimal [0]_Compiling Utility Macros" xfId="48633"/>
    <cellStyle name="Dezimal_Compiling Utility Macros" xfId="48634"/>
    <cellStyle name="Error" xfId="10825"/>
    <cellStyle name="Errortest" xfId="10826"/>
    <cellStyle name="Euro" xfId="10827"/>
    <cellStyle name="Euro 2" xfId="10828"/>
    <cellStyle name="Euro 2 2" xfId="48635"/>
    <cellStyle name="Euro 2 3" xfId="48636"/>
    <cellStyle name="Euro 2 4" xfId="48637"/>
    <cellStyle name="Euro 2 5" xfId="48638"/>
    <cellStyle name="Euro 3" xfId="10829"/>
    <cellStyle name="Euro 3 2" xfId="48639"/>
    <cellStyle name="Euro 3 3" xfId="48640"/>
    <cellStyle name="Euro 3 4" xfId="48641"/>
    <cellStyle name="Euro 3 5" xfId="48642"/>
    <cellStyle name="Euro 4" xfId="48643"/>
    <cellStyle name="Euro 4 2" xfId="48644"/>
    <cellStyle name="Euro 4 3" xfId="48645"/>
    <cellStyle name="Euro 4 4" xfId="48646"/>
    <cellStyle name="Euro 4 5" xfId="48647"/>
    <cellStyle name="Euro 5" xfId="48648"/>
    <cellStyle name="Euro 5 2" xfId="48649"/>
    <cellStyle name="Euro 5 3" xfId="48650"/>
    <cellStyle name="Euro 5 4" xfId="48651"/>
    <cellStyle name="Euro 5 5" xfId="48652"/>
    <cellStyle name="Euro 6" xfId="48653"/>
    <cellStyle name="Explanatory Text" xfId="25" builtinId="53" customBuiltin="1"/>
    <cellStyle name="Explanatory Text 10" xfId="48654"/>
    <cellStyle name="Explanatory Text 10 2" xfId="48655"/>
    <cellStyle name="Explanatory Text 11" xfId="48656"/>
    <cellStyle name="Explanatory Text 11 2" xfId="48657"/>
    <cellStyle name="Explanatory Text 12" xfId="48658"/>
    <cellStyle name="Explanatory Text 12 2" xfId="48659"/>
    <cellStyle name="Explanatory Text 13" xfId="48660"/>
    <cellStyle name="Explanatory Text 13 2" xfId="48661"/>
    <cellStyle name="Explanatory Text 14" xfId="48662"/>
    <cellStyle name="Explanatory Text 14 2" xfId="48663"/>
    <cellStyle name="Explanatory Text 15" xfId="48664"/>
    <cellStyle name="Explanatory Text 15 2" xfId="48665"/>
    <cellStyle name="Explanatory Text 16" xfId="48666"/>
    <cellStyle name="Explanatory Text 2" xfId="88"/>
    <cellStyle name="Explanatory Text 2 2" xfId="2958"/>
    <cellStyle name="Explanatory Text 2 2 2" xfId="48667"/>
    <cellStyle name="Explanatory Text 2 2 3" xfId="61337"/>
    <cellStyle name="Explanatory Text 2 3" xfId="12869"/>
    <cellStyle name="Explanatory Text 2 3 2" xfId="48668"/>
    <cellStyle name="Explanatory Text 2 4" xfId="12870"/>
    <cellStyle name="Explanatory Text 2 5" xfId="12868"/>
    <cellStyle name="Explanatory Text 3" xfId="10830"/>
    <cellStyle name="Explanatory Text 3 2" xfId="12871"/>
    <cellStyle name="Explanatory Text 3 3" xfId="12872"/>
    <cellStyle name="Explanatory Text 3 4" xfId="61338"/>
    <cellStyle name="Explanatory Text 3 5" xfId="61339"/>
    <cellStyle name="Explanatory Text 4" xfId="10831"/>
    <cellStyle name="Explanatory Text 4 2" xfId="48669"/>
    <cellStyle name="Explanatory Text 4 3" xfId="61340"/>
    <cellStyle name="Explanatory Text 5" xfId="10832"/>
    <cellStyle name="Explanatory Text 5 2" xfId="48670"/>
    <cellStyle name="Explanatory Text 6" xfId="48671"/>
    <cellStyle name="Explanatory Text 6 2" xfId="48672"/>
    <cellStyle name="Explanatory Text 7" xfId="48673"/>
    <cellStyle name="Explanatory Text 7 2" xfId="48674"/>
    <cellStyle name="Explanatory Text 8" xfId="48675"/>
    <cellStyle name="Explanatory Text 8 2" xfId="48676"/>
    <cellStyle name="Explanatory Text 9" xfId="48677"/>
    <cellStyle name="Explanatory Text 9 2" xfId="48678"/>
    <cellStyle name="f" xfId="10833"/>
    <cellStyle name="f_vlookup" xfId="10834"/>
    <cellStyle name="F2" xfId="48679"/>
    <cellStyle name="F3" xfId="48680"/>
    <cellStyle name="F4" xfId="48681"/>
    <cellStyle name="F5" xfId="48682"/>
    <cellStyle name="F6" xfId="48683"/>
    <cellStyle name="F7" xfId="48684"/>
    <cellStyle name="F8" xfId="48685"/>
    <cellStyle name="File Input Cell" xfId="10835"/>
    <cellStyle name="Fixed" xfId="10836"/>
    <cellStyle name="Fixed 10" xfId="48686"/>
    <cellStyle name="Fixed 10 2" xfId="48687"/>
    <cellStyle name="Fixed 10 2 2" xfId="48688"/>
    <cellStyle name="Fixed 10 2 3" xfId="48689"/>
    <cellStyle name="Fixed 10 3" xfId="48690"/>
    <cellStyle name="Fixed 10 4" xfId="48691"/>
    <cellStyle name="Fixed 10 5" xfId="48692"/>
    <cellStyle name="Fixed 11" xfId="48693"/>
    <cellStyle name="Fixed 11 2" xfId="48694"/>
    <cellStyle name="Fixed 11 2 2" xfId="48695"/>
    <cellStyle name="Fixed 11 2 3" xfId="48696"/>
    <cellStyle name="Fixed 11 3" xfId="48697"/>
    <cellStyle name="Fixed 11 4" xfId="48698"/>
    <cellStyle name="Fixed 11 5" xfId="48699"/>
    <cellStyle name="Fixed 12" xfId="48700"/>
    <cellStyle name="Fixed 12 2" xfId="48701"/>
    <cellStyle name="Fixed 12 3" xfId="48702"/>
    <cellStyle name="Fixed 13" xfId="48703"/>
    <cellStyle name="Fixed 14" xfId="48704"/>
    <cellStyle name="Fixed 15" xfId="48705"/>
    <cellStyle name="Fixed 2" xfId="48706"/>
    <cellStyle name="Fixed 2 2" xfId="48707"/>
    <cellStyle name="Fixed 2 2 2" xfId="48708"/>
    <cellStyle name="Fixed 2 2 3" xfId="48709"/>
    <cellStyle name="Fixed 2 2 4" xfId="48710"/>
    <cellStyle name="Fixed 2 3" xfId="48711"/>
    <cellStyle name="Fixed 2 4" xfId="48712"/>
    <cellStyle name="Fixed 2 5" xfId="48713"/>
    <cellStyle name="Fixed 2 6" xfId="48714"/>
    <cellStyle name="Fixed 3" xfId="48715"/>
    <cellStyle name="Fixed 3 2" xfId="48716"/>
    <cellStyle name="Fixed 3 2 2" xfId="48717"/>
    <cellStyle name="Fixed 3 2 3" xfId="48718"/>
    <cellStyle name="Fixed 3 3" xfId="48719"/>
    <cellStyle name="Fixed 3 4" xfId="48720"/>
    <cellStyle name="Fixed 3 5" xfId="48721"/>
    <cellStyle name="Fixed 4" xfId="48722"/>
    <cellStyle name="Fixed 4 2" xfId="48723"/>
    <cellStyle name="Fixed 4 2 2" xfId="48724"/>
    <cellStyle name="Fixed 4 2 3" xfId="48725"/>
    <cellStyle name="Fixed 4 3" xfId="48726"/>
    <cellStyle name="Fixed 4 4" xfId="48727"/>
    <cellStyle name="Fixed 4 5" xfId="48728"/>
    <cellStyle name="Fixed 5" xfId="48729"/>
    <cellStyle name="Fixed 5 2" xfId="48730"/>
    <cellStyle name="Fixed 5 2 2" xfId="48731"/>
    <cellStyle name="Fixed 5 2 3" xfId="48732"/>
    <cellStyle name="Fixed 5 3" xfId="48733"/>
    <cellStyle name="Fixed 5 4" xfId="48734"/>
    <cellStyle name="Fixed 5 5" xfId="48735"/>
    <cellStyle name="Fixed 6" xfId="48736"/>
    <cellStyle name="Fixed 6 2" xfId="48737"/>
    <cellStyle name="Fixed 6 2 2" xfId="48738"/>
    <cellStyle name="Fixed 6 2 3" xfId="48739"/>
    <cellStyle name="Fixed 6 3" xfId="48740"/>
    <cellStyle name="Fixed 6 4" xfId="48741"/>
    <cellStyle name="Fixed 6 5" xfId="48742"/>
    <cellStyle name="Fixed 7" xfId="48743"/>
    <cellStyle name="Fixed 7 2" xfId="48744"/>
    <cellStyle name="Fixed 7 2 2" xfId="48745"/>
    <cellStyle name="Fixed 7 2 3" xfId="48746"/>
    <cellStyle name="Fixed 7 3" xfId="48747"/>
    <cellStyle name="Fixed 7 4" xfId="48748"/>
    <cellStyle name="Fixed 7 5" xfId="48749"/>
    <cellStyle name="Fixed 8" xfId="48750"/>
    <cellStyle name="Fixed 8 2" xfId="48751"/>
    <cellStyle name="Fixed 8 2 2" xfId="48752"/>
    <cellStyle name="Fixed 8 2 3" xfId="48753"/>
    <cellStyle name="Fixed 8 3" xfId="48754"/>
    <cellStyle name="Fixed 8 4" xfId="48755"/>
    <cellStyle name="Fixed 8 5" xfId="48756"/>
    <cellStyle name="Fixed 9" xfId="48757"/>
    <cellStyle name="Fixed 9 2" xfId="48758"/>
    <cellStyle name="Fixed 9 2 2" xfId="48759"/>
    <cellStyle name="Fixed 9 2 3" xfId="48760"/>
    <cellStyle name="Fixed 9 3" xfId="48761"/>
    <cellStyle name="Fixed 9 4" xfId="48762"/>
    <cellStyle name="Fixed 9 5" xfId="48763"/>
    <cellStyle name="Fixed Inputs from Catawba Contracts" xfId="10837"/>
    <cellStyle name="Fixed3 - Style3" xfId="48764"/>
    <cellStyle name="Good" xfId="15" builtinId="26" customBuiltin="1"/>
    <cellStyle name="Good 10" xfId="48765"/>
    <cellStyle name="Good 10 2" xfId="48766"/>
    <cellStyle name="Good 11" xfId="48767"/>
    <cellStyle name="Good 11 2" xfId="48768"/>
    <cellStyle name="Good 12" xfId="48769"/>
    <cellStyle name="Good 12 2" xfId="48770"/>
    <cellStyle name="Good 13" xfId="48771"/>
    <cellStyle name="Good 13 2" xfId="48772"/>
    <cellStyle name="Good 14" xfId="48773"/>
    <cellStyle name="Good 14 2" xfId="48774"/>
    <cellStyle name="Good 15" xfId="48775"/>
    <cellStyle name="Good 15 2" xfId="48776"/>
    <cellStyle name="Good 16" xfId="48777"/>
    <cellStyle name="Good 2" xfId="79"/>
    <cellStyle name="Good 2 2" xfId="2959"/>
    <cellStyle name="Good 2 2 2" xfId="48778"/>
    <cellStyle name="Good 2 2 3" xfId="61341"/>
    <cellStyle name="Good 2 3" xfId="12874"/>
    <cellStyle name="Good 2 3 2" xfId="48779"/>
    <cellStyle name="Good 2 4" xfId="12875"/>
    <cellStyle name="Good 2 5" xfId="12873"/>
    <cellStyle name="Good 3" xfId="10838"/>
    <cellStyle name="Good 3 2" xfId="12876"/>
    <cellStyle name="Good 3 3" xfId="12877"/>
    <cellStyle name="Good 3 4" xfId="61342"/>
    <cellStyle name="Good 3 5" xfId="61343"/>
    <cellStyle name="Good 4" xfId="10839"/>
    <cellStyle name="Good 4 2" xfId="48780"/>
    <cellStyle name="Good 4 3" xfId="61344"/>
    <cellStyle name="Good 5" xfId="10840"/>
    <cellStyle name="Good 5 2" xfId="48781"/>
    <cellStyle name="Good 6" xfId="48782"/>
    <cellStyle name="Good 6 2" xfId="48783"/>
    <cellStyle name="Good 7" xfId="48784"/>
    <cellStyle name="Good 7 2" xfId="48785"/>
    <cellStyle name="Good 8" xfId="48786"/>
    <cellStyle name="Good 8 2" xfId="48787"/>
    <cellStyle name="Good 9" xfId="48788"/>
    <cellStyle name="Good 9 2" xfId="48789"/>
    <cellStyle name="Grey" xfId="10841"/>
    <cellStyle name="Grey 2" xfId="48790"/>
    <cellStyle name="Grey 3" xfId="48791"/>
    <cellStyle name="Grey 4" xfId="48792"/>
    <cellStyle name="Grey 5" xfId="48793"/>
    <cellStyle name="HEADER" xfId="10842"/>
    <cellStyle name="HEADER 2" xfId="48794"/>
    <cellStyle name="HEADER 3" xfId="48795"/>
    <cellStyle name="Header1" xfId="48796"/>
    <cellStyle name="Header1 2" xfId="48797"/>
    <cellStyle name="Header1 2 2" xfId="48798"/>
    <cellStyle name="Header1 2 2 2" xfId="48799"/>
    <cellStyle name="Header1 2 3" xfId="48800"/>
    <cellStyle name="Header1 3" xfId="48801"/>
    <cellStyle name="Header1 3 2" xfId="48802"/>
    <cellStyle name="Header1 4" xfId="48803"/>
    <cellStyle name="Header1 5" xfId="48804"/>
    <cellStyle name="Header2" xfId="48805"/>
    <cellStyle name="Header2 2" xfId="48806"/>
    <cellStyle name="Header2 3" xfId="48807"/>
    <cellStyle name="Heading" xfId="48808"/>
    <cellStyle name="Heading 1" xfId="11" builtinId="16" customBuiltin="1"/>
    <cellStyle name="Heading 1 10" xfId="48809"/>
    <cellStyle name="Heading 1 10 2" xfId="48810"/>
    <cellStyle name="Heading 1 11" xfId="48811"/>
    <cellStyle name="Heading 1 11 2" xfId="48812"/>
    <cellStyle name="Heading 1 12" xfId="48813"/>
    <cellStyle name="Heading 1 12 2" xfId="48814"/>
    <cellStyle name="Heading 1 13" xfId="48815"/>
    <cellStyle name="Heading 1 13 2" xfId="48816"/>
    <cellStyle name="Heading 1 14" xfId="48817"/>
    <cellStyle name="Heading 1 14 2" xfId="48818"/>
    <cellStyle name="Heading 1 15" xfId="48819"/>
    <cellStyle name="Heading 1 15 2" xfId="48820"/>
    <cellStyle name="Heading 1 16" xfId="48821"/>
    <cellStyle name="Heading 1 2" xfId="2960"/>
    <cellStyle name="Heading 1 2 2" xfId="10843"/>
    <cellStyle name="Heading 1 2 2 2" xfId="12878"/>
    <cellStyle name="Heading 1 2 2 3" xfId="61345"/>
    <cellStyle name="Heading 1 2 3" xfId="11124"/>
    <cellStyle name="Heading 1 2 3 2" xfId="48822"/>
    <cellStyle name="Heading 1 2 4" xfId="48823"/>
    <cellStyle name="Heading 1 2 4 2" xfId="48824"/>
    <cellStyle name="Heading 1 2 5" xfId="48825"/>
    <cellStyle name="Heading 1 3" xfId="52"/>
    <cellStyle name="Heading 1 3 2" xfId="11161"/>
    <cellStyle name="Heading 1 3 2 2" xfId="22077"/>
    <cellStyle name="Heading 1 3 3" xfId="12879"/>
    <cellStyle name="Heading 1 3 4" xfId="22081"/>
    <cellStyle name="Heading 1 3 5" xfId="61346"/>
    <cellStyle name="Heading 1 3 6" xfId="61347"/>
    <cellStyle name="Heading 1 4" xfId="10844"/>
    <cellStyle name="Heading 1 4 2" xfId="12880"/>
    <cellStyle name="Heading 1 4 3" xfId="12881"/>
    <cellStyle name="Heading 1 4 4" xfId="48826"/>
    <cellStyle name="Heading 1 4 5" xfId="61348"/>
    <cellStyle name="Heading 1 5" xfId="10845"/>
    <cellStyle name="Heading 1 5 2" xfId="48827"/>
    <cellStyle name="Heading 1 5 3" xfId="48828"/>
    <cellStyle name="Heading 1 5 4" xfId="48829"/>
    <cellStyle name="Heading 1 5 5" xfId="61349"/>
    <cellStyle name="Heading 1 6" xfId="12882"/>
    <cellStyle name="Heading 1 6 2" xfId="48830"/>
    <cellStyle name="Heading 1 6 3" xfId="48831"/>
    <cellStyle name="Heading 1 7" xfId="48832"/>
    <cellStyle name="Heading 1 7 2" xfId="48833"/>
    <cellStyle name="Heading 1 7 3" xfId="48834"/>
    <cellStyle name="Heading 1 8" xfId="48835"/>
    <cellStyle name="Heading 1 8 2" xfId="48836"/>
    <cellStyle name="Heading 1 9" xfId="48837"/>
    <cellStyle name="Heading 1 9 2" xfId="48838"/>
    <cellStyle name="Heading 2" xfId="12" builtinId="17" customBuiltin="1"/>
    <cellStyle name="Heading 2 10" xfId="48839"/>
    <cellStyle name="Heading 2 10 2" xfId="48840"/>
    <cellStyle name="Heading 2 10 3" xfId="48841"/>
    <cellStyle name="Heading 2 11" xfId="48842"/>
    <cellStyle name="Heading 2 11 2" xfId="48843"/>
    <cellStyle name="Heading 2 11 3" xfId="48844"/>
    <cellStyle name="Heading 2 12" xfId="48845"/>
    <cellStyle name="Heading 2 12 2" xfId="48846"/>
    <cellStyle name="Heading 2 12 3" xfId="48847"/>
    <cellStyle name="Heading 2 12 4" xfId="48848"/>
    <cellStyle name="Heading 2 12 5" xfId="48849"/>
    <cellStyle name="Heading 2 13" xfId="48850"/>
    <cellStyle name="Heading 2 13 2" xfId="48851"/>
    <cellStyle name="Heading 2 13 3" xfId="48852"/>
    <cellStyle name="Heading 2 14" xfId="48853"/>
    <cellStyle name="Heading 2 14 2" xfId="48854"/>
    <cellStyle name="Heading 2 14 3" xfId="48855"/>
    <cellStyle name="Heading 2 15" xfId="48856"/>
    <cellStyle name="Heading 2 15 2" xfId="48857"/>
    <cellStyle name="Heading 2 15 3" xfId="48858"/>
    <cellStyle name="Heading 2 16" xfId="48859"/>
    <cellStyle name="Heading 2 17" xfId="61350"/>
    <cellStyle name="Heading 2 2" xfId="2961"/>
    <cellStyle name="Heading 2 2 2" xfId="10846"/>
    <cellStyle name="Heading 2 2 2 2" xfId="12883"/>
    <cellStyle name="Heading 2 2 3" xfId="48860"/>
    <cellStyle name="Heading 2 2 3 2" xfId="48861"/>
    <cellStyle name="Heading 2 2 4" xfId="48862"/>
    <cellStyle name="Heading 2 2 4 2" xfId="48863"/>
    <cellStyle name="Heading 2 2 5" xfId="48864"/>
    <cellStyle name="Heading 2 2 6" xfId="61351"/>
    <cellStyle name="Heading 2 3" xfId="66"/>
    <cellStyle name="Heading 2 3 2" xfId="11162"/>
    <cellStyle name="Heading 2 3 2 2" xfId="22073"/>
    <cellStyle name="Heading 2 3 3" xfId="12884"/>
    <cellStyle name="Heading 2 3 4" xfId="22080"/>
    <cellStyle name="Heading 2 3 5" xfId="61352"/>
    <cellStyle name="Heading 2 3 6" xfId="61353"/>
    <cellStyle name="Heading 2 4" xfId="10847"/>
    <cellStyle name="Heading 2 4 2" xfId="12885"/>
    <cellStyle name="Heading 2 4 3" xfId="12886"/>
    <cellStyle name="Heading 2 4 4" xfId="48865"/>
    <cellStyle name="Heading 2 4 5" xfId="61354"/>
    <cellStyle name="Heading 2 5" xfId="10848"/>
    <cellStyle name="Heading 2 5 2" xfId="48866"/>
    <cellStyle name="Heading 2 5 3" xfId="48867"/>
    <cellStyle name="Heading 2 5 4" xfId="48868"/>
    <cellStyle name="Heading 2 5 5" xfId="61355"/>
    <cellStyle name="Heading 2 6" xfId="10849"/>
    <cellStyle name="Heading 2 6 2" xfId="48869"/>
    <cellStyle name="Heading 2 6 3" xfId="48870"/>
    <cellStyle name="Heading 2 7" xfId="48871"/>
    <cellStyle name="Heading 2 7 2" xfId="48872"/>
    <cellStyle name="Heading 2 7 3" xfId="48873"/>
    <cellStyle name="Heading 2 8" xfId="48874"/>
    <cellStyle name="Heading 2 8 2" xfId="48875"/>
    <cellStyle name="Heading 2 8 3" xfId="48876"/>
    <cellStyle name="Heading 2 9" xfId="48877"/>
    <cellStyle name="Heading 2 9 2" xfId="48878"/>
    <cellStyle name="Heading 2 9 3" xfId="48879"/>
    <cellStyle name="Heading 3" xfId="13" builtinId="18" customBuiltin="1"/>
    <cellStyle name="Heading 3 10" xfId="48880"/>
    <cellStyle name="Heading 3 10 2" xfId="48881"/>
    <cellStyle name="Heading 3 11" xfId="48882"/>
    <cellStyle name="Heading 3 11 2" xfId="48883"/>
    <cellStyle name="Heading 3 12" xfId="48884"/>
    <cellStyle name="Heading 3 12 2" xfId="48885"/>
    <cellStyle name="Heading 3 13" xfId="48886"/>
    <cellStyle name="Heading 3 13 2" xfId="48887"/>
    <cellStyle name="Heading 3 14" xfId="48888"/>
    <cellStyle name="Heading 3 14 2" xfId="48889"/>
    <cellStyle name="Heading 3 15" xfId="48890"/>
    <cellStyle name="Heading 3 15 2" xfId="48891"/>
    <cellStyle name="Heading 3 16" xfId="48892"/>
    <cellStyle name="Heading 3 17" xfId="61356"/>
    <cellStyle name="Heading 3 2" xfId="2962"/>
    <cellStyle name="Heading 3 2 2" xfId="10850"/>
    <cellStyle name="Heading 3 2 2 2" xfId="12887"/>
    <cellStyle name="Heading 3 2 3" xfId="48893"/>
    <cellStyle name="Heading 3 2 3 2" xfId="48894"/>
    <cellStyle name="Heading 3 2 4" xfId="48895"/>
    <cellStyle name="Heading 3 2 5" xfId="61357"/>
    <cellStyle name="Heading 3 3" xfId="67"/>
    <cellStyle name="Heading 3 3 2" xfId="11163"/>
    <cellStyle name="Heading 3 3 2 2" xfId="22072"/>
    <cellStyle name="Heading 3 3 3" xfId="12888"/>
    <cellStyle name="Heading 3 3 4" xfId="22084"/>
    <cellStyle name="Heading 3 3 5" xfId="61358"/>
    <cellStyle name="Heading 3 4" xfId="10851"/>
    <cellStyle name="Heading 3 4 2" xfId="12889"/>
    <cellStyle name="Heading 3 4 3" xfId="12890"/>
    <cellStyle name="Heading 3 5" xfId="10852"/>
    <cellStyle name="Heading 3 5 2" xfId="48896"/>
    <cellStyle name="Heading 3 5 3" xfId="61359"/>
    <cellStyle name="Heading 3 6" xfId="10853"/>
    <cellStyle name="Heading 3 6 2" xfId="48897"/>
    <cellStyle name="Heading 3 7" xfId="48898"/>
    <cellStyle name="Heading 3 7 2" xfId="48899"/>
    <cellStyle name="Heading 3 8" xfId="48900"/>
    <cellStyle name="Heading 3 8 2" xfId="48901"/>
    <cellStyle name="Heading 3 9" xfId="48902"/>
    <cellStyle name="Heading 3 9 2" xfId="48903"/>
    <cellStyle name="Heading 4" xfId="14" builtinId="19" customBuiltin="1"/>
    <cellStyle name="Heading 4 10" xfId="48904"/>
    <cellStyle name="Heading 4 10 2" xfId="48905"/>
    <cellStyle name="Heading 4 11" xfId="48906"/>
    <cellStyle name="Heading 4 11 2" xfId="48907"/>
    <cellStyle name="Heading 4 12" xfId="48908"/>
    <cellStyle name="Heading 4 12 2" xfId="48909"/>
    <cellStyle name="Heading 4 13" xfId="48910"/>
    <cellStyle name="Heading 4 13 2" xfId="48911"/>
    <cellStyle name="Heading 4 14" xfId="48912"/>
    <cellStyle name="Heading 4 14 2" xfId="48913"/>
    <cellStyle name="Heading 4 15" xfId="48914"/>
    <cellStyle name="Heading 4 15 2" xfId="48915"/>
    <cellStyle name="Heading 4 16" xfId="48916"/>
    <cellStyle name="Heading 4 17" xfId="61360"/>
    <cellStyle name="Heading 4 2" xfId="2963"/>
    <cellStyle name="Heading 4 2 2" xfId="10854"/>
    <cellStyle name="Heading 4 2 2 2" xfId="12891"/>
    <cellStyle name="Heading 4 2 3" xfId="48917"/>
    <cellStyle name="Heading 4 2 3 2" xfId="48918"/>
    <cellStyle name="Heading 4 2 4" xfId="48919"/>
    <cellStyle name="Heading 4 2 5" xfId="61361"/>
    <cellStyle name="Heading 4 3" xfId="68"/>
    <cellStyle name="Heading 4 3 2" xfId="11164"/>
    <cellStyle name="Heading 4 3 2 2" xfId="22066"/>
    <cellStyle name="Heading 4 3 3" xfId="12892"/>
    <cellStyle name="Heading 4 3 4" xfId="22074"/>
    <cellStyle name="Heading 4 3 5" xfId="61362"/>
    <cellStyle name="Heading 4 4" xfId="10855"/>
    <cellStyle name="Heading 4 4 2" xfId="12893"/>
    <cellStyle name="Heading 4 4 3" xfId="12894"/>
    <cellStyle name="Heading 4 5" xfId="10856"/>
    <cellStyle name="Heading 4 5 2" xfId="48920"/>
    <cellStyle name="Heading 4 5 3" xfId="61363"/>
    <cellStyle name="Heading 4 6" xfId="10857"/>
    <cellStyle name="Heading 4 6 2" xfId="48921"/>
    <cellStyle name="Heading 4 7" xfId="48922"/>
    <cellStyle name="Heading 4 7 2" xfId="48923"/>
    <cellStyle name="Heading 4 8" xfId="48924"/>
    <cellStyle name="Heading 4 8 2" xfId="48925"/>
    <cellStyle name="Heading 4 9" xfId="48926"/>
    <cellStyle name="Heading 4 9 2" xfId="48927"/>
    <cellStyle name="Heading 5" xfId="48928"/>
    <cellStyle name="Heading 6" xfId="48929"/>
    <cellStyle name="Heading No Underline" xfId="48930"/>
    <cellStyle name="Heading With Underline" xfId="48931"/>
    <cellStyle name="Heading1" xfId="10858"/>
    <cellStyle name="Heading1 2" xfId="48932"/>
    <cellStyle name="Heading2" xfId="10859"/>
    <cellStyle name="Heading2 2" xfId="48933"/>
    <cellStyle name="HEADINGS" xfId="48934"/>
    <cellStyle name="HEADINGS 2" xfId="48935"/>
    <cellStyle name="HEADINGS 3" xfId="48936"/>
    <cellStyle name="HIGHLIGHT" xfId="10860"/>
    <cellStyle name="HIGHLIGHT 2" xfId="48937"/>
    <cellStyle name="HIGHLIGHT 3" xfId="48938"/>
    <cellStyle name="Historical Inputs" xfId="10861"/>
    <cellStyle name="Historical Inputs 2" xfId="48939"/>
    <cellStyle name="Historical Inputs 2 2" xfId="48940"/>
    <cellStyle name="Historical Inputs 2 3" xfId="48941"/>
    <cellStyle name="Historical Inputs 2 4" xfId="48942"/>
    <cellStyle name="Historical Inputs 3" xfId="48943"/>
    <cellStyle name="Historical Inputs 3 2" xfId="48944"/>
    <cellStyle name="Historical Inputs 3 3" xfId="48945"/>
    <cellStyle name="Historical Inputs 3 4" xfId="48946"/>
    <cellStyle name="Hot Inputs" xfId="10862"/>
    <cellStyle name="Hot Inputs 2" xfId="48947"/>
    <cellStyle name="Hot Inputs 2 2" xfId="48948"/>
    <cellStyle name="Hot Inputs 2 3" xfId="48949"/>
    <cellStyle name="Hot Inputs 2 4" xfId="48950"/>
    <cellStyle name="Hot Inputs 3" xfId="48951"/>
    <cellStyle name="Hot Inputs 3 2" xfId="48952"/>
    <cellStyle name="Hot Inputs 3 3" xfId="48953"/>
    <cellStyle name="Hot Inputs 3 4" xfId="48954"/>
    <cellStyle name="Hyperlink 2" xfId="48955"/>
    <cellStyle name="Imported data from another worksheet" xfId="10863"/>
    <cellStyle name="Imported data from another worksheet 2" xfId="48956"/>
    <cellStyle name="Imported data from another worksheet 2 2" xfId="48957"/>
    <cellStyle name="Imported data from another worksheet 2 3" xfId="48958"/>
    <cellStyle name="Imported data from another worksheet 2 4" xfId="48959"/>
    <cellStyle name="Imported data from another worksheet 3" xfId="48960"/>
    <cellStyle name="Imported data from another worksheet 3 2" xfId="48961"/>
    <cellStyle name="Imported data from another worksheet 3 3" xfId="48962"/>
    <cellStyle name="Imported data from another worksheet 3 4" xfId="48963"/>
    <cellStyle name="inc/dec" xfId="10864"/>
    <cellStyle name="inc/dec 2" xfId="48964"/>
    <cellStyle name="inc/dec 3" xfId="48965"/>
    <cellStyle name="IndirectReference" xfId="10865"/>
    <cellStyle name="Input" xfId="18" builtinId="20" customBuiltin="1"/>
    <cellStyle name="Input [yellow]" xfId="10866"/>
    <cellStyle name="Input [yellow] 2" xfId="48966"/>
    <cellStyle name="Input [yellow] 3" xfId="48967"/>
    <cellStyle name="Input [yellow] 4" xfId="48968"/>
    <cellStyle name="Input [yellow] 5" xfId="48969"/>
    <cellStyle name="Input 10" xfId="48970"/>
    <cellStyle name="Input 10 2" xfId="48971"/>
    <cellStyle name="Input 10 3" xfId="48972"/>
    <cellStyle name="Input 11" xfId="48973"/>
    <cellStyle name="Input 11 2" xfId="48974"/>
    <cellStyle name="Input 11 3" xfId="48975"/>
    <cellStyle name="Input 12" xfId="48976"/>
    <cellStyle name="Input 12 2" xfId="48977"/>
    <cellStyle name="Input 12 3" xfId="48978"/>
    <cellStyle name="Input 13" xfId="48979"/>
    <cellStyle name="Input 13 2" xfId="48980"/>
    <cellStyle name="Input 13 3" xfId="48981"/>
    <cellStyle name="Input 14" xfId="48982"/>
    <cellStyle name="Input 14 2" xfId="48983"/>
    <cellStyle name="Input 15" xfId="48984"/>
    <cellStyle name="Input 15 2" xfId="48985"/>
    <cellStyle name="Input 16" xfId="48986"/>
    <cellStyle name="Input 16 2" xfId="48987"/>
    <cellStyle name="Input 17" xfId="48988"/>
    <cellStyle name="Input 18" xfId="48989"/>
    <cellStyle name="Input 19" xfId="61364"/>
    <cellStyle name="Input 2" xfId="82"/>
    <cellStyle name="Input 2 10" xfId="48990"/>
    <cellStyle name="Input 2 10 2" xfId="48991"/>
    <cellStyle name="Input 2 10 2 2" xfId="48992"/>
    <cellStyle name="Input 2 10 2 2 2" xfId="48993"/>
    <cellStyle name="Input 2 10 2 3" xfId="48994"/>
    <cellStyle name="Input 2 10 3" xfId="48995"/>
    <cellStyle name="Input 2 10 3 2" xfId="48996"/>
    <cellStyle name="Input 2 10 4" xfId="48997"/>
    <cellStyle name="Input 2 10 5" xfId="61365"/>
    <cellStyle name="Input 2 11" xfId="48998"/>
    <cellStyle name="Input 2 11 2" xfId="48999"/>
    <cellStyle name="Input 2 11 2 2" xfId="49000"/>
    <cellStyle name="Input 2 11 3" xfId="49001"/>
    <cellStyle name="Input 2 11 4" xfId="61366"/>
    <cellStyle name="Input 2 12" xfId="49002"/>
    <cellStyle name="Input 2 12 2" xfId="49003"/>
    <cellStyle name="Input 2 12 3" xfId="61367"/>
    <cellStyle name="Input 2 13" xfId="49004"/>
    <cellStyle name="Input 2 13 2" xfId="61368"/>
    <cellStyle name="Input 2 14" xfId="61369"/>
    <cellStyle name="Input 2 15" xfId="61370"/>
    <cellStyle name="Input 2 16" xfId="61371"/>
    <cellStyle name="Input 2 17" xfId="61372"/>
    <cellStyle name="Input 2 18" xfId="61373"/>
    <cellStyle name="Input 2 19" xfId="61374"/>
    <cellStyle name="Input 2 2" xfId="2964"/>
    <cellStyle name="Input 2 2 2" xfId="10867"/>
    <cellStyle name="Input 2 2 2 2" xfId="10868"/>
    <cellStyle name="Input 2 2 2 2 2" xfId="49005"/>
    <cellStyle name="Input 2 2 2 2 2 2" xfId="49006"/>
    <cellStyle name="Input 2 2 2 2 2 2 2" xfId="49007"/>
    <cellStyle name="Input 2 2 2 2 2 3" xfId="49008"/>
    <cellStyle name="Input 2 2 2 2 3" xfId="49009"/>
    <cellStyle name="Input 2 2 2 2 3 2" xfId="49010"/>
    <cellStyle name="Input 2 2 2 2 4" xfId="49011"/>
    <cellStyle name="Input 2 2 2 3" xfId="49012"/>
    <cellStyle name="Input 2 2 2 3 2" xfId="49013"/>
    <cellStyle name="Input 2 2 2 3 2 2" xfId="49014"/>
    <cellStyle name="Input 2 2 2 3 3" xfId="49015"/>
    <cellStyle name="Input 2 2 2 4" xfId="49016"/>
    <cellStyle name="Input 2 2 2 4 2" xfId="49017"/>
    <cellStyle name="Input 2 2 2 5" xfId="49018"/>
    <cellStyle name="Input 2 2 3" xfId="10869"/>
    <cellStyle name="Input 2 2 3 2" xfId="10870"/>
    <cellStyle name="Input 2 2 3 2 2" xfId="49019"/>
    <cellStyle name="Input 2 2 3 2 2 2" xfId="49020"/>
    <cellStyle name="Input 2 2 3 2 3" xfId="49021"/>
    <cellStyle name="Input 2 2 3 3" xfId="49022"/>
    <cellStyle name="Input 2 2 3 3 2" xfId="49023"/>
    <cellStyle name="Input 2 2 3 4" xfId="49024"/>
    <cellStyle name="Input 2 2 4" xfId="10871"/>
    <cellStyle name="Input 2 2 4 2" xfId="49025"/>
    <cellStyle name="Input 2 2 4 2 2" xfId="49026"/>
    <cellStyle name="Input 2 2 4 3" xfId="49027"/>
    <cellStyle name="Input 2 2 5" xfId="49028"/>
    <cellStyle name="Input 2 2 5 2" xfId="49029"/>
    <cellStyle name="Input 2 2 6" xfId="49030"/>
    <cellStyle name="Input 2 2 7" xfId="61375"/>
    <cellStyle name="Input 2 20" xfId="61376"/>
    <cellStyle name="Input 2 21" xfId="61377"/>
    <cellStyle name="Input 2 22" xfId="61378"/>
    <cellStyle name="Input 2 23" xfId="61379"/>
    <cellStyle name="Input 2 24" xfId="61380"/>
    <cellStyle name="Input 2 25" xfId="61381"/>
    <cellStyle name="Input 2 26" xfId="61382"/>
    <cellStyle name="Input 2 3" xfId="10872"/>
    <cellStyle name="Input 2 3 2" xfId="10873"/>
    <cellStyle name="Input 2 3 2 2" xfId="49031"/>
    <cellStyle name="Input 2 3 2 2 2" xfId="49032"/>
    <cellStyle name="Input 2 3 2 2 2 2" xfId="49033"/>
    <cellStyle name="Input 2 3 2 2 3" xfId="49034"/>
    <cellStyle name="Input 2 3 2 3" xfId="49035"/>
    <cellStyle name="Input 2 3 2 3 2" xfId="49036"/>
    <cellStyle name="Input 2 3 2 4" xfId="49037"/>
    <cellStyle name="Input 2 3 3" xfId="49038"/>
    <cellStyle name="Input 2 3 3 2" xfId="49039"/>
    <cellStyle name="Input 2 3 3 2 2" xfId="49040"/>
    <cellStyle name="Input 2 3 3 3" xfId="49041"/>
    <cellStyle name="Input 2 3 4" xfId="49042"/>
    <cellStyle name="Input 2 3 4 2" xfId="49043"/>
    <cellStyle name="Input 2 3 5" xfId="49044"/>
    <cellStyle name="Input 2 3 6" xfId="61383"/>
    <cellStyle name="Input 2 4" xfId="10874"/>
    <cellStyle name="Input 2 4 2" xfId="10875"/>
    <cellStyle name="Input 2 4 2 2" xfId="49045"/>
    <cellStyle name="Input 2 4 2 2 2" xfId="49046"/>
    <cellStyle name="Input 2 4 2 2 2 2" xfId="49047"/>
    <cellStyle name="Input 2 4 2 2 3" xfId="49048"/>
    <cellStyle name="Input 2 4 2 3" xfId="49049"/>
    <cellStyle name="Input 2 4 2 3 2" xfId="49050"/>
    <cellStyle name="Input 2 4 2 4" xfId="49051"/>
    <cellStyle name="Input 2 4 3" xfId="12896"/>
    <cellStyle name="Input 2 4 3 2" xfId="49052"/>
    <cellStyle name="Input 2 4 3 2 2" xfId="49053"/>
    <cellStyle name="Input 2 4 3 3" xfId="49054"/>
    <cellStyle name="Input 2 4 4" xfId="49055"/>
    <cellStyle name="Input 2 4 4 2" xfId="49056"/>
    <cellStyle name="Input 2 4 5" xfId="49057"/>
    <cellStyle name="Input 2 4 6" xfId="61384"/>
    <cellStyle name="Input 2 5" xfId="12897"/>
    <cellStyle name="Input 2 5 2" xfId="49058"/>
    <cellStyle name="Input 2 5 2 2" xfId="49059"/>
    <cellStyle name="Input 2 5 2 2 2" xfId="49060"/>
    <cellStyle name="Input 2 5 2 2 2 2" xfId="49061"/>
    <cellStyle name="Input 2 5 2 2 3" xfId="49062"/>
    <cellStyle name="Input 2 5 2 3" xfId="49063"/>
    <cellStyle name="Input 2 5 2 3 2" xfId="49064"/>
    <cellStyle name="Input 2 5 2 4" xfId="49065"/>
    <cellStyle name="Input 2 5 3" xfId="49066"/>
    <cellStyle name="Input 2 5 3 2" xfId="49067"/>
    <cellStyle name="Input 2 5 3 2 2" xfId="49068"/>
    <cellStyle name="Input 2 5 3 3" xfId="49069"/>
    <cellStyle name="Input 2 5 4" xfId="49070"/>
    <cellStyle name="Input 2 5 4 2" xfId="49071"/>
    <cellStyle name="Input 2 5 5" xfId="49072"/>
    <cellStyle name="Input 2 5 6" xfId="61385"/>
    <cellStyle name="Input 2 6" xfId="12895"/>
    <cellStyle name="Input 2 6 2" xfId="49073"/>
    <cellStyle name="Input 2 6 2 2" xfId="49074"/>
    <cellStyle name="Input 2 6 2 2 2" xfId="49075"/>
    <cellStyle name="Input 2 6 2 2 2 2" xfId="49076"/>
    <cellStyle name="Input 2 6 2 2 3" xfId="49077"/>
    <cellStyle name="Input 2 6 2 3" xfId="49078"/>
    <cellStyle name="Input 2 6 2 3 2" xfId="49079"/>
    <cellStyle name="Input 2 6 2 4" xfId="49080"/>
    <cellStyle name="Input 2 6 3" xfId="49081"/>
    <cellStyle name="Input 2 6 3 2" xfId="49082"/>
    <cellStyle name="Input 2 6 3 2 2" xfId="49083"/>
    <cellStyle name="Input 2 6 3 3" xfId="49084"/>
    <cellStyle name="Input 2 6 4" xfId="49085"/>
    <cellStyle name="Input 2 6 4 2" xfId="49086"/>
    <cellStyle name="Input 2 6 5" xfId="49087"/>
    <cellStyle name="Input 2 6 6" xfId="61386"/>
    <cellStyle name="Input 2 7" xfId="49088"/>
    <cellStyle name="Input 2 7 2" xfId="49089"/>
    <cellStyle name="Input 2 7 2 2" xfId="49090"/>
    <cellStyle name="Input 2 7 2 2 2" xfId="49091"/>
    <cellStyle name="Input 2 7 2 2 2 2" xfId="49092"/>
    <cellStyle name="Input 2 7 2 2 3" xfId="49093"/>
    <cellStyle name="Input 2 7 2 3" xfId="49094"/>
    <cellStyle name="Input 2 7 2 3 2" xfId="49095"/>
    <cellStyle name="Input 2 7 2 4" xfId="49096"/>
    <cellStyle name="Input 2 7 3" xfId="49097"/>
    <cellStyle name="Input 2 7 3 2" xfId="49098"/>
    <cellStyle name="Input 2 7 3 2 2" xfId="49099"/>
    <cellStyle name="Input 2 7 3 3" xfId="49100"/>
    <cellStyle name="Input 2 7 4" xfId="49101"/>
    <cellStyle name="Input 2 7 4 2" xfId="49102"/>
    <cellStyle name="Input 2 7 5" xfId="49103"/>
    <cellStyle name="Input 2 7 6" xfId="61387"/>
    <cellStyle name="Input 2 8" xfId="49104"/>
    <cellStyle name="Input 2 8 2" xfId="49105"/>
    <cellStyle name="Input 2 8 2 2" xfId="49106"/>
    <cellStyle name="Input 2 8 2 2 2" xfId="49107"/>
    <cellStyle name="Input 2 8 2 2 2 2" xfId="49108"/>
    <cellStyle name="Input 2 8 2 2 3" xfId="49109"/>
    <cellStyle name="Input 2 8 2 3" xfId="49110"/>
    <cellStyle name="Input 2 8 2 3 2" xfId="49111"/>
    <cellStyle name="Input 2 8 2 4" xfId="49112"/>
    <cellStyle name="Input 2 8 3" xfId="49113"/>
    <cellStyle name="Input 2 8 3 2" xfId="49114"/>
    <cellStyle name="Input 2 8 3 2 2" xfId="49115"/>
    <cellStyle name="Input 2 8 3 3" xfId="49116"/>
    <cellStyle name="Input 2 8 4" xfId="49117"/>
    <cellStyle name="Input 2 8 4 2" xfId="49118"/>
    <cellStyle name="Input 2 8 5" xfId="49119"/>
    <cellStyle name="Input 2 8 6" xfId="61388"/>
    <cellStyle name="Input 2 9" xfId="49120"/>
    <cellStyle name="Input 2 9 2" xfId="49121"/>
    <cellStyle name="Input 2 9 2 2" xfId="49122"/>
    <cellStyle name="Input 2 9 2 2 2" xfId="49123"/>
    <cellStyle name="Input 2 9 2 3" xfId="49124"/>
    <cellStyle name="Input 2 9 3" xfId="49125"/>
    <cellStyle name="Input 2 9 3 2" xfId="49126"/>
    <cellStyle name="Input 2 9 4" xfId="49127"/>
    <cellStyle name="Input 2 9 5" xfId="61389"/>
    <cellStyle name="Input 20" xfId="61390"/>
    <cellStyle name="Input 3" xfId="10876"/>
    <cellStyle name="Input 3 10" xfId="49128"/>
    <cellStyle name="Input 3 11" xfId="49129"/>
    <cellStyle name="Input 3 12" xfId="61391"/>
    <cellStyle name="Input 3 13" xfId="61392"/>
    <cellStyle name="Input 3 2" xfId="10877"/>
    <cellStyle name="Input 3 2 2" xfId="10878"/>
    <cellStyle name="Input 3 3" xfId="10879"/>
    <cellStyle name="Input 3 3 2" xfId="10880"/>
    <cellStyle name="Input 3 3 3" xfId="12898"/>
    <cellStyle name="Input 3 4" xfId="10881"/>
    <cellStyle name="Input 3 5" xfId="49130"/>
    <cellStyle name="Input 3 6" xfId="49131"/>
    <cellStyle name="Input 3 7" xfId="49132"/>
    <cellStyle name="Input 3 8" xfId="49133"/>
    <cellStyle name="Input 3 9" xfId="49134"/>
    <cellStyle name="Input 4" xfId="10882"/>
    <cellStyle name="Input 4 10" xfId="49135"/>
    <cellStyle name="Input 4 11" xfId="61393"/>
    <cellStyle name="Input 4 2" xfId="10883"/>
    <cellStyle name="Input 4 2 2" xfId="10884"/>
    <cellStyle name="Input 4 3" xfId="10885"/>
    <cellStyle name="Input 4 3 2" xfId="10886"/>
    <cellStyle name="Input 4 4" xfId="10887"/>
    <cellStyle name="Input 4 5" xfId="49136"/>
    <cellStyle name="Input 4 6" xfId="49137"/>
    <cellStyle name="Input 4 7" xfId="49138"/>
    <cellStyle name="Input 4 8" xfId="49139"/>
    <cellStyle name="Input 4 9" xfId="49140"/>
    <cellStyle name="Input 5" xfId="10888"/>
    <cellStyle name="Input 5 2" xfId="10889"/>
    <cellStyle name="Input 5 2 2" xfId="10890"/>
    <cellStyle name="Input 5 3" xfId="10891"/>
    <cellStyle name="Input 5 3 2" xfId="10892"/>
    <cellStyle name="Input 5 4" xfId="10893"/>
    <cellStyle name="Input 5 5" xfId="49141"/>
    <cellStyle name="Input 5 6" xfId="49142"/>
    <cellStyle name="Input 5 7" xfId="49143"/>
    <cellStyle name="Input 5 8" xfId="49144"/>
    <cellStyle name="Input 6" xfId="49145"/>
    <cellStyle name="Input 6 2" xfId="49146"/>
    <cellStyle name="Input 6 3" xfId="49147"/>
    <cellStyle name="Input 6 4" xfId="49148"/>
    <cellStyle name="Input 6 5" xfId="49149"/>
    <cellStyle name="Input 6 6" xfId="49150"/>
    <cellStyle name="Input 6 7" xfId="49151"/>
    <cellStyle name="Input 6 8" xfId="49152"/>
    <cellStyle name="Input 7" xfId="49153"/>
    <cellStyle name="Input 7 2" xfId="49154"/>
    <cellStyle name="Input 7 3" xfId="49155"/>
    <cellStyle name="Input 7 4" xfId="49156"/>
    <cellStyle name="Input 8" xfId="49157"/>
    <cellStyle name="Input 8 2" xfId="49158"/>
    <cellStyle name="Input 8 3" xfId="49159"/>
    <cellStyle name="Input 9" xfId="49160"/>
    <cellStyle name="Input 9 2" xfId="49161"/>
    <cellStyle name="Input 9 3" xfId="49162"/>
    <cellStyle name="Input 9 4" xfId="49163"/>
    <cellStyle name="Input Cell" xfId="10894"/>
    <cellStyle name="Input Cell 2" xfId="10895"/>
    <cellStyle name="Input Cell 3" xfId="10896"/>
    <cellStyle name="Input Percent" xfId="10897"/>
    <cellStyle name="Input Value" xfId="49164"/>
    <cellStyle name="inputarea" xfId="10898"/>
    <cellStyle name="INPUTS" xfId="49165"/>
    <cellStyle name="INPUTS 2" xfId="49166"/>
    <cellStyle name="INPUTS 3" xfId="49167"/>
    <cellStyle name="Inputs2" xfId="49168"/>
    <cellStyle name="Inputs2 2" xfId="49169"/>
    <cellStyle name="Inputs2 3" xfId="49170"/>
    <cellStyle name="Lines" xfId="10899"/>
    <cellStyle name="Linked Cell" xfId="21" builtinId="24" customBuiltin="1"/>
    <cellStyle name="Linked Cell 10" xfId="49171"/>
    <cellStyle name="Linked Cell 10 2" xfId="49172"/>
    <cellStyle name="Linked Cell 11" xfId="49173"/>
    <cellStyle name="Linked Cell 11 2" xfId="49174"/>
    <cellStyle name="Linked Cell 12" xfId="49175"/>
    <cellStyle name="Linked Cell 12 2" xfId="49176"/>
    <cellStyle name="Linked Cell 13" xfId="49177"/>
    <cellStyle name="Linked Cell 13 2" xfId="49178"/>
    <cellStyle name="Linked Cell 14" xfId="49179"/>
    <cellStyle name="Linked Cell 14 2" xfId="49180"/>
    <cellStyle name="Linked Cell 15" xfId="49181"/>
    <cellStyle name="Linked Cell 15 2" xfId="49182"/>
    <cellStyle name="Linked Cell 16" xfId="49183"/>
    <cellStyle name="Linked Cell 2" xfId="85"/>
    <cellStyle name="Linked Cell 2 2" xfId="2965"/>
    <cellStyle name="Linked Cell 2 2 2" xfId="49184"/>
    <cellStyle name="Linked Cell 2 2 3" xfId="61394"/>
    <cellStyle name="Linked Cell 2 3" xfId="12900"/>
    <cellStyle name="Linked Cell 2 3 2" xfId="49185"/>
    <cellStyle name="Linked Cell 2 4" xfId="12901"/>
    <cellStyle name="Linked Cell 2 5" xfId="12899"/>
    <cellStyle name="Linked Cell 3" xfId="10900"/>
    <cellStyle name="Linked Cell 3 2" xfId="12902"/>
    <cellStyle name="Linked Cell 3 3" xfId="12903"/>
    <cellStyle name="Linked Cell 3 4" xfId="61395"/>
    <cellStyle name="Linked Cell 3 5" xfId="61396"/>
    <cellStyle name="Linked Cell 4" xfId="10901"/>
    <cellStyle name="Linked Cell 4 2" xfId="49186"/>
    <cellStyle name="Linked Cell 4 3" xfId="61397"/>
    <cellStyle name="Linked Cell 5" xfId="10902"/>
    <cellStyle name="Linked Cell 5 2" xfId="49187"/>
    <cellStyle name="Linked Cell 6" xfId="49188"/>
    <cellStyle name="Linked Cell 6 2" xfId="49189"/>
    <cellStyle name="Linked Cell 7" xfId="49190"/>
    <cellStyle name="Linked Cell 7 2" xfId="49191"/>
    <cellStyle name="Linked Cell 8" xfId="49192"/>
    <cellStyle name="Linked Cell 8 2" xfId="49193"/>
    <cellStyle name="Linked Cell 9" xfId="49194"/>
    <cellStyle name="Linked Cell 9 2" xfId="49195"/>
    <cellStyle name="Manual Input" xfId="10903"/>
    <cellStyle name="Manual Input 2" xfId="49196"/>
    <cellStyle name="Manual Input Cell" xfId="10904"/>
    <cellStyle name="mennu bar" xfId="10905"/>
    <cellStyle name="Model Generated Cell" xfId="10906"/>
    <cellStyle name="ModGen" xfId="10907"/>
    <cellStyle name="ModGen 2" xfId="49197"/>
    <cellStyle name="Names" xfId="10908"/>
    <cellStyle name="Neon Green" xfId="10909"/>
    <cellStyle name="Neutral" xfId="17" builtinId="28" customBuiltin="1"/>
    <cellStyle name="Neutral 10" xfId="49198"/>
    <cellStyle name="Neutral 10 2" xfId="49199"/>
    <cellStyle name="Neutral 11" xfId="49200"/>
    <cellStyle name="Neutral 11 2" xfId="49201"/>
    <cellStyle name="Neutral 12" xfId="49202"/>
    <cellStyle name="Neutral 12 2" xfId="49203"/>
    <cellStyle name="Neutral 13" xfId="49204"/>
    <cellStyle name="Neutral 13 2" xfId="49205"/>
    <cellStyle name="Neutral 14" xfId="49206"/>
    <cellStyle name="Neutral 14 2" xfId="49207"/>
    <cellStyle name="Neutral 15" xfId="49208"/>
    <cellStyle name="Neutral 15 2" xfId="49209"/>
    <cellStyle name="Neutral 16" xfId="49210"/>
    <cellStyle name="Neutral 2" xfId="81"/>
    <cellStyle name="Neutral 2 2" xfId="2966"/>
    <cellStyle name="Neutral 2 2 2" xfId="49211"/>
    <cellStyle name="Neutral 2 2 3" xfId="61398"/>
    <cellStyle name="Neutral 2 3" xfId="12905"/>
    <cellStyle name="Neutral 2 3 2" xfId="49212"/>
    <cellStyle name="Neutral 2 4" xfId="12906"/>
    <cellStyle name="Neutral 2 5" xfId="12904"/>
    <cellStyle name="Neutral 3" xfId="10910"/>
    <cellStyle name="Neutral 3 2" xfId="12907"/>
    <cellStyle name="Neutral 3 3" xfId="12908"/>
    <cellStyle name="Neutral 3 4" xfId="61399"/>
    <cellStyle name="Neutral 3 5" xfId="61400"/>
    <cellStyle name="Neutral 4" xfId="10911"/>
    <cellStyle name="Neutral 4 2" xfId="49213"/>
    <cellStyle name="Neutral 4 3" xfId="61401"/>
    <cellStyle name="Neutral 5" xfId="10912"/>
    <cellStyle name="Neutral 5 2" xfId="49214"/>
    <cellStyle name="Neutral 6" xfId="49215"/>
    <cellStyle name="Neutral 6 2" xfId="49216"/>
    <cellStyle name="Neutral 7" xfId="49217"/>
    <cellStyle name="Neutral 7 2" xfId="49218"/>
    <cellStyle name="Neutral 8" xfId="49219"/>
    <cellStyle name="Neutral 8 2" xfId="49220"/>
    <cellStyle name="Neutral 9" xfId="49221"/>
    <cellStyle name="Neutral 9 2" xfId="49222"/>
    <cellStyle name="no dec" xfId="10913"/>
    <cellStyle name="Normal" xfId="0" builtinId="0"/>
    <cellStyle name="Normal - Style1" xfId="10914"/>
    <cellStyle name="Normal - Style1 2" xfId="49223"/>
    <cellStyle name="Normal - Style1 3" xfId="49224"/>
    <cellStyle name="Normal - Style1 4" xfId="49225"/>
    <cellStyle name="Normal 000$" xfId="49226"/>
    <cellStyle name="Normal 10" xfId="361"/>
    <cellStyle name="Normal 10 10" xfId="362"/>
    <cellStyle name="Normal 10 10 2" xfId="363"/>
    <cellStyle name="Normal 10 10 2 2" xfId="2967"/>
    <cellStyle name="Normal 10 10 2 2 2" xfId="7009"/>
    <cellStyle name="Normal 10 10 2 2 2 2" xfId="12909"/>
    <cellStyle name="Normal 10 10 2 2 2 2 2" xfId="24611"/>
    <cellStyle name="Normal 10 10 2 2 2 3" xfId="24612"/>
    <cellStyle name="Normal 10 10 2 2 2 4" xfId="49227"/>
    <cellStyle name="Normal 10 10 2 2 3" xfId="12910"/>
    <cellStyle name="Normal 10 10 2 2 3 2" xfId="24613"/>
    <cellStyle name="Normal 10 10 2 2 4" xfId="24614"/>
    <cellStyle name="Normal 10 10 2 2 5" xfId="49228"/>
    <cellStyle name="Normal 10 10 2 3" xfId="2968"/>
    <cellStyle name="Normal 10 10 2 3 2" xfId="12911"/>
    <cellStyle name="Normal 10 10 2 3 2 2" xfId="24615"/>
    <cellStyle name="Normal 10 10 2 3 3" xfId="24616"/>
    <cellStyle name="Normal 10 10 2 3 4" xfId="49229"/>
    <cellStyle name="Normal 10 10 2 4" xfId="7010"/>
    <cellStyle name="Normal 10 10 2 4 2" xfId="12912"/>
    <cellStyle name="Normal 10 10 2 4 2 2" xfId="24617"/>
    <cellStyle name="Normal 10 10 2 4 3" xfId="24618"/>
    <cellStyle name="Normal 10 10 2 5" xfId="12913"/>
    <cellStyle name="Normal 10 10 2 5 2" xfId="24619"/>
    <cellStyle name="Normal 10 10 2 6" xfId="24620"/>
    <cellStyle name="Normal 10 10 3" xfId="2969"/>
    <cellStyle name="Normal 10 10 3 2" xfId="7011"/>
    <cellStyle name="Normal 10 10 3 2 2" xfId="12914"/>
    <cellStyle name="Normal 10 10 3 2 2 2" xfId="24621"/>
    <cellStyle name="Normal 10 10 3 2 3" xfId="24622"/>
    <cellStyle name="Normal 10 10 3 2 4" xfId="49230"/>
    <cellStyle name="Normal 10 10 3 3" xfId="12915"/>
    <cellStyle name="Normal 10 10 3 3 2" xfId="24623"/>
    <cellStyle name="Normal 10 10 3 4" xfId="24624"/>
    <cellStyle name="Normal 10 10 3 5" xfId="49231"/>
    <cellStyle name="Normal 10 10 4" xfId="2970"/>
    <cellStyle name="Normal 10 10 4 2" xfId="12916"/>
    <cellStyle name="Normal 10 10 4 2 2" xfId="24625"/>
    <cellStyle name="Normal 10 10 4 2 3" xfId="61402"/>
    <cellStyle name="Normal 10 10 4 3" xfId="24626"/>
    <cellStyle name="Normal 10 10 4 4" xfId="49232"/>
    <cellStyle name="Normal 10 10 5" xfId="7012"/>
    <cellStyle name="Normal 10 10 5 2" xfId="12917"/>
    <cellStyle name="Normal 10 10 5 2 2" xfId="24627"/>
    <cellStyle name="Normal 10 10 5 3" xfId="24628"/>
    <cellStyle name="Normal 10 10 6" xfId="12918"/>
    <cellStyle name="Normal 10 10 6 2" xfId="24629"/>
    <cellStyle name="Normal 10 10 7" xfId="24630"/>
    <cellStyle name="Normal 10 11" xfId="364"/>
    <cellStyle name="Normal 10 11 2" xfId="365"/>
    <cellStyle name="Normal 10 11 2 2" xfId="2971"/>
    <cellStyle name="Normal 10 11 2 2 2" xfId="7013"/>
    <cellStyle name="Normal 10 11 2 2 2 2" xfId="12919"/>
    <cellStyle name="Normal 10 11 2 2 2 2 2" xfId="24631"/>
    <cellStyle name="Normal 10 11 2 2 2 3" xfId="24632"/>
    <cellStyle name="Normal 10 11 2 2 2 4" xfId="49233"/>
    <cellStyle name="Normal 10 11 2 2 3" xfId="12920"/>
    <cellStyle name="Normal 10 11 2 2 3 2" xfId="24633"/>
    <cellStyle name="Normal 10 11 2 2 4" xfId="24634"/>
    <cellStyle name="Normal 10 11 2 2 5" xfId="49234"/>
    <cellStyle name="Normal 10 11 2 3" xfId="2972"/>
    <cellStyle name="Normal 10 11 2 3 2" xfId="12921"/>
    <cellStyle name="Normal 10 11 2 3 2 2" xfId="24635"/>
    <cellStyle name="Normal 10 11 2 3 3" xfId="24636"/>
    <cellStyle name="Normal 10 11 2 3 4" xfId="49235"/>
    <cellStyle name="Normal 10 11 2 4" xfId="7014"/>
    <cellStyle name="Normal 10 11 2 4 2" xfId="12922"/>
    <cellStyle name="Normal 10 11 2 4 2 2" xfId="24637"/>
    <cellStyle name="Normal 10 11 2 4 3" xfId="24638"/>
    <cellStyle name="Normal 10 11 2 5" xfId="12923"/>
    <cellStyle name="Normal 10 11 2 5 2" xfId="24639"/>
    <cellStyle name="Normal 10 11 2 6" xfId="24640"/>
    <cellStyle name="Normal 10 11 3" xfId="2973"/>
    <cellStyle name="Normal 10 11 3 2" xfId="7015"/>
    <cellStyle name="Normal 10 11 3 2 2" xfId="12924"/>
    <cellStyle name="Normal 10 11 3 2 2 2" xfId="24641"/>
    <cellStyle name="Normal 10 11 3 2 3" xfId="24642"/>
    <cellStyle name="Normal 10 11 3 2 4" xfId="49236"/>
    <cellStyle name="Normal 10 11 3 3" xfId="12925"/>
    <cellStyle name="Normal 10 11 3 3 2" xfId="24643"/>
    <cellStyle name="Normal 10 11 3 4" xfId="24644"/>
    <cellStyle name="Normal 10 11 3 5" xfId="49237"/>
    <cellStyle name="Normal 10 11 4" xfId="2974"/>
    <cellStyle name="Normal 10 11 4 2" xfId="12926"/>
    <cellStyle name="Normal 10 11 4 2 2" xfId="24645"/>
    <cellStyle name="Normal 10 11 4 2 3" xfId="61403"/>
    <cellStyle name="Normal 10 11 4 3" xfId="24646"/>
    <cellStyle name="Normal 10 11 4 4" xfId="49238"/>
    <cellStyle name="Normal 10 11 5" xfId="7016"/>
    <cellStyle name="Normal 10 11 5 2" xfId="12927"/>
    <cellStyle name="Normal 10 11 5 2 2" xfId="24647"/>
    <cellStyle name="Normal 10 11 5 3" xfId="24648"/>
    <cellStyle name="Normal 10 11 6" xfId="12928"/>
    <cellStyle name="Normal 10 11 6 2" xfId="24649"/>
    <cellStyle name="Normal 10 11 7" xfId="24650"/>
    <cellStyle name="Normal 10 12" xfId="366"/>
    <cellStyle name="Normal 10 12 2" xfId="367"/>
    <cellStyle name="Normal 10 12 2 2" xfId="2975"/>
    <cellStyle name="Normal 10 12 2 2 2" xfId="7017"/>
    <cellStyle name="Normal 10 12 2 2 2 2" xfId="12929"/>
    <cellStyle name="Normal 10 12 2 2 2 2 2" xfId="24651"/>
    <cellStyle name="Normal 10 12 2 2 2 3" xfId="24652"/>
    <cellStyle name="Normal 10 12 2 2 2 4" xfId="49239"/>
    <cellStyle name="Normal 10 12 2 2 3" xfId="12930"/>
    <cellStyle name="Normal 10 12 2 2 3 2" xfId="24653"/>
    <cellStyle name="Normal 10 12 2 2 4" xfId="24654"/>
    <cellStyle name="Normal 10 12 2 2 5" xfId="49240"/>
    <cellStyle name="Normal 10 12 2 3" xfId="2976"/>
    <cellStyle name="Normal 10 12 2 3 2" xfId="12931"/>
    <cellStyle name="Normal 10 12 2 3 2 2" xfId="24655"/>
    <cellStyle name="Normal 10 12 2 3 3" xfId="24656"/>
    <cellStyle name="Normal 10 12 2 3 4" xfId="49241"/>
    <cellStyle name="Normal 10 12 2 4" xfId="7018"/>
    <cellStyle name="Normal 10 12 2 4 2" xfId="12932"/>
    <cellStyle name="Normal 10 12 2 4 2 2" xfId="24657"/>
    <cellStyle name="Normal 10 12 2 4 3" xfId="24658"/>
    <cellStyle name="Normal 10 12 2 5" xfId="12933"/>
    <cellStyle name="Normal 10 12 2 5 2" xfId="24659"/>
    <cellStyle name="Normal 10 12 2 6" xfId="24660"/>
    <cellStyle name="Normal 10 12 3" xfId="2977"/>
    <cellStyle name="Normal 10 12 3 2" xfId="7019"/>
    <cellStyle name="Normal 10 12 3 2 2" xfId="12934"/>
    <cellStyle name="Normal 10 12 3 2 2 2" xfId="24661"/>
    <cellStyle name="Normal 10 12 3 2 3" xfId="24662"/>
    <cellStyle name="Normal 10 12 3 2 4" xfId="49242"/>
    <cellStyle name="Normal 10 12 3 3" xfId="12935"/>
    <cellStyle name="Normal 10 12 3 3 2" xfId="24663"/>
    <cellStyle name="Normal 10 12 3 4" xfId="24664"/>
    <cellStyle name="Normal 10 12 3 5" xfId="49243"/>
    <cellStyle name="Normal 10 12 4" xfId="2978"/>
    <cellStyle name="Normal 10 12 4 2" xfId="12936"/>
    <cellStyle name="Normal 10 12 4 2 2" xfId="24665"/>
    <cellStyle name="Normal 10 12 4 3" xfId="24666"/>
    <cellStyle name="Normal 10 12 4 4" xfId="49244"/>
    <cellStyle name="Normal 10 12 5" xfId="7020"/>
    <cellStyle name="Normal 10 12 5 2" xfId="12937"/>
    <cellStyle name="Normal 10 12 5 2 2" xfId="24667"/>
    <cellStyle name="Normal 10 12 5 3" xfId="24668"/>
    <cellStyle name="Normal 10 12 6" xfId="12938"/>
    <cellStyle name="Normal 10 12 6 2" xfId="24669"/>
    <cellStyle name="Normal 10 12 7" xfId="24670"/>
    <cellStyle name="Normal 10 13" xfId="368"/>
    <cellStyle name="Normal 10 13 2" xfId="369"/>
    <cellStyle name="Normal 10 13 2 2" xfId="2979"/>
    <cellStyle name="Normal 10 13 2 2 2" xfId="7021"/>
    <cellStyle name="Normal 10 13 2 2 2 2" xfId="12939"/>
    <cellStyle name="Normal 10 13 2 2 2 2 2" xfId="24671"/>
    <cellStyle name="Normal 10 13 2 2 2 3" xfId="24672"/>
    <cellStyle name="Normal 10 13 2 2 2 4" xfId="49245"/>
    <cellStyle name="Normal 10 13 2 2 3" xfId="12940"/>
    <cellStyle name="Normal 10 13 2 2 3 2" xfId="24673"/>
    <cellStyle name="Normal 10 13 2 2 4" xfId="24674"/>
    <cellStyle name="Normal 10 13 2 2 5" xfId="49246"/>
    <cellStyle name="Normal 10 13 2 3" xfId="2980"/>
    <cellStyle name="Normal 10 13 2 3 2" xfId="12941"/>
    <cellStyle name="Normal 10 13 2 3 2 2" xfId="24675"/>
    <cellStyle name="Normal 10 13 2 3 3" xfId="24676"/>
    <cellStyle name="Normal 10 13 2 3 4" xfId="49247"/>
    <cellStyle name="Normal 10 13 2 4" xfId="7022"/>
    <cellStyle name="Normal 10 13 2 4 2" xfId="12942"/>
    <cellStyle name="Normal 10 13 2 4 2 2" xfId="24677"/>
    <cellStyle name="Normal 10 13 2 4 3" xfId="24678"/>
    <cellStyle name="Normal 10 13 2 5" xfId="12943"/>
    <cellStyle name="Normal 10 13 2 5 2" xfId="24679"/>
    <cellStyle name="Normal 10 13 2 6" xfId="24680"/>
    <cellStyle name="Normal 10 13 3" xfId="2981"/>
    <cellStyle name="Normal 10 13 3 2" xfId="7023"/>
    <cellStyle name="Normal 10 13 3 2 2" xfId="12944"/>
    <cellStyle name="Normal 10 13 3 2 2 2" xfId="24681"/>
    <cellStyle name="Normal 10 13 3 2 3" xfId="24682"/>
    <cellStyle name="Normal 10 13 3 2 4" xfId="49248"/>
    <cellStyle name="Normal 10 13 3 3" xfId="12945"/>
    <cellStyle name="Normal 10 13 3 3 2" xfId="24683"/>
    <cellStyle name="Normal 10 13 3 4" xfId="24684"/>
    <cellStyle name="Normal 10 13 3 5" xfId="49249"/>
    <cellStyle name="Normal 10 13 4" xfId="2982"/>
    <cellStyle name="Normal 10 13 4 2" xfId="12946"/>
    <cellStyle name="Normal 10 13 4 2 2" xfId="24685"/>
    <cellStyle name="Normal 10 13 4 3" xfId="24686"/>
    <cellStyle name="Normal 10 13 4 4" xfId="49250"/>
    <cellStyle name="Normal 10 13 5" xfId="7024"/>
    <cellStyle name="Normal 10 13 5 2" xfId="12947"/>
    <cellStyle name="Normal 10 13 5 2 2" xfId="24687"/>
    <cellStyle name="Normal 10 13 5 3" xfId="24688"/>
    <cellStyle name="Normal 10 13 6" xfId="12948"/>
    <cellStyle name="Normal 10 13 6 2" xfId="24689"/>
    <cellStyle name="Normal 10 13 7" xfId="24690"/>
    <cellStyle name="Normal 10 14" xfId="370"/>
    <cellStyle name="Normal 10 14 2" xfId="371"/>
    <cellStyle name="Normal 10 14 2 2" xfId="2983"/>
    <cellStyle name="Normal 10 14 2 2 2" xfId="7025"/>
    <cellStyle name="Normal 10 14 2 2 2 2" xfId="12949"/>
    <cellStyle name="Normal 10 14 2 2 2 2 2" xfId="24691"/>
    <cellStyle name="Normal 10 14 2 2 2 3" xfId="24692"/>
    <cellStyle name="Normal 10 14 2 2 2 4" xfId="49251"/>
    <cellStyle name="Normal 10 14 2 2 3" xfId="12950"/>
    <cellStyle name="Normal 10 14 2 2 3 2" xfId="24693"/>
    <cellStyle name="Normal 10 14 2 2 4" xfId="24694"/>
    <cellStyle name="Normal 10 14 2 2 5" xfId="49252"/>
    <cellStyle name="Normal 10 14 2 3" xfId="2984"/>
    <cellStyle name="Normal 10 14 2 3 2" xfId="12951"/>
    <cellStyle name="Normal 10 14 2 3 2 2" xfId="24695"/>
    <cellStyle name="Normal 10 14 2 3 3" xfId="24696"/>
    <cellStyle name="Normal 10 14 2 3 4" xfId="49253"/>
    <cellStyle name="Normal 10 14 2 4" xfId="7026"/>
    <cellStyle name="Normal 10 14 2 4 2" xfId="12952"/>
    <cellStyle name="Normal 10 14 2 4 2 2" xfId="24697"/>
    <cellStyle name="Normal 10 14 2 4 3" xfId="24698"/>
    <cellStyle name="Normal 10 14 2 5" xfId="12953"/>
    <cellStyle name="Normal 10 14 2 5 2" xfId="24699"/>
    <cellStyle name="Normal 10 14 2 6" xfId="24700"/>
    <cellStyle name="Normal 10 14 3" xfId="2985"/>
    <cellStyle name="Normal 10 14 3 2" xfId="7027"/>
    <cellStyle name="Normal 10 14 3 2 2" xfId="12954"/>
    <cellStyle name="Normal 10 14 3 2 2 2" xfId="24701"/>
    <cellStyle name="Normal 10 14 3 2 3" xfId="24702"/>
    <cellStyle name="Normal 10 14 3 2 4" xfId="49254"/>
    <cellStyle name="Normal 10 14 3 3" xfId="12955"/>
    <cellStyle name="Normal 10 14 3 3 2" xfId="24703"/>
    <cellStyle name="Normal 10 14 3 4" xfId="24704"/>
    <cellStyle name="Normal 10 14 3 5" xfId="49255"/>
    <cellStyle name="Normal 10 14 4" xfId="2986"/>
    <cellStyle name="Normal 10 14 4 2" xfId="12956"/>
    <cellStyle name="Normal 10 14 4 2 2" xfId="24705"/>
    <cellStyle name="Normal 10 14 4 3" xfId="24706"/>
    <cellStyle name="Normal 10 14 4 4" xfId="49256"/>
    <cellStyle name="Normal 10 14 5" xfId="7028"/>
    <cellStyle name="Normal 10 14 5 2" xfId="12957"/>
    <cellStyle name="Normal 10 14 5 2 2" xfId="24707"/>
    <cellStyle name="Normal 10 14 5 3" xfId="24708"/>
    <cellStyle name="Normal 10 14 6" xfId="12958"/>
    <cellStyle name="Normal 10 14 6 2" xfId="24709"/>
    <cellStyle name="Normal 10 14 7" xfId="24710"/>
    <cellStyle name="Normal 10 15" xfId="372"/>
    <cellStyle name="Normal 10 15 2" xfId="373"/>
    <cellStyle name="Normal 10 15 2 2" xfId="2987"/>
    <cellStyle name="Normal 10 15 2 2 2" xfId="7029"/>
    <cellStyle name="Normal 10 15 2 2 2 2" xfId="12959"/>
    <cellStyle name="Normal 10 15 2 2 2 2 2" xfId="24711"/>
    <cellStyle name="Normal 10 15 2 2 2 3" xfId="24712"/>
    <cellStyle name="Normal 10 15 2 2 2 4" xfId="49257"/>
    <cellStyle name="Normal 10 15 2 2 3" xfId="12960"/>
    <cellStyle name="Normal 10 15 2 2 3 2" xfId="24713"/>
    <cellStyle name="Normal 10 15 2 2 4" xfId="24714"/>
    <cellStyle name="Normal 10 15 2 2 5" xfId="49258"/>
    <cellStyle name="Normal 10 15 2 3" xfId="2988"/>
    <cellStyle name="Normal 10 15 2 3 2" xfId="12961"/>
    <cellStyle name="Normal 10 15 2 3 2 2" xfId="24715"/>
    <cellStyle name="Normal 10 15 2 3 3" xfId="24716"/>
    <cellStyle name="Normal 10 15 2 3 4" xfId="49259"/>
    <cellStyle name="Normal 10 15 2 4" xfId="7030"/>
    <cellStyle name="Normal 10 15 2 4 2" xfId="12962"/>
    <cellStyle name="Normal 10 15 2 4 2 2" xfId="24717"/>
    <cellStyle name="Normal 10 15 2 4 3" xfId="24718"/>
    <cellStyle name="Normal 10 15 2 5" xfId="12963"/>
    <cellStyle name="Normal 10 15 2 5 2" xfId="24719"/>
    <cellStyle name="Normal 10 15 2 6" xfId="24720"/>
    <cellStyle name="Normal 10 15 3" xfId="2989"/>
    <cellStyle name="Normal 10 15 3 2" xfId="7031"/>
    <cellStyle name="Normal 10 15 3 2 2" xfId="12964"/>
    <cellStyle name="Normal 10 15 3 2 2 2" xfId="24721"/>
    <cellStyle name="Normal 10 15 3 2 3" xfId="24722"/>
    <cellStyle name="Normal 10 15 3 2 4" xfId="49260"/>
    <cellStyle name="Normal 10 15 3 3" xfId="12965"/>
    <cellStyle name="Normal 10 15 3 3 2" xfId="24723"/>
    <cellStyle name="Normal 10 15 3 4" xfId="24724"/>
    <cellStyle name="Normal 10 15 3 5" xfId="49261"/>
    <cellStyle name="Normal 10 15 4" xfId="2990"/>
    <cellStyle name="Normal 10 15 4 2" xfId="12966"/>
    <cellStyle name="Normal 10 15 4 2 2" xfId="24725"/>
    <cellStyle name="Normal 10 15 4 3" xfId="24726"/>
    <cellStyle name="Normal 10 15 4 4" xfId="49262"/>
    <cellStyle name="Normal 10 15 5" xfId="7032"/>
    <cellStyle name="Normal 10 15 5 2" xfId="12967"/>
    <cellStyle name="Normal 10 15 5 2 2" xfId="24727"/>
    <cellStyle name="Normal 10 15 5 3" xfId="24728"/>
    <cellStyle name="Normal 10 15 6" xfId="12968"/>
    <cellStyle name="Normal 10 15 6 2" xfId="24729"/>
    <cellStyle name="Normal 10 15 7" xfId="24730"/>
    <cellStyle name="Normal 10 16" xfId="374"/>
    <cellStyle name="Normal 10 16 2" xfId="2991"/>
    <cellStyle name="Normal 10 16 2 2" xfId="7033"/>
    <cellStyle name="Normal 10 16 2 2 2" xfId="12969"/>
    <cellStyle name="Normal 10 16 2 2 2 2" xfId="24731"/>
    <cellStyle name="Normal 10 16 2 2 2 2 2" xfId="49263"/>
    <cellStyle name="Normal 10 16 2 2 2 3" xfId="49264"/>
    <cellStyle name="Normal 10 16 2 2 3" xfId="24732"/>
    <cellStyle name="Normal 10 16 2 2 3 2" xfId="49265"/>
    <cellStyle name="Normal 10 16 2 2 4" xfId="49266"/>
    <cellStyle name="Normal 10 16 2 2 5" xfId="49267"/>
    <cellStyle name="Normal 10 16 2 3" xfId="12970"/>
    <cellStyle name="Normal 10 16 2 3 2" xfId="24733"/>
    <cellStyle name="Normal 10 16 2 3 2 2" xfId="49268"/>
    <cellStyle name="Normal 10 16 2 3 3" xfId="49269"/>
    <cellStyle name="Normal 10 16 2 4" xfId="24734"/>
    <cellStyle name="Normal 10 16 2 4 2" xfId="49270"/>
    <cellStyle name="Normal 10 16 2 5" xfId="49271"/>
    <cellStyle name="Normal 10 16 2 6" xfId="49272"/>
    <cellStyle name="Normal 10 16 3" xfId="2992"/>
    <cellStyle name="Normal 10 16 3 2" xfId="12971"/>
    <cellStyle name="Normal 10 16 3 2 2" xfId="24735"/>
    <cellStyle name="Normal 10 16 3 2 2 2" xfId="49273"/>
    <cellStyle name="Normal 10 16 3 2 3" xfId="49274"/>
    <cellStyle name="Normal 10 16 3 3" xfId="24736"/>
    <cellStyle name="Normal 10 16 3 3 2" xfId="49275"/>
    <cellStyle name="Normal 10 16 3 4" xfId="49276"/>
    <cellStyle name="Normal 10 16 3 5" xfId="49277"/>
    <cellStyle name="Normal 10 16 4" xfId="7034"/>
    <cellStyle name="Normal 10 16 4 2" xfId="12972"/>
    <cellStyle name="Normal 10 16 4 2 2" xfId="24737"/>
    <cellStyle name="Normal 10 16 4 3" xfId="24738"/>
    <cellStyle name="Normal 10 16 4 4" xfId="49278"/>
    <cellStyle name="Normal 10 16 5" xfId="12973"/>
    <cellStyle name="Normal 10 16 5 2" xfId="24739"/>
    <cellStyle name="Normal 10 16 6" xfId="24740"/>
    <cellStyle name="Normal 10 16 7" xfId="49279"/>
    <cellStyle name="Normal 10 17" xfId="2993"/>
    <cellStyle name="Normal 10 17 2" xfId="7035"/>
    <cellStyle name="Normal 10 17 2 2" xfId="12974"/>
    <cellStyle name="Normal 10 17 2 2 2" xfId="24741"/>
    <cellStyle name="Normal 10 17 2 3" xfId="24742"/>
    <cellStyle name="Normal 10 17 3" xfId="12975"/>
    <cellStyle name="Normal 10 17 3 2" xfId="24743"/>
    <cellStyle name="Normal 10 17 4" xfId="24744"/>
    <cellStyle name="Normal 10 18" xfId="2994"/>
    <cellStyle name="Normal 10 18 2" xfId="12976"/>
    <cellStyle name="Normal 10 18 2 2" xfId="24745"/>
    <cellStyle name="Normal 10 18 3" xfId="24746"/>
    <cellStyle name="Normal 10 19" xfId="7036"/>
    <cellStyle name="Normal 10 19 2" xfId="12977"/>
    <cellStyle name="Normal 10 19 2 2" xfId="24747"/>
    <cellStyle name="Normal 10 19 3" xfId="24748"/>
    <cellStyle name="Normal 10 2" xfId="375"/>
    <cellStyle name="Normal 10 2 10" xfId="2995"/>
    <cellStyle name="Normal 10 2 10 2" xfId="7037"/>
    <cellStyle name="Normal 10 2 10 2 2" xfId="12978"/>
    <cellStyle name="Normal 10 2 10 2 2 2" xfId="24749"/>
    <cellStyle name="Normal 10 2 10 2 3" xfId="24750"/>
    <cellStyle name="Normal 10 2 10 2 4" xfId="49280"/>
    <cellStyle name="Normal 10 2 10 3" xfId="12979"/>
    <cellStyle name="Normal 10 2 10 3 2" xfId="24751"/>
    <cellStyle name="Normal 10 2 10 4" xfId="24752"/>
    <cellStyle name="Normal 10 2 10 5" xfId="49281"/>
    <cellStyle name="Normal 10 2 11" xfId="2996"/>
    <cellStyle name="Normal 10 2 11 2" xfId="12980"/>
    <cellStyle name="Normal 10 2 11 2 2" xfId="24753"/>
    <cellStyle name="Normal 10 2 11 2 3" xfId="61404"/>
    <cellStyle name="Normal 10 2 11 3" xfId="24754"/>
    <cellStyle name="Normal 10 2 11 4" xfId="49282"/>
    <cellStyle name="Normal 10 2 12" xfId="7038"/>
    <cellStyle name="Normal 10 2 12 2" xfId="12981"/>
    <cellStyle name="Normal 10 2 12 2 2" xfId="24755"/>
    <cellStyle name="Normal 10 2 12 3" xfId="24756"/>
    <cellStyle name="Normal 10 2 13" xfId="11238"/>
    <cellStyle name="Normal 10 2 13 2" xfId="12982"/>
    <cellStyle name="Normal 10 2 14" xfId="12983"/>
    <cellStyle name="Normal 10 2 14 2" xfId="24757"/>
    <cellStyle name="Normal 10 2 15" xfId="24758"/>
    <cellStyle name="Normal 10 2 2" xfId="376"/>
    <cellStyle name="Normal 10 2 2 10" xfId="61405"/>
    <cellStyle name="Normal 10 2 2 11" xfId="61406"/>
    <cellStyle name="Normal 10 2 2 2" xfId="377"/>
    <cellStyle name="Normal 10 2 2 2 2" xfId="2997"/>
    <cellStyle name="Normal 10 2 2 2 2 2" xfId="7039"/>
    <cellStyle name="Normal 10 2 2 2 2 2 2" xfId="12984"/>
    <cellStyle name="Normal 10 2 2 2 2 2 2 2" xfId="24759"/>
    <cellStyle name="Normal 10 2 2 2 2 2 3" xfId="24760"/>
    <cellStyle name="Normal 10 2 2 2 2 2 4" xfId="49283"/>
    <cellStyle name="Normal 10 2 2 2 2 3" xfId="12985"/>
    <cellStyle name="Normal 10 2 2 2 2 3 2" xfId="24761"/>
    <cellStyle name="Normal 10 2 2 2 2 4" xfId="24762"/>
    <cellStyle name="Normal 10 2 2 2 2 5" xfId="49284"/>
    <cellStyle name="Normal 10 2 2 2 3" xfId="2998"/>
    <cellStyle name="Normal 10 2 2 2 3 2" xfId="12986"/>
    <cellStyle name="Normal 10 2 2 2 3 2 2" xfId="24763"/>
    <cellStyle name="Normal 10 2 2 2 3 2 3" xfId="61407"/>
    <cellStyle name="Normal 10 2 2 2 3 3" xfId="24764"/>
    <cellStyle name="Normal 10 2 2 2 3 4" xfId="49285"/>
    <cellStyle name="Normal 10 2 2 2 4" xfId="7040"/>
    <cellStyle name="Normal 10 2 2 2 4 2" xfId="12987"/>
    <cellStyle name="Normal 10 2 2 2 4 2 2" xfId="24765"/>
    <cellStyle name="Normal 10 2 2 2 4 3" xfId="24766"/>
    <cellStyle name="Normal 10 2 2 2 5" xfId="12988"/>
    <cellStyle name="Normal 10 2 2 2 5 2" xfId="24767"/>
    <cellStyle name="Normal 10 2 2 2 5 3" xfId="61408"/>
    <cellStyle name="Normal 10 2 2 2 6" xfId="24768"/>
    <cellStyle name="Normal 10 2 2 2 7" xfId="61409"/>
    <cellStyle name="Normal 10 2 2 3" xfId="2999"/>
    <cellStyle name="Normal 10 2 2 3 2" xfId="7041"/>
    <cellStyle name="Normal 10 2 2 3 2 2" xfId="12989"/>
    <cellStyle name="Normal 10 2 2 3 2 2 2" xfId="24769"/>
    <cellStyle name="Normal 10 2 2 3 2 2 3" xfId="61410"/>
    <cellStyle name="Normal 10 2 2 3 2 3" xfId="24770"/>
    <cellStyle name="Normal 10 2 2 3 2 4" xfId="49286"/>
    <cellStyle name="Normal 10 2 2 3 3" xfId="12990"/>
    <cellStyle name="Normal 10 2 2 3 3 2" xfId="24771"/>
    <cellStyle name="Normal 10 2 2 3 3 2 2" xfId="61411"/>
    <cellStyle name="Normal 10 2 2 3 3 3" xfId="61412"/>
    <cellStyle name="Normal 10 2 2 3 4" xfId="24772"/>
    <cellStyle name="Normal 10 2 2 3 4 2" xfId="61413"/>
    <cellStyle name="Normal 10 2 2 3 4 3" xfId="61414"/>
    <cellStyle name="Normal 10 2 2 3 5" xfId="49287"/>
    <cellStyle name="Normal 10 2 2 3 5 2" xfId="61415"/>
    <cellStyle name="Normal 10 2 2 3 6" xfId="61416"/>
    <cellStyle name="Normal 10 2 2 3 7" xfId="61417"/>
    <cellStyle name="Normal 10 2 2 4" xfId="3000"/>
    <cellStyle name="Normal 10 2 2 4 2" xfId="12991"/>
    <cellStyle name="Normal 10 2 2 4 2 2" xfId="24773"/>
    <cellStyle name="Normal 10 2 2 4 2 2 2" xfId="61418"/>
    <cellStyle name="Normal 10 2 2 4 2 3" xfId="61419"/>
    <cellStyle name="Normal 10 2 2 4 3" xfId="24774"/>
    <cellStyle name="Normal 10 2 2 4 3 2" xfId="61420"/>
    <cellStyle name="Normal 10 2 2 4 3 3" xfId="61421"/>
    <cellStyle name="Normal 10 2 2 4 4" xfId="49288"/>
    <cellStyle name="Normal 10 2 2 4 4 2" xfId="61422"/>
    <cellStyle name="Normal 10 2 2 4 5" xfId="61423"/>
    <cellStyle name="Normal 10 2 2 4 5 2" xfId="61424"/>
    <cellStyle name="Normal 10 2 2 4 6" xfId="61425"/>
    <cellStyle name="Normal 10 2 2 4 7" xfId="61426"/>
    <cellStyle name="Normal 10 2 2 5" xfId="7042"/>
    <cellStyle name="Normal 10 2 2 5 2" xfId="12992"/>
    <cellStyle name="Normal 10 2 2 5 2 2" xfId="24775"/>
    <cellStyle name="Normal 10 2 2 5 2 3" xfId="61427"/>
    <cellStyle name="Normal 10 2 2 5 3" xfId="24776"/>
    <cellStyle name="Normal 10 2 2 5 3 2" xfId="61428"/>
    <cellStyle name="Normal 10 2 2 5 4" xfId="61429"/>
    <cellStyle name="Normal 10 2 2 5 4 2" xfId="61430"/>
    <cellStyle name="Normal 10 2 2 5 5" xfId="61431"/>
    <cellStyle name="Normal 10 2 2 5 5 2" xfId="61432"/>
    <cellStyle name="Normal 10 2 2 5 6" xfId="61433"/>
    <cellStyle name="Normal 10 2 2 5 7" xfId="61434"/>
    <cellStyle name="Normal 10 2 2 6" xfId="12993"/>
    <cellStyle name="Normal 10 2 2 6 2" xfId="24777"/>
    <cellStyle name="Normal 10 2 2 6 3" xfId="61435"/>
    <cellStyle name="Normal 10 2 2 7" xfId="24778"/>
    <cellStyle name="Normal 10 2 2 7 2" xfId="61436"/>
    <cellStyle name="Normal 10 2 2 8" xfId="61437"/>
    <cellStyle name="Normal 10 2 2 8 2" xfId="61438"/>
    <cellStyle name="Normal 10 2 2 9" xfId="61439"/>
    <cellStyle name="Normal 10 2 2 9 2" xfId="61440"/>
    <cellStyle name="Normal 10 2 3" xfId="378"/>
    <cellStyle name="Normal 10 2 3 10" xfId="61441"/>
    <cellStyle name="Normal 10 2 3 11" xfId="61442"/>
    <cellStyle name="Normal 10 2 3 2" xfId="379"/>
    <cellStyle name="Normal 10 2 3 2 2" xfId="3001"/>
    <cellStyle name="Normal 10 2 3 2 2 2" xfId="7043"/>
    <cellStyle name="Normal 10 2 3 2 2 2 2" xfId="12994"/>
    <cellStyle name="Normal 10 2 3 2 2 2 2 2" xfId="24779"/>
    <cellStyle name="Normal 10 2 3 2 2 2 3" xfId="24780"/>
    <cellStyle name="Normal 10 2 3 2 2 2 4" xfId="49289"/>
    <cellStyle name="Normal 10 2 3 2 2 3" xfId="12995"/>
    <cellStyle name="Normal 10 2 3 2 2 3 2" xfId="24781"/>
    <cellStyle name="Normal 10 2 3 2 2 4" xfId="24782"/>
    <cellStyle name="Normal 10 2 3 2 2 5" xfId="49290"/>
    <cellStyle name="Normal 10 2 3 2 3" xfId="3002"/>
    <cellStyle name="Normal 10 2 3 2 3 2" xfId="12996"/>
    <cellStyle name="Normal 10 2 3 2 3 2 2" xfId="24783"/>
    <cellStyle name="Normal 10 2 3 2 3 2 3" xfId="61443"/>
    <cellStyle name="Normal 10 2 3 2 3 3" xfId="24784"/>
    <cellStyle name="Normal 10 2 3 2 3 4" xfId="49291"/>
    <cellStyle name="Normal 10 2 3 2 4" xfId="7044"/>
    <cellStyle name="Normal 10 2 3 2 4 2" xfId="12997"/>
    <cellStyle name="Normal 10 2 3 2 4 2 2" xfId="24785"/>
    <cellStyle name="Normal 10 2 3 2 4 3" xfId="24786"/>
    <cellStyle name="Normal 10 2 3 2 5" xfId="12998"/>
    <cellStyle name="Normal 10 2 3 2 5 2" xfId="24787"/>
    <cellStyle name="Normal 10 2 3 2 5 3" xfId="61444"/>
    <cellStyle name="Normal 10 2 3 2 6" xfId="24788"/>
    <cellStyle name="Normal 10 2 3 2 7" xfId="61445"/>
    <cellStyle name="Normal 10 2 3 3" xfId="3003"/>
    <cellStyle name="Normal 10 2 3 3 2" xfId="7045"/>
    <cellStyle name="Normal 10 2 3 3 2 2" xfId="12999"/>
    <cellStyle name="Normal 10 2 3 3 2 2 2" xfId="24789"/>
    <cellStyle name="Normal 10 2 3 3 2 2 3" xfId="61446"/>
    <cellStyle name="Normal 10 2 3 3 2 3" xfId="24790"/>
    <cellStyle name="Normal 10 2 3 3 2 4" xfId="49292"/>
    <cellStyle name="Normal 10 2 3 3 3" xfId="13000"/>
    <cellStyle name="Normal 10 2 3 3 3 2" xfId="24791"/>
    <cellStyle name="Normal 10 2 3 3 3 2 2" xfId="61447"/>
    <cellStyle name="Normal 10 2 3 3 3 3" xfId="61448"/>
    <cellStyle name="Normal 10 2 3 3 4" xfId="24792"/>
    <cellStyle name="Normal 10 2 3 3 4 2" xfId="61449"/>
    <cellStyle name="Normal 10 2 3 3 4 3" xfId="61450"/>
    <cellStyle name="Normal 10 2 3 3 5" xfId="49293"/>
    <cellStyle name="Normal 10 2 3 3 5 2" xfId="61451"/>
    <cellStyle name="Normal 10 2 3 3 6" xfId="61452"/>
    <cellStyle name="Normal 10 2 3 3 7" xfId="61453"/>
    <cellStyle name="Normal 10 2 3 4" xfId="3004"/>
    <cellStyle name="Normal 10 2 3 4 2" xfId="13001"/>
    <cellStyle name="Normal 10 2 3 4 2 2" xfId="24793"/>
    <cellStyle name="Normal 10 2 3 4 2 2 2" xfId="61454"/>
    <cellStyle name="Normal 10 2 3 4 2 3" xfId="61455"/>
    <cellStyle name="Normal 10 2 3 4 3" xfId="24794"/>
    <cellStyle name="Normal 10 2 3 4 3 2" xfId="61456"/>
    <cellStyle name="Normal 10 2 3 4 3 3" xfId="61457"/>
    <cellStyle name="Normal 10 2 3 4 4" xfId="49294"/>
    <cellStyle name="Normal 10 2 3 4 4 2" xfId="61458"/>
    <cellStyle name="Normal 10 2 3 4 5" xfId="61459"/>
    <cellStyle name="Normal 10 2 3 4 5 2" xfId="61460"/>
    <cellStyle name="Normal 10 2 3 4 6" xfId="61461"/>
    <cellStyle name="Normal 10 2 3 4 7" xfId="61462"/>
    <cellStyle name="Normal 10 2 3 5" xfId="7046"/>
    <cellStyle name="Normal 10 2 3 5 2" xfId="13002"/>
    <cellStyle name="Normal 10 2 3 5 2 2" xfId="24795"/>
    <cellStyle name="Normal 10 2 3 5 2 3" xfId="61463"/>
    <cellStyle name="Normal 10 2 3 5 3" xfId="24796"/>
    <cellStyle name="Normal 10 2 3 5 3 2" xfId="61464"/>
    <cellStyle name="Normal 10 2 3 5 4" xfId="61465"/>
    <cellStyle name="Normal 10 2 3 5 4 2" xfId="61466"/>
    <cellStyle name="Normal 10 2 3 5 5" xfId="61467"/>
    <cellStyle name="Normal 10 2 3 5 5 2" xfId="61468"/>
    <cellStyle name="Normal 10 2 3 5 6" xfId="61469"/>
    <cellStyle name="Normal 10 2 3 5 7" xfId="61470"/>
    <cellStyle name="Normal 10 2 3 6" xfId="13003"/>
    <cellStyle name="Normal 10 2 3 6 2" xfId="24797"/>
    <cellStyle name="Normal 10 2 3 6 3" xfId="61471"/>
    <cellStyle name="Normal 10 2 3 7" xfId="24798"/>
    <cellStyle name="Normal 10 2 3 7 2" xfId="61472"/>
    <cellStyle name="Normal 10 2 3 8" xfId="61473"/>
    <cellStyle name="Normal 10 2 3 8 2" xfId="61474"/>
    <cellStyle name="Normal 10 2 3 9" xfId="61475"/>
    <cellStyle name="Normal 10 2 3 9 2" xfId="61476"/>
    <cellStyle name="Normal 10 2 4" xfId="380"/>
    <cellStyle name="Normal 10 2 4 10" xfId="61477"/>
    <cellStyle name="Normal 10 2 4 11" xfId="61478"/>
    <cellStyle name="Normal 10 2 4 2" xfId="381"/>
    <cellStyle name="Normal 10 2 4 2 2" xfId="3005"/>
    <cellStyle name="Normal 10 2 4 2 2 2" xfId="7047"/>
    <cellStyle name="Normal 10 2 4 2 2 2 2" xfId="13004"/>
    <cellStyle name="Normal 10 2 4 2 2 2 2 2" xfId="24799"/>
    <cellStyle name="Normal 10 2 4 2 2 2 3" xfId="24800"/>
    <cellStyle name="Normal 10 2 4 2 2 2 4" xfId="49295"/>
    <cellStyle name="Normal 10 2 4 2 2 3" xfId="13005"/>
    <cellStyle name="Normal 10 2 4 2 2 3 2" xfId="24801"/>
    <cellStyle name="Normal 10 2 4 2 2 4" xfId="24802"/>
    <cellStyle name="Normal 10 2 4 2 2 5" xfId="49296"/>
    <cellStyle name="Normal 10 2 4 2 3" xfId="3006"/>
    <cellStyle name="Normal 10 2 4 2 3 2" xfId="13006"/>
    <cellStyle name="Normal 10 2 4 2 3 2 2" xfId="24803"/>
    <cellStyle name="Normal 10 2 4 2 3 2 3" xfId="61479"/>
    <cellStyle name="Normal 10 2 4 2 3 3" xfId="24804"/>
    <cellStyle name="Normal 10 2 4 2 3 4" xfId="49297"/>
    <cellStyle name="Normal 10 2 4 2 4" xfId="7048"/>
    <cellStyle name="Normal 10 2 4 2 4 2" xfId="13007"/>
    <cellStyle name="Normal 10 2 4 2 4 2 2" xfId="24805"/>
    <cellStyle name="Normal 10 2 4 2 4 3" xfId="24806"/>
    <cellStyle name="Normal 10 2 4 2 5" xfId="13008"/>
    <cellStyle name="Normal 10 2 4 2 5 2" xfId="24807"/>
    <cellStyle name="Normal 10 2 4 2 5 3" xfId="61480"/>
    <cellStyle name="Normal 10 2 4 2 6" xfId="24808"/>
    <cellStyle name="Normal 10 2 4 2 7" xfId="61481"/>
    <cellStyle name="Normal 10 2 4 3" xfId="3007"/>
    <cellStyle name="Normal 10 2 4 3 2" xfId="7049"/>
    <cellStyle name="Normal 10 2 4 3 2 2" xfId="13009"/>
    <cellStyle name="Normal 10 2 4 3 2 2 2" xfId="24809"/>
    <cellStyle name="Normal 10 2 4 3 2 2 3" xfId="61482"/>
    <cellStyle name="Normal 10 2 4 3 2 3" xfId="24810"/>
    <cellStyle name="Normal 10 2 4 3 2 4" xfId="49298"/>
    <cellStyle name="Normal 10 2 4 3 3" xfId="13010"/>
    <cellStyle name="Normal 10 2 4 3 3 2" xfId="24811"/>
    <cellStyle name="Normal 10 2 4 3 3 2 2" xfId="61483"/>
    <cellStyle name="Normal 10 2 4 3 3 3" xfId="61484"/>
    <cellStyle name="Normal 10 2 4 3 4" xfId="24812"/>
    <cellStyle name="Normal 10 2 4 3 4 2" xfId="61485"/>
    <cellStyle name="Normal 10 2 4 3 4 3" xfId="61486"/>
    <cellStyle name="Normal 10 2 4 3 5" xfId="49299"/>
    <cellStyle name="Normal 10 2 4 3 5 2" xfId="61487"/>
    <cellStyle name="Normal 10 2 4 3 6" xfId="61488"/>
    <cellStyle name="Normal 10 2 4 3 7" xfId="61489"/>
    <cellStyle name="Normal 10 2 4 4" xfId="3008"/>
    <cellStyle name="Normal 10 2 4 4 2" xfId="13011"/>
    <cellStyle name="Normal 10 2 4 4 2 2" xfId="24813"/>
    <cellStyle name="Normal 10 2 4 4 2 2 2" xfId="61490"/>
    <cellStyle name="Normal 10 2 4 4 2 3" xfId="61491"/>
    <cellStyle name="Normal 10 2 4 4 3" xfId="24814"/>
    <cellStyle name="Normal 10 2 4 4 3 2" xfId="61492"/>
    <cellStyle name="Normal 10 2 4 4 3 3" xfId="61493"/>
    <cellStyle name="Normal 10 2 4 4 4" xfId="49300"/>
    <cellStyle name="Normal 10 2 4 4 4 2" xfId="61494"/>
    <cellStyle name="Normal 10 2 4 4 5" xfId="61495"/>
    <cellStyle name="Normal 10 2 4 4 5 2" xfId="61496"/>
    <cellStyle name="Normal 10 2 4 4 6" xfId="61497"/>
    <cellStyle name="Normal 10 2 4 4 7" xfId="61498"/>
    <cellStyle name="Normal 10 2 4 5" xfId="7050"/>
    <cellStyle name="Normal 10 2 4 5 2" xfId="13012"/>
    <cellStyle name="Normal 10 2 4 5 2 2" xfId="24815"/>
    <cellStyle name="Normal 10 2 4 5 2 3" xfId="61499"/>
    <cellStyle name="Normal 10 2 4 5 3" xfId="24816"/>
    <cellStyle name="Normal 10 2 4 5 3 2" xfId="61500"/>
    <cellStyle name="Normal 10 2 4 5 4" xfId="61501"/>
    <cellStyle name="Normal 10 2 4 5 4 2" xfId="61502"/>
    <cellStyle name="Normal 10 2 4 5 5" xfId="61503"/>
    <cellStyle name="Normal 10 2 4 5 5 2" xfId="61504"/>
    <cellStyle name="Normal 10 2 4 5 6" xfId="61505"/>
    <cellStyle name="Normal 10 2 4 5 7" xfId="61506"/>
    <cellStyle name="Normal 10 2 4 6" xfId="13013"/>
    <cellStyle name="Normal 10 2 4 6 2" xfId="24817"/>
    <cellStyle name="Normal 10 2 4 6 3" xfId="61507"/>
    <cellStyle name="Normal 10 2 4 7" xfId="24818"/>
    <cellStyle name="Normal 10 2 4 7 2" xfId="61508"/>
    <cellStyle name="Normal 10 2 4 8" xfId="61509"/>
    <cellStyle name="Normal 10 2 4 8 2" xfId="61510"/>
    <cellStyle name="Normal 10 2 4 9" xfId="61511"/>
    <cellStyle name="Normal 10 2 4 9 2" xfId="61512"/>
    <cellStyle name="Normal 10 2 5" xfId="382"/>
    <cellStyle name="Normal 10 2 5 2" xfId="383"/>
    <cellStyle name="Normal 10 2 5 2 2" xfId="3009"/>
    <cellStyle name="Normal 10 2 5 2 2 2" xfId="7051"/>
    <cellStyle name="Normal 10 2 5 2 2 2 2" xfId="13014"/>
    <cellStyle name="Normal 10 2 5 2 2 2 2 2" xfId="24819"/>
    <cellStyle name="Normal 10 2 5 2 2 2 3" xfId="24820"/>
    <cellStyle name="Normal 10 2 5 2 2 2 4" xfId="49301"/>
    <cellStyle name="Normal 10 2 5 2 2 3" xfId="13015"/>
    <cellStyle name="Normal 10 2 5 2 2 3 2" xfId="24821"/>
    <cellStyle name="Normal 10 2 5 2 2 4" xfId="24822"/>
    <cellStyle name="Normal 10 2 5 2 2 5" xfId="49302"/>
    <cellStyle name="Normal 10 2 5 2 3" xfId="3010"/>
    <cellStyle name="Normal 10 2 5 2 3 2" xfId="13016"/>
    <cellStyle name="Normal 10 2 5 2 3 2 2" xfId="24823"/>
    <cellStyle name="Normal 10 2 5 2 3 3" xfId="24824"/>
    <cellStyle name="Normal 10 2 5 2 3 4" xfId="49303"/>
    <cellStyle name="Normal 10 2 5 2 4" xfId="7052"/>
    <cellStyle name="Normal 10 2 5 2 4 2" xfId="13017"/>
    <cellStyle name="Normal 10 2 5 2 4 2 2" xfId="24825"/>
    <cellStyle name="Normal 10 2 5 2 4 3" xfId="24826"/>
    <cellStyle name="Normal 10 2 5 2 5" xfId="13018"/>
    <cellStyle name="Normal 10 2 5 2 5 2" xfId="24827"/>
    <cellStyle name="Normal 10 2 5 2 6" xfId="24828"/>
    <cellStyle name="Normal 10 2 5 3" xfId="3011"/>
    <cellStyle name="Normal 10 2 5 3 2" xfId="7053"/>
    <cellStyle name="Normal 10 2 5 3 2 2" xfId="13019"/>
    <cellStyle name="Normal 10 2 5 3 2 2 2" xfId="24829"/>
    <cellStyle name="Normal 10 2 5 3 2 3" xfId="24830"/>
    <cellStyle name="Normal 10 2 5 3 2 4" xfId="49304"/>
    <cellStyle name="Normal 10 2 5 3 3" xfId="13020"/>
    <cellStyle name="Normal 10 2 5 3 3 2" xfId="24831"/>
    <cellStyle name="Normal 10 2 5 3 4" xfId="24832"/>
    <cellStyle name="Normal 10 2 5 3 5" xfId="49305"/>
    <cellStyle name="Normal 10 2 5 4" xfId="3012"/>
    <cellStyle name="Normal 10 2 5 4 2" xfId="13021"/>
    <cellStyle name="Normal 10 2 5 4 2 2" xfId="24833"/>
    <cellStyle name="Normal 10 2 5 4 2 3" xfId="61513"/>
    <cellStyle name="Normal 10 2 5 4 3" xfId="24834"/>
    <cellStyle name="Normal 10 2 5 4 4" xfId="49306"/>
    <cellStyle name="Normal 10 2 5 5" xfId="7054"/>
    <cellStyle name="Normal 10 2 5 5 2" xfId="13022"/>
    <cellStyle name="Normal 10 2 5 5 2 2" xfId="24835"/>
    <cellStyle name="Normal 10 2 5 5 3" xfId="24836"/>
    <cellStyle name="Normal 10 2 5 6" xfId="13023"/>
    <cellStyle name="Normal 10 2 5 6 2" xfId="24837"/>
    <cellStyle name="Normal 10 2 5 7" xfId="24838"/>
    <cellStyle name="Normal 10 2 6" xfId="384"/>
    <cellStyle name="Normal 10 2 6 2" xfId="385"/>
    <cellStyle name="Normal 10 2 6 2 2" xfId="3013"/>
    <cellStyle name="Normal 10 2 6 2 2 2" xfId="7055"/>
    <cellStyle name="Normal 10 2 6 2 2 2 2" xfId="13024"/>
    <cellStyle name="Normal 10 2 6 2 2 2 2 2" xfId="24839"/>
    <cellStyle name="Normal 10 2 6 2 2 2 3" xfId="24840"/>
    <cellStyle name="Normal 10 2 6 2 2 2 4" xfId="49307"/>
    <cellStyle name="Normal 10 2 6 2 2 3" xfId="13025"/>
    <cellStyle name="Normal 10 2 6 2 2 3 2" xfId="24841"/>
    <cellStyle name="Normal 10 2 6 2 2 4" xfId="24842"/>
    <cellStyle name="Normal 10 2 6 2 2 5" xfId="49308"/>
    <cellStyle name="Normal 10 2 6 2 3" xfId="3014"/>
    <cellStyle name="Normal 10 2 6 2 3 2" xfId="13026"/>
    <cellStyle name="Normal 10 2 6 2 3 2 2" xfId="24843"/>
    <cellStyle name="Normal 10 2 6 2 3 3" xfId="24844"/>
    <cellStyle name="Normal 10 2 6 2 3 4" xfId="49309"/>
    <cellStyle name="Normal 10 2 6 2 4" xfId="7056"/>
    <cellStyle name="Normal 10 2 6 2 4 2" xfId="13027"/>
    <cellStyle name="Normal 10 2 6 2 4 2 2" xfId="24845"/>
    <cellStyle name="Normal 10 2 6 2 4 3" xfId="24846"/>
    <cellStyle name="Normal 10 2 6 2 5" xfId="13028"/>
    <cellStyle name="Normal 10 2 6 2 5 2" xfId="24847"/>
    <cellStyle name="Normal 10 2 6 2 6" xfId="24848"/>
    <cellStyle name="Normal 10 2 6 3" xfId="3015"/>
    <cellStyle name="Normal 10 2 6 3 2" xfId="7057"/>
    <cellStyle name="Normal 10 2 6 3 2 2" xfId="13029"/>
    <cellStyle name="Normal 10 2 6 3 2 2 2" xfId="24849"/>
    <cellStyle name="Normal 10 2 6 3 2 3" xfId="24850"/>
    <cellStyle name="Normal 10 2 6 3 2 4" xfId="49310"/>
    <cellStyle name="Normal 10 2 6 3 3" xfId="13030"/>
    <cellStyle name="Normal 10 2 6 3 3 2" xfId="24851"/>
    <cellStyle name="Normal 10 2 6 3 4" xfId="24852"/>
    <cellStyle name="Normal 10 2 6 3 5" xfId="49311"/>
    <cellStyle name="Normal 10 2 6 4" xfId="3016"/>
    <cellStyle name="Normal 10 2 6 4 2" xfId="13031"/>
    <cellStyle name="Normal 10 2 6 4 2 2" xfId="24853"/>
    <cellStyle name="Normal 10 2 6 4 2 3" xfId="61514"/>
    <cellStyle name="Normal 10 2 6 4 3" xfId="24854"/>
    <cellStyle name="Normal 10 2 6 4 4" xfId="49312"/>
    <cellStyle name="Normal 10 2 6 5" xfId="7058"/>
    <cellStyle name="Normal 10 2 6 5 2" xfId="13032"/>
    <cellStyle name="Normal 10 2 6 5 2 2" xfId="24855"/>
    <cellStyle name="Normal 10 2 6 5 3" xfId="24856"/>
    <cellStyle name="Normal 10 2 6 6" xfId="13033"/>
    <cellStyle name="Normal 10 2 6 6 2" xfId="24857"/>
    <cellStyle name="Normal 10 2 6 7" xfId="24858"/>
    <cellStyle name="Normal 10 2 7" xfId="386"/>
    <cellStyle name="Normal 10 2 7 2" xfId="387"/>
    <cellStyle name="Normal 10 2 7 2 2" xfId="3017"/>
    <cellStyle name="Normal 10 2 7 2 2 2" xfId="7059"/>
    <cellStyle name="Normal 10 2 7 2 2 2 2" xfId="13034"/>
    <cellStyle name="Normal 10 2 7 2 2 2 2 2" xfId="24859"/>
    <cellStyle name="Normal 10 2 7 2 2 2 3" xfId="24860"/>
    <cellStyle name="Normal 10 2 7 2 2 2 4" xfId="49313"/>
    <cellStyle name="Normal 10 2 7 2 2 3" xfId="13035"/>
    <cellStyle name="Normal 10 2 7 2 2 3 2" xfId="24861"/>
    <cellStyle name="Normal 10 2 7 2 2 4" xfId="24862"/>
    <cellStyle name="Normal 10 2 7 2 2 5" xfId="49314"/>
    <cellStyle name="Normal 10 2 7 2 3" xfId="3018"/>
    <cellStyle name="Normal 10 2 7 2 3 2" xfId="13036"/>
    <cellStyle name="Normal 10 2 7 2 3 2 2" xfId="24863"/>
    <cellStyle name="Normal 10 2 7 2 3 3" xfId="24864"/>
    <cellStyle name="Normal 10 2 7 2 3 4" xfId="49315"/>
    <cellStyle name="Normal 10 2 7 2 4" xfId="7060"/>
    <cellStyle name="Normal 10 2 7 2 4 2" xfId="13037"/>
    <cellStyle name="Normal 10 2 7 2 4 2 2" xfId="24865"/>
    <cellStyle name="Normal 10 2 7 2 4 3" xfId="24866"/>
    <cellStyle name="Normal 10 2 7 2 5" xfId="13038"/>
    <cellStyle name="Normal 10 2 7 2 5 2" xfId="24867"/>
    <cellStyle name="Normal 10 2 7 2 6" xfId="24868"/>
    <cellStyle name="Normal 10 2 7 3" xfId="3019"/>
    <cellStyle name="Normal 10 2 7 3 2" xfId="7061"/>
    <cellStyle name="Normal 10 2 7 3 2 2" xfId="13039"/>
    <cellStyle name="Normal 10 2 7 3 2 2 2" xfId="24869"/>
    <cellStyle name="Normal 10 2 7 3 2 3" xfId="24870"/>
    <cellStyle name="Normal 10 2 7 3 2 4" xfId="49316"/>
    <cellStyle name="Normal 10 2 7 3 3" xfId="13040"/>
    <cellStyle name="Normal 10 2 7 3 3 2" xfId="24871"/>
    <cellStyle name="Normal 10 2 7 3 4" xfId="24872"/>
    <cellStyle name="Normal 10 2 7 3 5" xfId="49317"/>
    <cellStyle name="Normal 10 2 7 4" xfId="3020"/>
    <cellStyle name="Normal 10 2 7 4 2" xfId="13041"/>
    <cellStyle name="Normal 10 2 7 4 2 2" xfId="24873"/>
    <cellStyle name="Normal 10 2 7 4 2 3" xfId="61515"/>
    <cellStyle name="Normal 10 2 7 4 3" xfId="24874"/>
    <cellStyle name="Normal 10 2 7 4 4" xfId="49318"/>
    <cellStyle name="Normal 10 2 7 5" xfId="7062"/>
    <cellStyle name="Normal 10 2 7 5 2" xfId="13042"/>
    <cellStyle name="Normal 10 2 7 5 2 2" xfId="24875"/>
    <cellStyle name="Normal 10 2 7 5 3" xfId="24876"/>
    <cellStyle name="Normal 10 2 7 6" xfId="13043"/>
    <cellStyle name="Normal 10 2 7 6 2" xfId="24877"/>
    <cellStyle name="Normal 10 2 7 7" xfId="24878"/>
    <cellStyle name="Normal 10 2 8" xfId="388"/>
    <cellStyle name="Normal 10 2 8 2" xfId="389"/>
    <cellStyle name="Normal 10 2 8 2 2" xfId="3021"/>
    <cellStyle name="Normal 10 2 8 2 2 2" xfId="7063"/>
    <cellStyle name="Normal 10 2 8 2 2 2 2" xfId="13044"/>
    <cellStyle name="Normal 10 2 8 2 2 2 2 2" xfId="24879"/>
    <cellStyle name="Normal 10 2 8 2 2 2 3" xfId="24880"/>
    <cellStyle name="Normal 10 2 8 2 2 2 4" xfId="49319"/>
    <cellStyle name="Normal 10 2 8 2 2 3" xfId="13045"/>
    <cellStyle name="Normal 10 2 8 2 2 3 2" xfId="24881"/>
    <cellStyle name="Normal 10 2 8 2 2 4" xfId="24882"/>
    <cellStyle name="Normal 10 2 8 2 2 5" xfId="49320"/>
    <cellStyle name="Normal 10 2 8 2 3" xfId="3022"/>
    <cellStyle name="Normal 10 2 8 2 3 2" xfId="13046"/>
    <cellStyle name="Normal 10 2 8 2 3 2 2" xfId="24883"/>
    <cellStyle name="Normal 10 2 8 2 3 3" xfId="24884"/>
    <cellStyle name="Normal 10 2 8 2 3 4" xfId="49321"/>
    <cellStyle name="Normal 10 2 8 2 4" xfId="7064"/>
    <cellStyle name="Normal 10 2 8 2 4 2" xfId="13047"/>
    <cellStyle name="Normal 10 2 8 2 4 2 2" xfId="24885"/>
    <cellStyle name="Normal 10 2 8 2 4 3" xfId="24886"/>
    <cellStyle name="Normal 10 2 8 2 5" xfId="13048"/>
    <cellStyle name="Normal 10 2 8 2 5 2" xfId="24887"/>
    <cellStyle name="Normal 10 2 8 2 6" xfId="24888"/>
    <cellStyle name="Normal 10 2 8 3" xfId="3023"/>
    <cellStyle name="Normal 10 2 8 3 2" xfId="7065"/>
    <cellStyle name="Normal 10 2 8 3 2 2" xfId="13049"/>
    <cellStyle name="Normal 10 2 8 3 2 2 2" xfId="24889"/>
    <cellStyle name="Normal 10 2 8 3 2 3" xfId="24890"/>
    <cellStyle name="Normal 10 2 8 3 2 4" xfId="49322"/>
    <cellStyle name="Normal 10 2 8 3 3" xfId="13050"/>
    <cellStyle name="Normal 10 2 8 3 3 2" xfId="24891"/>
    <cellStyle name="Normal 10 2 8 3 4" xfId="24892"/>
    <cellStyle name="Normal 10 2 8 3 5" xfId="49323"/>
    <cellStyle name="Normal 10 2 8 4" xfId="3024"/>
    <cellStyle name="Normal 10 2 8 4 2" xfId="13051"/>
    <cellStyle name="Normal 10 2 8 4 2 2" xfId="24893"/>
    <cellStyle name="Normal 10 2 8 4 2 3" xfId="61516"/>
    <cellStyle name="Normal 10 2 8 4 3" xfId="24894"/>
    <cellStyle name="Normal 10 2 8 4 4" xfId="49324"/>
    <cellStyle name="Normal 10 2 8 5" xfId="7066"/>
    <cellStyle name="Normal 10 2 8 5 2" xfId="13052"/>
    <cellStyle name="Normal 10 2 8 5 2 2" xfId="24895"/>
    <cellStyle name="Normal 10 2 8 5 3" xfId="24896"/>
    <cellStyle name="Normal 10 2 8 6" xfId="13053"/>
    <cellStyle name="Normal 10 2 8 6 2" xfId="24897"/>
    <cellStyle name="Normal 10 2 8 7" xfId="24898"/>
    <cellStyle name="Normal 10 2 9" xfId="390"/>
    <cellStyle name="Normal 10 2 9 2" xfId="3025"/>
    <cellStyle name="Normal 10 2 9 2 2" xfId="7067"/>
    <cellStyle name="Normal 10 2 9 2 2 2" xfId="13054"/>
    <cellStyle name="Normal 10 2 9 2 2 2 2" xfId="24899"/>
    <cellStyle name="Normal 10 2 9 2 2 3" xfId="24900"/>
    <cellStyle name="Normal 10 2 9 2 2 4" xfId="49325"/>
    <cellStyle name="Normal 10 2 9 2 3" xfId="13055"/>
    <cellStyle name="Normal 10 2 9 2 3 2" xfId="24901"/>
    <cellStyle name="Normal 10 2 9 2 4" xfId="24902"/>
    <cellStyle name="Normal 10 2 9 2 5" xfId="49326"/>
    <cellStyle name="Normal 10 2 9 3" xfId="3026"/>
    <cellStyle name="Normal 10 2 9 3 2" xfId="13056"/>
    <cellStyle name="Normal 10 2 9 3 2 2" xfId="24903"/>
    <cellStyle name="Normal 10 2 9 3 3" xfId="24904"/>
    <cellStyle name="Normal 10 2 9 3 4" xfId="49327"/>
    <cellStyle name="Normal 10 2 9 4" xfId="7068"/>
    <cellStyle name="Normal 10 2 9 4 2" xfId="13057"/>
    <cellStyle name="Normal 10 2 9 4 2 2" xfId="24905"/>
    <cellStyle name="Normal 10 2 9 4 3" xfId="24906"/>
    <cellStyle name="Normal 10 2 9 5" xfId="13058"/>
    <cellStyle name="Normal 10 2 9 5 2" xfId="24907"/>
    <cellStyle name="Normal 10 2 9 6" xfId="24908"/>
    <cellStyle name="Normal 10 20" xfId="13059"/>
    <cellStyle name="Normal 10 20 2" xfId="24909"/>
    <cellStyle name="Normal 10 21" xfId="13060"/>
    <cellStyle name="Normal 10 21 2" xfId="24910"/>
    <cellStyle name="Normal 10 22" xfId="24911"/>
    <cellStyle name="Normal 10 3" xfId="391"/>
    <cellStyle name="Normal 10 3 10" xfId="3027"/>
    <cellStyle name="Normal 10 3 10 2" xfId="7069"/>
    <cellStyle name="Normal 10 3 10 2 2" xfId="13061"/>
    <cellStyle name="Normal 10 3 10 2 2 2" xfId="24912"/>
    <cellStyle name="Normal 10 3 10 2 3" xfId="24913"/>
    <cellStyle name="Normal 10 3 10 2 4" xfId="49328"/>
    <cellStyle name="Normal 10 3 10 3" xfId="13062"/>
    <cellStyle name="Normal 10 3 10 3 2" xfId="24914"/>
    <cellStyle name="Normal 10 3 10 4" xfId="24915"/>
    <cellStyle name="Normal 10 3 10 5" xfId="49329"/>
    <cellStyle name="Normal 10 3 11" xfId="3028"/>
    <cellStyle name="Normal 10 3 11 2" xfId="13063"/>
    <cellStyle name="Normal 10 3 11 2 2" xfId="24916"/>
    <cellStyle name="Normal 10 3 11 3" xfId="24917"/>
    <cellStyle name="Normal 10 3 11 4" xfId="49330"/>
    <cellStyle name="Normal 10 3 12" xfId="7070"/>
    <cellStyle name="Normal 10 3 12 2" xfId="13064"/>
    <cellStyle name="Normal 10 3 12 2 2" xfId="24918"/>
    <cellStyle name="Normal 10 3 12 3" xfId="24919"/>
    <cellStyle name="Normal 10 3 13" xfId="11239"/>
    <cellStyle name="Normal 10 3 13 2" xfId="13065"/>
    <cellStyle name="Normal 10 3 14" xfId="24920"/>
    <cellStyle name="Normal 10 3 2" xfId="392"/>
    <cellStyle name="Normal 10 3 2 2" xfId="393"/>
    <cellStyle name="Normal 10 3 2 2 2" xfId="3029"/>
    <cellStyle name="Normal 10 3 2 2 2 2" xfId="7071"/>
    <cellStyle name="Normal 10 3 2 2 2 2 2" xfId="13066"/>
    <cellStyle name="Normal 10 3 2 2 2 2 2 2" xfId="24921"/>
    <cellStyle name="Normal 10 3 2 2 2 2 3" xfId="24922"/>
    <cellStyle name="Normal 10 3 2 2 2 2 4" xfId="49331"/>
    <cellStyle name="Normal 10 3 2 2 2 3" xfId="13067"/>
    <cellStyle name="Normal 10 3 2 2 2 3 2" xfId="24923"/>
    <cellStyle name="Normal 10 3 2 2 2 4" xfId="24924"/>
    <cellStyle name="Normal 10 3 2 2 2 5" xfId="49332"/>
    <cellStyle name="Normal 10 3 2 2 3" xfId="3030"/>
    <cellStyle name="Normal 10 3 2 2 3 2" xfId="13068"/>
    <cellStyle name="Normal 10 3 2 2 3 2 2" xfId="24925"/>
    <cellStyle name="Normal 10 3 2 2 3 3" xfId="24926"/>
    <cellStyle name="Normal 10 3 2 2 3 4" xfId="49333"/>
    <cellStyle name="Normal 10 3 2 2 4" xfId="7072"/>
    <cellStyle name="Normal 10 3 2 2 4 2" xfId="13069"/>
    <cellStyle name="Normal 10 3 2 2 4 2 2" xfId="24927"/>
    <cellStyle name="Normal 10 3 2 2 4 3" xfId="24928"/>
    <cellStyle name="Normal 10 3 2 2 5" xfId="13070"/>
    <cellStyle name="Normal 10 3 2 2 5 2" xfId="24929"/>
    <cellStyle name="Normal 10 3 2 2 6" xfId="24930"/>
    <cellStyle name="Normal 10 3 2 3" xfId="3031"/>
    <cellStyle name="Normal 10 3 2 3 2" xfId="7073"/>
    <cellStyle name="Normal 10 3 2 3 2 2" xfId="13071"/>
    <cellStyle name="Normal 10 3 2 3 2 2 2" xfId="24931"/>
    <cellStyle name="Normal 10 3 2 3 2 3" xfId="24932"/>
    <cellStyle name="Normal 10 3 2 3 2 4" xfId="49334"/>
    <cellStyle name="Normal 10 3 2 3 3" xfId="13072"/>
    <cellStyle name="Normal 10 3 2 3 3 2" xfId="24933"/>
    <cellStyle name="Normal 10 3 2 3 4" xfId="24934"/>
    <cellStyle name="Normal 10 3 2 3 5" xfId="49335"/>
    <cellStyle name="Normal 10 3 2 4" xfId="3032"/>
    <cellStyle name="Normal 10 3 2 4 2" xfId="13073"/>
    <cellStyle name="Normal 10 3 2 4 2 2" xfId="24935"/>
    <cellStyle name="Normal 10 3 2 4 2 3" xfId="61517"/>
    <cellStyle name="Normal 10 3 2 4 3" xfId="24936"/>
    <cellStyle name="Normal 10 3 2 4 4" xfId="49336"/>
    <cellStyle name="Normal 10 3 2 5" xfId="7074"/>
    <cellStyle name="Normal 10 3 2 5 2" xfId="13074"/>
    <cellStyle name="Normal 10 3 2 5 2 2" xfId="24937"/>
    <cellStyle name="Normal 10 3 2 5 3" xfId="24938"/>
    <cellStyle name="Normal 10 3 2 6" xfId="13075"/>
    <cellStyle name="Normal 10 3 2 6 2" xfId="24939"/>
    <cellStyle name="Normal 10 3 2 7" xfId="24940"/>
    <cellStyle name="Normal 10 3 3" xfId="394"/>
    <cellStyle name="Normal 10 3 3 2" xfId="395"/>
    <cellStyle name="Normal 10 3 3 2 2" xfId="3033"/>
    <cellStyle name="Normal 10 3 3 2 2 2" xfId="7075"/>
    <cellStyle name="Normal 10 3 3 2 2 2 2" xfId="13076"/>
    <cellStyle name="Normal 10 3 3 2 2 2 2 2" xfId="24941"/>
    <cellStyle name="Normal 10 3 3 2 2 2 3" xfId="24942"/>
    <cellStyle name="Normal 10 3 3 2 2 2 4" xfId="49337"/>
    <cellStyle name="Normal 10 3 3 2 2 3" xfId="13077"/>
    <cellStyle name="Normal 10 3 3 2 2 3 2" xfId="24943"/>
    <cellStyle name="Normal 10 3 3 2 2 4" xfId="24944"/>
    <cellStyle name="Normal 10 3 3 2 2 5" xfId="49338"/>
    <cellStyle name="Normal 10 3 3 2 3" xfId="3034"/>
    <cellStyle name="Normal 10 3 3 2 3 2" xfId="13078"/>
    <cellStyle name="Normal 10 3 3 2 3 2 2" xfId="24945"/>
    <cellStyle name="Normal 10 3 3 2 3 3" xfId="24946"/>
    <cellStyle name="Normal 10 3 3 2 3 4" xfId="49339"/>
    <cellStyle name="Normal 10 3 3 2 4" xfId="7076"/>
    <cellStyle name="Normal 10 3 3 2 4 2" xfId="13079"/>
    <cellStyle name="Normal 10 3 3 2 4 2 2" xfId="24947"/>
    <cellStyle name="Normal 10 3 3 2 4 3" xfId="24948"/>
    <cellStyle name="Normal 10 3 3 2 5" xfId="13080"/>
    <cellStyle name="Normal 10 3 3 2 5 2" xfId="24949"/>
    <cellStyle name="Normal 10 3 3 2 6" xfId="24950"/>
    <cellStyle name="Normal 10 3 3 3" xfId="3035"/>
    <cellStyle name="Normal 10 3 3 3 2" xfId="7077"/>
    <cellStyle name="Normal 10 3 3 3 2 2" xfId="13081"/>
    <cellStyle name="Normal 10 3 3 3 2 2 2" xfId="24951"/>
    <cellStyle name="Normal 10 3 3 3 2 3" xfId="24952"/>
    <cellStyle name="Normal 10 3 3 3 2 4" xfId="49340"/>
    <cellStyle name="Normal 10 3 3 3 3" xfId="13082"/>
    <cellStyle name="Normal 10 3 3 3 3 2" xfId="24953"/>
    <cellStyle name="Normal 10 3 3 3 4" xfId="24954"/>
    <cellStyle name="Normal 10 3 3 3 5" xfId="49341"/>
    <cellStyle name="Normal 10 3 3 4" xfId="3036"/>
    <cellStyle name="Normal 10 3 3 4 2" xfId="13083"/>
    <cellStyle name="Normal 10 3 3 4 2 2" xfId="24955"/>
    <cellStyle name="Normal 10 3 3 4 2 3" xfId="61518"/>
    <cellStyle name="Normal 10 3 3 4 3" xfId="24956"/>
    <cellStyle name="Normal 10 3 3 4 4" xfId="49342"/>
    <cellStyle name="Normal 10 3 3 5" xfId="7078"/>
    <cellStyle name="Normal 10 3 3 5 2" xfId="13084"/>
    <cellStyle name="Normal 10 3 3 5 2 2" xfId="24957"/>
    <cellStyle name="Normal 10 3 3 5 3" xfId="24958"/>
    <cellStyle name="Normal 10 3 3 6" xfId="13085"/>
    <cellStyle name="Normal 10 3 3 6 2" xfId="24959"/>
    <cellStyle name="Normal 10 3 3 7" xfId="24960"/>
    <cellStyle name="Normal 10 3 4" xfId="396"/>
    <cellStyle name="Normal 10 3 4 2" xfId="397"/>
    <cellStyle name="Normal 10 3 4 2 2" xfId="3037"/>
    <cellStyle name="Normal 10 3 4 2 2 2" xfId="7079"/>
    <cellStyle name="Normal 10 3 4 2 2 2 2" xfId="13086"/>
    <cellStyle name="Normal 10 3 4 2 2 2 2 2" xfId="24961"/>
    <cellStyle name="Normal 10 3 4 2 2 2 3" xfId="24962"/>
    <cellStyle name="Normal 10 3 4 2 2 2 4" xfId="49343"/>
    <cellStyle name="Normal 10 3 4 2 2 3" xfId="13087"/>
    <cellStyle name="Normal 10 3 4 2 2 3 2" xfId="24963"/>
    <cellStyle name="Normal 10 3 4 2 2 4" xfId="24964"/>
    <cellStyle name="Normal 10 3 4 2 2 5" xfId="49344"/>
    <cellStyle name="Normal 10 3 4 2 3" xfId="3038"/>
    <cellStyle name="Normal 10 3 4 2 3 2" xfId="13088"/>
    <cellStyle name="Normal 10 3 4 2 3 2 2" xfId="24965"/>
    <cellStyle name="Normal 10 3 4 2 3 3" xfId="24966"/>
    <cellStyle name="Normal 10 3 4 2 3 4" xfId="49345"/>
    <cellStyle name="Normal 10 3 4 2 4" xfId="7080"/>
    <cellStyle name="Normal 10 3 4 2 4 2" xfId="13089"/>
    <cellStyle name="Normal 10 3 4 2 4 2 2" xfId="24967"/>
    <cellStyle name="Normal 10 3 4 2 4 3" xfId="24968"/>
    <cellStyle name="Normal 10 3 4 2 5" xfId="13090"/>
    <cellStyle name="Normal 10 3 4 2 5 2" xfId="24969"/>
    <cellStyle name="Normal 10 3 4 2 6" xfId="24970"/>
    <cellStyle name="Normal 10 3 4 3" xfId="3039"/>
    <cellStyle name="Normal 10 3 4 3 2" xfId="7081"/>
    <cellStyle name="Normal 10 3 4 3 2 2" xfId="13091"/>
    <cellStyle name="Normal 10 3 4 3 2 2 2" xfId="24971"/>
    <cellStyle name="Normal 10 3 4 3 2 3" xfId="24972"/>
    <cellStyle name="Normal 10 3 4 3 2 4" xfId="49346"/>
    <cellStyle name="Normal 10 3 4 3 3" xfId="13092"/>
    <cellStyle name="Normal 10 3 4 3 3 2" xfId="24973"/>
    <cellStyle name="Normal 10 3 4 3 4" xfId="24974"/>
    <cellStyle name="Normal 10 3 4 3 5" xfId="49347"/>
    <cellStyle name="Normal 10 3 4 4" xfId="3040"/>
    <cellStyle name="Normal 10 3 4 4 2" xfId="13093"/>
    <cellStyle name="Normal 10 3 4 4 2 2" xfId="24975"/>
    <cellStyle name="Normal 10 3 4 4 2 3" xfId="61519"/>
    <cellStyle name="Normal 10 3 4 4 3" xfId="24976"/>
    <cellStyle name="Normal 10 3 4 4 4" xfId="49348"/>
    <cellStyle name="Normal 10 3 4 5" xfId="7082"/>
    <cellStyle name="Normal 10 3 4 5 2" xfId="13094"/>
    <cellStyle name="Normal 10 3 4 5 2 2" xfId="24977"/>
    <cellStyle name="Normal 10 3 4 5 3" xfId="24978"/>
    <cellStyle name="Normal 10 3 4 6" xfId="13095"/>
    <cellStyle name="Normal 10 3 4 6 2" xfId="24979"/>
    <cellStyle name="Normal 10 3 4 7" xfId="24980"/>
    <cellStyle name="Normal 10 3 5" xfId="398"/>
    <cellStyle name="Normal 10 3 5 2" xfId="399"/>
    <cellStyle name="Normal 10 3 5 2 2" xfId="3041"/>
    <cellStyle name="Normal 10 3 5 2 2 2" xfId="7083"/>
    <cellStyle name="Normal 10 3 5 2 2 2 2" xfId="13096"/>
    <cellStyle name="Normal 10 3 5 2 2 2 2 2" xfId="24981"/>
    <cellStyle name="Normal 10 3 5 2 2 2 3" xfId="24982"/>
    <cellStyle name="Normal 10 3 5 2 2 2 4" xfId="49349"/>
    <cellStyle name="Normal 10 3 5 2 2 3" xfId="13097"/>
    <cellStyle name="Normal 10 3 5 2 2 3 2" xfId="24983"/>
    <cellStyle name="Normal 10 3 5 2 2 4" xfId="24984"/>
    <cellStyle name="Normal 10 3 5 2 2 5" xfId="49350"/>
    <cellStyle name="Normal 10 3 5 2 3" xfId="3042"/>
    <cellStyle name="Normal 10 3 5 2 3 2" xfId="13098"/>
    <cellStyle name="Normal 10 3 5 2 3 2 2" xfId="24985"/>
    <cellStyle name="Normal 10 3 5 2 3 3" xfId="24986"/>
    <cellStyle name="Normal 10 3 5 2 3 4" xfId="49351"/>
    <cellStyle name="Normal 10 3 5 2 4" xfId="7084"/>
    <cellStyle name="Normal 10 3 5 2 4 2" xfId="13099"/>
    <cellStyle name="Normal 10 3 5 2 4 2 2" xfId="24987"/>
    <cellStyle name="Normal 10 3 5 2 4 3" xfId="24988"/>
    <cellStyle name="Normal 10 3 5 2 5" xfId="13100"/>
    <cellStyle name="Normal 10 3 5 2 5 2" xfId="24989"/>
    <cellStyle name="Normal 10 3 5 2 6" xfId="24990"/>
    <cellStyle name="Normal 10 3 5 3" xfId="3043"/>
    <cellStyle name="Normal 10 3 5 3 2" xfId="7085"/>
    <cellStyle name="Normal 10 3 5 3 2 2" xfId="13101"/>
    <cellStyle name="Normal 10 3 5 3 2 2 2" xfId="24991"/>
    <cellStyle name="Normal 10 3 5 3 2 3" xfId="24992"/>
    <cellStyle name="Normal 10 3 5 3 2 4" xfId="49352"/>
    <cellStyle name="Normal 10 3 5 3 3" xfId="13102"/>
    <cellStyle name="Normal 10 3 5 3 3 2" xfId="24993"/>
    <cellStyle name="Normal 10 3 5 3 4" xfId="24994"/>
    <cellStyle name="Normal 10 3 5 3 5" xfId="49353"/>
    <cellStyle name="Normal 10 3 5 4" xfId="3044"/>
    <cellStyle name="Normal 10 3 5 4 2" xfId="13103"/>
    <cellStyle name="Normal 10 3 5 4 2 2" xfId="24995"/>
    <cellStyle name="Normal 10 3 5 4 2 3" xfId="61520"/>
    <cellStyle name="Normal 10 3 5 4 3" xfId="24996"/>
    <cellStyle name="Normal 10 3 5 4 4" xfId="49354"/>
    <cellStyle name="Normal 10 3 5 5" xfId="7086"/>
    <cellStyle name="Normal 10 3 5 5 2" xfId="13104"/>
    <cellStyle name="Normal 10 3 5 5 2 2" xfId="24997"/>
    <cellStyle name="Normal 10 3 5 5 3" xfId="24998"/>
    <cellStyle name="Normal 10 3 5 6" xfId="13105"/>
    <cellStyle name="Normal 10 3 5 6 2" xfId="24999"/>
    <cellStyle name="Normal 10 3 5 7" xfId="25000"/>
    <cellStyle name="Normal 10 3 6" xfId="400"/>
    <cellStyle name="Normal 10 3 6 2" xfId="401"/>
    <cellStyle name="Normal 10 3 6 2 2" xfId="3045"/>
    <cellStyle name="Normal 10 3 6 2 2 2" xfId="7087"/>
    <cellStyle name="Normal 10 3 6 2 2 2 2" xfId="13106"/>
    <cellStyle name="Normal 10 3 6 2 2 2 2 2" xfId="25001"/>
    <cellStyle name="Normal 10 3 6 2 2 2 3" xfId="25002"/>
    <cellStyle name="Normal 10 3 6 2 2 2 4" xfId="49355"/>
    <cellStyle name="Normal 10 3 6 2 2 3" xfId="13107"/>
    <cellStyle name="Normal 10 3 6 2 2 3 2" xfId="25003"/>
    <cellStyle name="Normal 10 3 6 2 2 4" xfId="25004"/>
    <cellStyle name="Normal 10 3 6 2 2 5" xfId="49356"/>
    <cellStyle name="Normal 10 3 6 2 3" xfId="3046"/>
    <cellStyle name="Normal 10 3 6 2 3 2" xfId="13108"/>
    <cellStyle name="Normal 10 3 6 2 3 2 2" xfId="25005"/>
    <cellStyle name="Normal 10 3 6 2 3 3" xfId="25006"/>
    <cellStyle name="Normal 10 3 6 2 3 4" xfId="49357"/>
    <cellStyle name="Normal 10 3 6 2 4" xfId="7088"/>
    <cellStyle name="Normal 10 3 6 2 4 2" xfId="13109"/>
    <cellStyle name="Normal 10 3 6 2 4 2 2" xfId="25007"/>
    <cellStyle name="Normal 10 3 6 2 4 3" xfId="25008"/>
    <cellStyle name="Normal 10 3 6 2 5" xfId="13110"/>
    <cellStyle name="Normal 10 3 6 2 5 2" xfId="25009"/>
    <cellStyle name="Normal 10 3 6 2 6" xfId="25010"/>
    <cellStyle name="Normal 10 3 6 3" xfId="3047"/>
    <cellStyle name="Normal 10 3 6 3 2" xfId="7089"/>
    <cellStyle name="Normal 10 3 6 3 2 2" xfId="13111"/>
    <cellStyle name="Normal 10 3 6 3 2 2 2" xfId="25011"/>
    <cellStyle name="Normal 10 3 6 3 2 3" xfId="25012"/>
    <cellStyle name="Normal 10 3 6 3 2 4" xfId="49358"/>
    <cellStyle name="Normal 10 3 6 3 3" xfId="13112"/>
    <cellStyle name="Normal 10 3 6 3 3 2" xfId="25013"/>
    <cellStyle name="Normal 10 3 6 3 4" xfId="25014"/>
    <cellStyle name="Normal 10 3 6 3 5" xfId="49359"/>
    <cellStyle name="Normal 10 3 6 4" xfId="3048"/>
    <cellStyle name="Normal 10 3 6 4 2" xfId="13113"/>
    <cellStyle name="Normal 10 3 6 4 2 2" xfId="25015"/>
    <cellStyle name="Normal 10 3 6 4 3" xfId="25016"/>
    <cellStyle name="Normal 10 3 6 4 4" xfId="49360"/>
    <cellStyle name="Normal 10 3 6 5" xfId="7090"/>
    <cellStyle name="Normal 10 3 6 5 2" xfId="13114"/>
    <cellStyle name="Normal 10 3 6 5 2 2" xfId="25017"/>
    <cellStyle name="Normal 10 3 6 5 3" xfId="25018"/>
    <cellStyle name="Normal 10 3 6 6" xfId="13115"/>
    <cellStyle name="Normal 10 3 6 6 2" xfId="25019"/>
    <cellStyle name="Normal 10 3 6 7" xfId="25020"/>
    <cellStyle name="Normal 10 3 7" xfId="402"/>
    <cellStyle name="Normal 10 3 7 2" xfId="403"/>
    <cellStyle name="Normal 10 3 7 2 2" xfId="3049"/>
    <cellStyle name="Normal 10 3 7 2 2 2" xfId="7091"/>
    <cellStyle name="Normal 10 3 7 2 2 2 2" xfId="13116"/>
    <cellStyle name="Normal 10 3 7 2 2 2 2 2" xfId="25021"/>
    <cellStyle name="Normal 10 3 7 2 2 2 3" xfId="25022"/>
    <cellStyle name="Normal 10 3 7 2 2 2 4" xfId="49361"/>
    <cellStyle name="Normal 10 3 7 2 2 3" xfId="13117"/>
    <cellStyle name="Normal 10 3 7 2 2 3 2" xfId="25023"/>
    <cellStyle name="Normal 10 3 7 2 2 4" xfId="25024"/>
    <cellStyle name="Normal 10 3 7 2 2 5" xfId="49362"/>
    <cellStyle name="Normal 10 3 7 2 3" xfId="3050"/>
    <cellStyle name="Normal 10 3 7 2 3 2" xfId="13118"/>
    <cellStyle name="Normal 10 3 7 2 3 2 2" xfId="25025"/>
    <cellStyle name="Normal 10 3 7 2 3 3" xfId="25026"/>
    <cellStyle name="Normal 10 3 7 2 3 4" xfId="49363"/>
    <cellStyle name="Normal 10 3 7 2 4" xfId="7092"/>
    <cellStyle name="Normal 10 3 7 2 4 2" xfId="13119"/>
    <cellStyle name="Normal 10 3 7 2 4 2 2" xfId="25027"/>
    <cellStyle name="Normal 10 3 7 2 4 3" xfId="25028"/>
    <cellStyle name="Normal 10 3 7 2 5" xfId="13120"/>
    <cellStyle name="Normal 10 3 7 2 5 2" xfId="25029"/>
    <cellStyle name="Normal 10 3 7 2 6" xfId="25030"/>
    <cellStyle name="Normal 10 3 7 3" xfId="3051"/>
    <cellStyle name="Normal 10 3 7 3 2" xfId="7093"/>
    <cellStyle name="Normal 10 3 7 3 2 2" xfId="13121"/>
    <cellStyle name="Normal 10 3 7 3 2 2 2" xfId="25031"/>
    <cellStyle name="Normal 10 3 7 3 2 3" xfId="25032"/>
    <cellStyle name="Normal 10 3 7 3 2 4" xfId="49364"/>
    <cellStyle name="Normal 10 3 7 3 3" xfId="13122"/>
    <cellStyle name="Normal 10 3 7 3 3 2" xfId="25033"/>
    <cellStyle name="Normal 10 3 7 3 4" xfId="25034"/>
    <cellStyle name="Normal 10 3 7 3 5" xfId="49365"/>
    <cellStyle name="Normal 10 3 7 4" xfId="3052"/>
    <cellStyle name="Normal 10 3 7 4 2" xfId="13123"/>
    <cellStyle name="Normal 10 3 7 4 2 2" xfId="25035"/>
    <cellStyle name="Normal 10 3 7 4 3" xfId="25036"/>
    <cellStyle name="Normal 10 3 7 4 4" xfId="49366"/>
    <cellStyle name="Normal 10 3 7 5" xfId="7094"/>
    <cellStyle name="Normal 10 3 7 5 2" xfId="13124"/>
    <cellStyle name="Normal 10 3 7 5 2 2" xfId="25037"/>
    <cellStyle name="Normal 10 3 7 5 3" xfId="25038"/>
    <cellStyle name="Normal 10 3 7 6" xfId="13125"/>
    <cellStyle name="Normal 10 3 7 6 2" xfId="25039"/>
    <cellStyle name="Normal 10 3 7 7" xfId="25040"/>
    <cellStyle name="Normal 10 3 8" xfId="404"/>
    <cellStyle name="Normal 10 3 8 2" xfId="405"/>
    <cellStyle name="Normal 10 3 8 2 2" xfId="3053"/>
    <cellStyle name="Normal 10 3 8 2 2 2" xfId="7095"/>
    <cellStyle name="Normal 10 3 8 2 2 2 2" xfId="13126"/>
    <cellStyle name="Normal 10 3 8 2 2 2 2 2" xfId="25041"/>
    <cellStyle name="Normal 10 3 8 2 2 2 3" xfId="25042"/>
    <cellStyle name="Normal 10 3 8 2 2 2 4" xfId="49367"/>
    <cellStyle name="Normal 10 3 8 2 2 3" xfId="13127"/>
    <cellStyle name="Normal 10 3 8 2 2 3 2" xfId="25043"/>
    <cellStyle name="Normal 10 3 8 2 2 4" xfId="25044"/>
    <cellStyle name="Normal 10 3 8 2 2 5" xfId="49368"/>
    <cellStyle name="Normal 10 3 8 2 3" xfId="3054"/>
    <cellStyle name="Normal 10 3 8 2 3 2" xfId="13128"/>
    <cellStyle name="Normal 10 3 8 2 3 2 2" xfId="25045"/>
    <cellStyle name="Normal 10 3 8 2 3 3" xfId="25046"/>
    <cellStyle name="Normal 10 3 8 2 3 4" xfId="49369"/>
    <cellStyle name="Normal 10 3 8 2 4" xfId="7096"/>
    <cellStyle name="Normal 10 3 8 2 4 2" xfId="13129"/>
    <cellStyle name="Normal 10 3 8 2 4 2 2" xfId="25047"/>
    <cellStyle name="Normal 10 3 8 2 4 3" xfId="25048"/>
    <cellStyle name="Normal 10 3 8 2 5" xfId="13130"/>
    <cellStyle name="Normal 10 3 8 2 5 2" xfId="25049"/>
    <cellStyle name="Normal 10 3 8 2 6" xfId="25050"/>
    <cellStyle name="Normal 10 3 8 3" xfId="3055"/>
    <cellStyle name="Normal 10 3 8 3 2" xfId="7097"/>
    <cellStyle name="Normal 10 3 8 3 2 2" xfId="13131"/>
    <cellStyle name="Normal 10 3 8 3 2 2 2" xfId="25051"/>
    <cellStyle name="Normal 10 3 8 3 2 3" xfId="25052"/>
    <cellStyle name="Normal 10 3 8 3 2 4" xfId="49370"/>
    <cellStyle name="Normal 10 3 8 3 3" xfId="13132"/>
    <cellStyle name="Normal 10 3 8 3 3 2" xfId="25053"/>
    <cellStyle name="Normal 10 3 8 3 4" xfId="25054"/>
    <cellStyle name="Normal 10 3 8 3 5" xfId="49371"/>
    <cellStyle name="Normal 10 3 8 4" xfId="3056"/>
    <cellStyle name="Normal 10 3 8 4 2" xfId="13133"/>
    <cellStyle name="Normal 10 3 8 4 2 2" xfId="25055"/>
    <cellStyle name="Normal 10 3 8 4 3" xfId="25056"/>
    <cellStyle name="Normal 10 3 8 4 4" xfId="49372"/>
    <cellStyle name="Normal 10 3 8 5" xfId="7098"/>
    <cellStyle name="Normal 10 3 8 5 2" xfId="13134"/>
    <cellStyle name="Normal 10 3 8 5 2 2" xfId="25057"/>
    <cellStyle name="Normal 10 3 8 5 3" xfId="25058"/>
    <cellStyle name="Normal 10 3 8 6" xfId="13135"/>
    <cellStyle name="Normal 10 3 8 6 2" xfId="25059"/>
    <cellStyle name="Normal 10 3 8 7" xfId="25060"/>
    <cellStyle name="Normal 10 3 9" xfId="406"/>
    <cellStyle name="Normal 10 3 9 2" xfId="3057"/>
    <cellStyle name="Normal 10 3 9 2 2" xfId="7099"/>
    <cellStyle name="Normal 10 3 9 2 2 2" xfId="13136"/>
    <cellStyle name="Normal 10 3 9 2 2 2 2" xfId="25061"/>
    <cellStyle name="Normal 10 3 9 2 2 3" xfId="25062"/>
    <cellStyle name="Normal 10 3 9 2 2 4" xfId="49373"/>
    <cellStyle name="Normal 10 3 9 2 3" xfId="13137"/>
    <cellStyle name="Normal 10 3 9 2 3 2" xfId="25063"/>
    <cellStyle name="Normal 10 3 9 2 4" xfId="25064"/>
    <cellStyle name="Normal 10 3 9 2 5" xfId="49374"/>
    <cellStyle name="Normal 10 3 9 3" xfId="3058"/>
    <cellStyle name="Normal 10 3 9 3 2" xfId="13138"/>
    <cellStyle name="Normal 10 3 9 3 2 2" xfId="25065"/>
    <cellStyle name="Normal 10 3 9 3 3" xfId="25066"/>
    <cellStyle name="Normal 10 3 9 3 4" xfId="49375"/>
    <cellStyle name="Normal 10 3 9 4" xfId="7100"/>
    <cellStyle name="Normal 10 3 9 4 2" xfId="13139"/>
    <cellStyle name="Normal 10 3 9 4 2 2" xfId="25067"/>
    <cellStyle name="Normal 10 3 9 4 3" xfId="25068"/>
    <cellStyle name="Normal 10 3 9 5" xfId="13140"/>
    <cellStyle name="Normal 10 3 9 5 2" xfId="25069"/>
    <cellStyle name="Normal 10 3 9 6" xfId="25070"/>
    <cellStyle name="Normal 10 4" xfId="407"/>
    <cellStyle name="Normal 10 4 10" xfId="3059"/>
    <cellStyle name="Normal 10 4 10 2" xfId="7101"/>
    <cellStyle name="Normal 10 4 10 2 2" xfId="13141"/>
    <cellStyle name="Normal 10 4 10 2 2 2" xfId="25071"/>
    <cellStyle name="Normal 10 4 10 2 3" xfId="25072"/>
    <cellStyle name="Normal 10 4 10 2 4" xfId="49376"/>
    <cellStyle name="Normal 10 4 10 3" xfId="13142"/>
    <cellStyle name="Normal 10 4 10 3 2" xfId="25073"/>
    <cellStyle name="Normal 10 4 10 4" xfId="25074"/>
    <cellStyle name="Normal 10 4 10 5" xfId="49377"/>
    <cellStyle name="Normal 10 4 11" xfId="3060"/>
    <cellStyle name="Normal 10 4 11 2" xfId="13143"/>
    <cellStyle name="Normal 10 4 11 2 2" xfId="25075"/>
    <cellStyle name="Normal 10 4 11 3" xfId="25076"/>
    <cellStyle name="Normal 10 4 11 4" xfId="49378"/>
    <cellStyle name="Normal 10 4 12" xfId="7102"/>
    <cellStyle name="Normal 10 4 12 2" xfId="13144"/>
    <cellStyle name="Normal 10 4 12 2 2" xfId="25077"/>
    <cellStyle name="Normal 10 4 12 3" xfId="25078"/>
    <cellStyle name="Normal 10 4 13" xfId="13145"/>
    <cellStyle name="Normal 10 4 13 2" xfId="25079"/>
    <cellStyle name="Normal 10 4 14" xfId="25080"/>
    <cellStyle name="Normal 10 4 2" xfId="408"/>
    <cellStyle name="Normal 10 4 2 2" xfId="409"/>
    <cellStyle name="Normal 10 4 2 2 2" xfId="3061"/>
    <cellStyle name="Normal 10 4 2 2 2 2" xfId="7103"/>
    <cellStyle name="Normal 10 4 2 2 2 2 2" xfId="13146"/>
    <cellStyle name="Normal 10 4 2 2 2 2 2 2" xfId="25081"/>
    <cellStyle name="Normal 10 4 2 2 2 2 3" xfId="25082"/>
    <cellStyle name="Normal 10 4 2 2 2 2 4" xfId="49379"/>
    <cellStyle name="Normal 10 4 2 2 2 3" xfId="13147"/>
    <cellStyle name="Normal 10 4 2 2 2 3 2" xfId="25083"/>
    <cellStyle name="Normal 10 4 2 2 2 4" xfId="25084"/>
    <cellStyle name="Normal 10 4 2 2 2 5" xfId="49380"/>
    <cellStyle name="Normal 10 4 2 2 3" xfId="3062"/>
    <cellStyle name="Normal 10 4 2 2 3 2" xfId="13148"/>
    <cellStyle name="Normal 10 4 2 2 3 2 2" xfId="25085"/>
    <cellStyle name="Normal 10 4 2 2 3 3" xfId="25086"/>
    <cellStyle name="Normal 10 4 2 2 3 4" xfId="49381"/>
    <cellStyle name="Normal 10 4 2 2 4" xfId="7104"/>
    <cellStyle name="Normal 10 4 2 2 4 2" xfId="13149"/>
    <cellStyle name="Normal 10 4 2 2 4 2 2" xfId="25087"/>
    <cellStyle name="Normal 10 4 2 2 4 3" xfId="25088"/>
    <cellStyle name="Normal 10 4 2 2 5" xfId="13150"/>
    <cellStyle name="Normal 10 4 2 2 5 2" xfId="25089"/>
    <cellStyle name="Normal 10 4 2 2 6" xfId="25090"/>
    <cellStyle name="Normal 10 4 2 3" xfId="3063"/>
    <cellStyle name="Normal 10 4 2 3 2" xfId="7105"/>
    <cellStyle name="Normal 10 4 2 3 2 2" xfId="13151"/>
    <cellStyle name="Normal 10 4 2 3 2 2 2" xfId="25091"/>
    <cellStyle name="Normal 10 4 2 3 2 3" xfId="25092"/>
    <cellStyle name="Normal 10 4 2 3 2 4" xfId="49382"/>
    <cellStyle name="Normal 10 4 2 3 3" xfId="13152"/>
    <cellStyle name="Normal 10 4 2 3 3 2" xfId="25093"/>
    <cellStyle name="Normal 10 4 2 3 4" xfId="25094"/>
    <cellStyle name="Normal 10 4 2 3 5" xfId="49383"/>
    <cellStyle name="Normal 10 4 2 4" xfId="3064"/>
    <cellStyle name="Normal 10 4 2 4 2" xfId="13153"/>
    <cellStyle name="Normal 10 4 2 4 2 2" xfId="25095"/>
    <cellStyle name="Normal 10 4 2 4 2 3" xfId="61521"/>
    <cellStyle name="Normal 10 4 2 4 3" xfId="25096"/>
    <cellStyle name="Normal 10 4 2 4 4" xfId="49384"/>
    <cellStyle name="Normal 10 4 2 5" xfId="7106"/>
    <cellStyle name="Normal 10 4 2 5 2" xfId="13154"/>
    <cellStyle name="Normal 10 4 2 5 2 2" xfId="25097"/>
    <cellStyle name="Normal 10 4 2 5 3" xfId="25098"/>
    <cellStyle name="Normal 10 4 2 6" xfId="13155"/>
    <cellStyle name="Normal 10 4 2 6 2" xfId="25099"/>
    <cellStyle name="Normal 10 4 2 7" xfId="25100"/>
    <cellStyle name="Normal 10 4 3" xfId="410"/>
    <cellStyle name="Normal 10 4 3 2" xfId="411"/>
    <cellStyle name="Normal 10 4 3 2 2" xfId="3065"/>
    <cellStyle name="Normal 10 4 3 2 2 2" xfId="7107"/>
    <cellStyle name="Normal 10 4 3 2 2 2 2" xfId="13156"/>
    <cellStyle name="Normal 10 4 3 2 2 2 2 2" xfId="25101"/>
    <cellStyle name="Normal 10 4 3 2 2 2 3" xfId="25102"/>
    <cellStyle name="Normal 10 4 3 2 2 2 4" xfId="49385"/>
    <cellStyle name="Normal 10 4 3 2 2 3" xfId="13157"/>
    <cellStyle name="Normal 10 4 3 2 2 3 2" xfId="25103"/>
    <cellStyle name="Normal 10 4 3 2 2 4" xfId="25104"/>
    <cellStyle name="Normal 10 4 3 2 2 5" xfId="49386"/>
    <cellStyle name="Normal 10 4 3 2 3" xfId="3066"/>
    <cellStyle name="Normal 10 4 3 2 3 2" xfId="13158"/>
    <cellStyle name="Normal 10 4 3 2 3 2 2" xfId="25105"/>
    <cellStyle name="Normal 10 4 3 2 3 3" xfId="25106"/>
    <cellStyle name="Normal 10 4 3 2 3 4" xfId="49387"/>
    <cellStyle name="Normal 10 4 3 2 4" xfId="7108"/>
    <cellStyle name="Normal 10 4 3 2 4 2" xfId="13159"/>
    <cellStyle name="Normal 10 4 3 2 4 2 2" xfId="25107"/>
    <cellStyle name="Normal 10 4 3 2 4 3" xfId="25108"/>
    <cellStyle name="Normal 10 4 3 2 5" xfId="13160"/>
    <cellStyle name="Normal 10 4 3 2 5 2" xfId="25109"/>
    <cellStyle name="Normal 10 4 3 2 6" xfId="25110"/>
    <cellStyle name="Normal 10 4 3 3" xfId="3067"/>
    <cellStyle name="Normal 10 4 3 3 2" xfId="7109"/>
    <cellStyle name="Normal 10 4 3 3 2 2" xfId="13161"/>
    <cellStyle name="Normal 10 4 3 3 2 2 2" xfId="25111"/>
    <cellStyle name="Normal 10 4 3 3 2 3" xfId="25112"/>
    <cellStyle name="Normal 10 4 3 3 2 4" xfId="49388"/>
    <cellStyle name="Normal 10 4 3 3 3" xfId="13162"/>
    <cellStyle name="Normal 10 4 3 3 3 2" xfId="25113"/>
    <cellStyle name="Normal 10 4 3 3 4" xfId="25114"/>
    <cellStyle name="Normal 10 4 3 3 5" xfId="49389"/>
    <cellStyle name="Normal 10 4 3 4" xfId="3068"/>
    <cellStyle name="Normal 10 4 3 4 2" xfId="13163"/>
    <cellStyle name="Normal 10 4 3 4 2 2" xfId="25115"/>
    <cellStyle name="Normal 10 4 3 4 2 3" xfId="61522"/>
    <cellStyle name="Normal 10 4 3 4 3" xfId="25116"/>
    <cellStyle name="Normal 10 4 3 4 4" xfId="49390"/>
    <cellStyle name="Normal 10 4 3 5" xfId="7110"/>
    <cellStyle name="Normal 10 4 3 5 2" xfId="13164"/>
    <cellStyle name="Normal 10 4 3 5 2 2" xfId="25117"/>
    <cellStyle name="Normal 10 4 3 5 3" xfId="25118"/>
    <cellStyle name="Normal 10 4 3 6" xfId="13165"/>
    <cellStyle name="Normal 10 4 3 6 2" xfId="25119"/>
    <cellStyle name="Normal 10 4 3 7" xfId="25120"/>
    <cellStyle name="Normal 10 4 4" xfId="412"/>
    <cellStyle name="Normal 10 4 4 2" xfId="413"/>
    <cellStyle name="Normal 10 4 4 2 2" xfId="3069"/>
    <cellStyle name="Normal 10 4 4 2 2 2" xfId="7111"/>
    <cellStyle name="Normal 10 4 4 2 2 2 2" xfId="13166"/>
    <cellStyle name="Normal 10 4 4 2 2 2 2 2" xfId="25121"/>
    <cellStyle name="Normal 10 4 4 2 2 2 3" xfId="25122"/>
    <cellStyle name="Normal 10 4 4 2 2 2 4" xfId="49391"/>
    <cellStyle name="Normal 10 4 4 2 2 3" xfId="13167"/>
    <cellStyle name="Normal 10 4 4 2 2 3 2" xfId="25123"/>
    <cellStyle name="Normal 10 4 4 2 2 4" xfId="25124"/>
    <cellStyle name="Normal 10 4 4 2 2 5" xfId="49392"/>
    <cellStyle name="Normal 10 4 4 2 3" xfId="3070"/>
    <cellStyle name="Normal 10 4 4 2 3 2" xfId="13168"/>
    <cellStyle name="Normal 10 4 4 2 3 2 2" xfId="25125"/>
    <cellStyle name="Normal 10 4 4 2 3 3" xfId="25126"/>
    <cellStyle name="Normal 10 4 4 2 3 4" xfId="49393"/>
    <cellStyle name="Normal 10 4 4 2 4" xfId="7112"/>
    <cellStyle name="Normal 10 4 4 2 4 2" xfId="13169"/>
    <cellStyle name="Normal 10 4 4 2 4 2 2" xfId="25127"/>
    <cellStyle name="Normal 10 4 4 2 4 3" xfId="25128"/>
    <cellStyle name="Normal 10 4 4 2 5" xfId="13170"/>
    <cellStyle name="Normal 10 4 4 2 5 2" xfId="25129"/>
    <cellStyle name="Normal 10 4 4 2 6" xfId="25130"/>
    <cellStyle name="Normal 10 4 4 3" xfId="3071"/>
    <cellStyle name="Normal 10 4 4 3 2" xfId="7113"/>
    <cellStyle name="Normal 10 4 4 3 2 2" xfId="13171"/>
    <cellStyle name="Normal 10 4 4 3 2 2 2" xfId="25131"/>
    <cellStyle name="Normal 10 4 4 3 2 3" xfId="25132"/>
    <cellStyle name="Normal 10 4 4 3 2 4" xfId="49394"/>
    <cellStyle name="Normal 10 4 4 3 3" xfId="13172"/>
    <cellStyle name="Normal 10 4 4 3 3 2" xfId="25133"/>
    <cellStyle name="Normal 10 4 4 3 4" xfId="25134"/>
    <cellStyle name="Normal 10 4 4 3 5" xfId="49395"/>
    <cellStyle name="Normal 10 4 4 4" xfId="3072"/>
    <cellStyle name="Normal 10 4 4 4 2" xfId="13173"/>
    <cellStyle name="Normal 10 4 4 4 2 2" xfId="25135"/>
    <cellStyle name="Normal 10 4 4 4 2 3" xfId="61523"/>
    <cellStyle name="Normal 10 4 4 4 3" xfId="25136"/>
    <cellStyle name="Normal 10 4 4 4 4" xfId="49396"/>
    <cellStyle name="Normal 10 4 4 5" xfId="7114"/>
    <cellStyle name="Normal 10 4 4 5 2" xfId="13174"/>
    <cellStyle name="Normal 10 4 4 5 2 2" xfId="25137"/>
    <cellStyle name="Normal 10 4 4 5 3" xfId="25138"/>
    <cellStyle name="Normal 10 4 4 6" xfId="13175"/>
    <cellStyle name="Normal 10 4 4 6 2" xfId="25139"/>
    <cellStyle name="Normal 10 4 4 7" xfId="25140"/>
    <cellStyle name="Normal 10 4 5" xfId="414"/>
    <cellStyle name="Normal 10 4 5 2" xfId="415"/>
    <cellStyle name="Normal 10 4 5 2 2" xfId="3073"/>
    <cellStyle name="Normal 10 4 5 2 2 2" xfId="7115"/>
    <cellStyle name="Normal 10 4 5 2 2 2 2" xfId="13176"/>
    <cellStyle name="Normal 10 4 5 2 2 2 2 2" xfId="25141"/>
    <cellStyle name="Normal 10 4 5 2 2 2 3" xfId="25142"/>
    <cellStyle name="Normal 10 4 5 2 2 2 4" xfId="49397"/>
    <cellStyle name="Normal 10 4 5 2 2 3" xfId="13177"/>
    <cellStyle name="Normal 10 4 5 2 2 3 2" xfId="25143"/>
    <cellStyle name="Normal 10 4 5 2 2 4" xfId="25144"/>
    <cellStyle name="Normal 10 4 5 2 2 5" xfId="49398"/>
    <cellStyle name="Normal 10 4 5 2 3" xfId="3074"/>
    <cellStyle name="Normal 10 4 5 2 3 2" xfId="13178"/>
    <cellStyle name="Normal 10 4 5 2 3 2 2" xfId="25145"/>
    <cellStyle name="Normal 10 4 5 2 3 3" xfId="25146"/>
    <cellStyle name="Normal 10 4 5 2 3 4" xfId="49399"/>
    <cellStyle name="Normal 10 4 5 2 4" xfId="7116"/>
    <cellStyle name="Normal 10 4 5 2 4 2" xfId="13179"/>
    <cellStyle name="Normal 10 4 5 2 4 2 2" xfId="25147"/>
    <cellStyle name="Normal 10 4 5 2 4 3" xfId="25148"/>
    <cellStyle name="Normal 10 4 5 2 5" xfId="13180"/>
    <cellStyle name="Normal 10 4 5 2 5 2" xfId="25149"/>
    <cellStyle name="Normal 10 4 5 2 6" xfId="25150"/>
    <cellStyle name="Normal 10 4 5 3" xfId="3075"/>
    <cellStyle name="Normal 10 4 5 3 2" xfId="7117"/>
    <cellStyle name="Normal 10 4 5 3 2 2" xfId="13181"/>
    <cellStyle name="Normal 10 4 5 3 2 2 2" xfId="25151"/>
    <cellStyle name="Normal 10 4 5 3 2 3" xfId="25152"/>
    <cellStyle name="Normal 10 4 5 3 2 4" xfId="49400"/>
    <cellStyle name="Normal 10 4 5 3 3" xfId="13182"/>
    <cellStyle name="Normal 10 4 5 3 3 2" xfId="25153"/>
    <cellStyle name="Normal 10 4 5 3 4" xfId="25154"/>
    <cellStyle name="Normal 10 4 5 3 5" xfId="49401"/>
    <cellStyle name="Normal 10 4 5 4" xfId="3076"/>
    <cellStyle name="Normal 10 4 5 4 2" xfId="13183"/>
    <cellStyle name="Normal 10 4 5 4 2 2" xfId="25155"/>
    <cellStyle name="Normal 10 4 5 4 2 3" xfId="61524"/>
    <cellStyle name="Normal 10 4 5 4 3" xfId="25156"/>
    <cellStyle name="Normal 10 4 5 4 4" xfId="49402"/>
    <cellStyle name="Normal 10 4 5 5" xfId="7118"/>
    <cellStyle name="Normal 10 4 5 5 2" xfId="13184"/>
    <cellStyle name="Normal 10 4 5 5 2 2" xfId="25157"/>
    <cellStyle name="Normal 10 4 5 5 3" xfId="25158"/>
    <cellStyle name="Normal 10 4 5 6" xfId="13185"/>
    <cellStyle name="Normal 10 4 5 6 2" xfId="25159"/>
    <cellStyle name="Normal 10 4 5 7" xfId="25160"/>
    <cellStyle name="Normal 10 4 6" xfId="416"/>
    <cellStyle name="Normal 10 4 6 2" xfId="417"/>
    <cellStyle name="Normal 10 4 6 2 2" xfId="3077"/>
    <cellStyle name="Normal 10 4 6 2 2 2" xfId="7119"/>
    <cellStyle name="Normal 10 4 6 2 2 2 2" xfId="13186"/>
    <cellStyle name="Normal 10 4 6 2 2 2 2 2" xfId="25161"/>
    <cellStyle name="Normal 10 4 6 2 2 2 3" xfId="25162"/>
    <cellStyle name="Normal 10 4 6 2 2 2 4" xfId="49403"/>
    <cellStyle name="Normal 10 4 6 2 2 3" xfId="13187"/>
    <cellStyle name="Normal 10 4 6 2 2 3 2" xfId="25163"/>
    <cellStyle name="Normal 10 4 6 2 2 4" xfId="25164"/>
    <cellStyle name="Normal 10 4 6 2 2 5" xfId="49404"/>
    <cellStyle name="Normal 10 4 6 2 3" xfId="3078"/>
    <cellStyle name="Normal 10 4 6 2 3 2" xfId="13188"/>
    <cellStyle name="Normal 10 4 6 2 3 2 2" xfId="25165"/>
    <cellStyle name="Normal 10 4 6 2 3 3" xfId="25166"/>
    <cellStyle name="Normal 10 4 6 2 3 4" xfId="49405"/>
    <cellStyle name="Normal 10 4 6 2 4" xfId="7120"/>
    <cellStyle name="Normal 10 4 6 2 4 2" xfId="13189"/>
    <cellStyle name="Normal 10 4 6 2 4 2 2" xfId="25167"/>
    <cellStyle name="Normal 10 4 6 2 4 3" xfId="25168"/>
    <cellStyle name="Normal 10 4 6 2 5" xfId="13190"/>
    <cellStyle name="Normal 10 4 6 2 5 2" xfId="25169"/>
    <cellStyle name="Normal 10 4 6 2 6" xfId="25170"/>
    <cellStyle name="Normal 10 4 6 3" xfId="3079"/>
    <cellStyle name="Normal 10 4 6 3 2" xfId="7121"/>
    <cellStyle name="Normal 10 4 6 3 2 2" xfId="13191"/>
    <cellStyle name="Normal 10 4 6 3 2 2 2" xfId="25171"/>
    <cellStyle name="Normal 10 4 6 3 2 3" xfId="25172"/>
    <cellStyle name="Normal 10 4 6 3 2 4" xfId="49406"/>
    <cellStyle name="Normal 10 4 6 3 3" xfId="13192"/>
    <cellStyle name="Normal 10 4 6 3 3 2" xfId="25173"/>
    <cellStyle name="Normal 10 4 6 3 4" xfId="25174"/>
    <cellStyle name="Normal 10 4 6 3 5" xfId="49407"/>
    <cellStyle name="Normal 10 4 6 4" xfId="3080"/>
    <cellStyle name="Normal 10 4 6 4 2" xfId="13193"/>
    <cellStyle name="Normal 10 4 6 4 2 2" xfId="25175"/>
    <cellStyle name="Normal 10 4 6 4 3" xfId="25176"/>
    <cellStyle name="Normal 10 4 6 4 4" xfId="49408"/>
    <cellStyle name="Normal 10 4 6 5" xfId="7122"/>
    <cellStyle name="Normal 10 4 6 5 2" xfId="13194"/>
    <cellStyle name="Normal 10 4 6 5 2 2" xfId="25177"/>
    <cellStyle name="Normal 10 4 6 5 3" xfId="25178"/>
    <cellStyle name="Normal 10 4 6 6" xfId="13195"/>
    <cellStyle name="Normal 10 4 6 6 2" xfId="25179"/>
    <cellStyle name="Normal 10 4 6 7" xfId="25180"/>
    <cellStyle name="Normal 10 4 7" xfId="418"/>
    <cellStyle name="Normal 10 4 7 2" xfId="419"/>
    <cellStyle name="Normal 10 4 7 2 2" xfId="3081"/>
    <cellStyle name="Normal 10 4 7 2 2 2" xfId="7123"/>
    <cellStyle name="Normal 10 4 7 2 2 2 2" xfId="13196"/>
    <cellStyle name="Normal 10 4 7 2 2 2 2 2" xfId="25181"/>
    <cellStyle name="Normal 10 4 7 2 2 2 3" xfId="25182"/>
    <cellStyle name="Normal 10 4 7 2 2 2 4" xfId="49409"/>
    <cellStyle name="Normal 10 4 7 2 2 3" xfId="13197"/>
    <cellStyle name="Normal 10 4 7 2 2 3 2" xfId="25183"/>
    <cellStyle name="Normal 10 4 7 2 2 4" xfId="25184"/>
    <cellStyle name="Normal 10 4 7 2 2 5" xfId="49410"/>
    <cellStyle name="Normal 10 4 7 2 3" xfId="3082"/>
    <cellStyle name="Normal 10 4 7 2 3 2" xfId="13198"/>
    <cellStyle name="Normal 10 4 7 2 3 2 2" xfId="25185"/>
    <cellStyle name="Normal 10 4 7 2 3 3" xfId="25186"/>
    <cellStyle name="Normal 10 4 7 2 3 4" xfId="49411"/>
    <cellStyle name="Normal 10 4 7 2 4" xfId="7124"/>
    <cellStyle name="Normal 10 4 7 2 4 2" xfId="13199"/>
    <cellStyle name="Normal 10 4 7 2 4 2 2" xfId="25187"/>
    <cellStyle name="Normal 10 4 7 2 4 3" xfId="25188"/>
    <cellStyle name="Normal 10 4 7 2 5" xfId="13200"/>
    <cellStyle name="Normal 10 4 7 2 5 2" xfId="25189"/>
    <cellStyle name="Normal 10 4 7 2 6" xfId="25190"/>
    <cellStyle name="Normal 10 4 7 3" xfId="3083"/>
    <cellStyle name="Normal 10 4 7 3 2" xfId="7125"/>
    <cellStyle name="Normal 10 4 7 3 2 2" xfId="13201"/>
    <cellStyle name="Normal 10 4 7 3 2 2 2" xfId="25191"/>
    <cellStyle name="Normal 10 4 7 3 2 3" xfId="25192"/>
    <cellStyle name="Normal 10 4 7 3 2 4" xfId="49412"/>
    <cellStyle name="Normal 10 4 7 3 3" xfId="13202"/>
    <cellStyle name="Normal 10 4 7 3 3 2" xfId="25193"/>
    <cellStyle name="Normal 10 4 7 3 4" xfId="25194"/>
    <cellStyle name="Normal 10 4 7 3 5" xfId="49413"/>
    <cellStyle name="Normal 10 4 7 4" xfId="3084"/>
    <cellStyle name="Normal 10 4 7 4 2" xfId="13203"/>
    <cellStyle name="Normal 10 4 7 4 2 2" xfId="25195"/>
    <cellStyle name="Normal 10 4 7 4 3" xfId="25196"/>
    <cellStyle name="Normal 10 4 7 4 4" xfId="49414"/>
    <cellStyle name="Normal 10 4 7 5" xfId="7126"/>
    <cellStyle name="Normal 10 4 7 5 2" xfId="13204"/>
    <cellStyle name="Normal 10 4 7 5 2 2" xfId="25197"/>
    <cellStyle name="Normal 10 4 7 5 3" xfId="25198"/>
    <cellStyle name="Normal 10 4 7 6" xfId="13205"/>
    <cellStyle name="Normal 10 4 7 6 2" xfId="25199"/>
    <cellStyle name="Normal 10 4 7 7" xfId="25200"/>
    <cellStyle name="Normal 10 4 8" xfId="420"/>
    <cellStyle name="Normal 10 4 8 2" xfId="421"/>
    <cellStyle name="Normal 10 4 8 2 2" xfId="3085"/>
    <cellStyle name="Normal 10 4 8 2 2 2" xfId="7127"/>
    <cellStyle name="Normal 10 4 8 2 2 2 2" xfId="13206"/>
    <cellStyle name="Normal 10 4 8 2 2 2 2 2" xfId="25201"/>
    <cellStyle name="Normal 10 4 8 2 2 2 3" xfId="25202"/>
    <cellStyle name="Normal 10 4 8 2 2 2 4" xfId="49415"/>
    <cellStyle name="Normal 10 4 8 2 2 3" xfId="13207"/>
    <cellStyle name="Normal 10 4 8 2 2 3 2" xfId="25203"/>
    <cellStyle name="Normal 10 4 8 2 2 4" xfId="25204"/>
    <cellStyle name="Normal 10 4 8 2 2 5" xfId="49416"/>
    <cellStyle name="Normal 10 4 8 2 3" xfId="3086"/>
    <cellStyle name="Normal 10 4 8 2 3 2" xfId="13208"/>
    <cellStyle name="Normal 10 4 8 2 3 2 2" xfId="25205"/>
    <cellStyle name="Normal 10 4 8 2 3 3" xfId="25206"/>
    <cellStyle name="Normal 10 4 8 2 3 4" xfId="49417"/>
    <cellStyle name="Normal 10 4 8 2 4" xfId="7128"/>
    <cellStyle name="Normal 10 4 8 2 4 2" xfId="13209"/>
    <cellStyle name="Normal 10 4 8 2 4 2 2" xfId="25207"/>
    <cellStyle name="Normal 10 4 8 2 4 3" xfId="25208"/>
    <cellStyle name="Normal 10 4 8 2 5" xfId="13210"/>
    <cellStyle name="Normal 10 4 8 2 5 2" xfId="25209"/>
    <cellStyle name="Normal 10 4 8 2 6" xfId="25210"/>
    <cellStyle name="Normal 10 4 8 3" xfId="3087"/>
    <cellStyle name="Normal 10 4 8 3 2" xfId="7129"/>
    <cellStyle name="Normal 10 4 8 3 2 2" xfId="13211"/>
    <cellStyle name="Normal 10 4 8 3 2 2 2" xfId="25211"/>
    <cellStyle name="Normal 10 4 8 3 2 3" xfId="25212"/>
    <cellStyle name="Normal 10 4 8 3 2 4" xfId="49418"/>
    <cellStyle name="Normal 10 4 8 3 3" xfId="13212"/>
    <cellStyle name="Normal 10 4 8 3 3 2" xfId="25213"/>
    <cellStyle name="Normal 10 4 8 3 4" xfId="25214"/>
    <cellStyle name="Normal 10 4 8 3 5" xfId="49419"/>
    <cellStyle name="Normal 10 4 8 4" xfId="3088"/>
    <cellStyle name="Normal 10 4 8 4 2" xfId="13213"/>
    <cellStyle name="Normal 10 4 8 4 2 2" xfId="25215"/>
    <cellStyle name="Normal 10 4 8 4 3" xfId="25216"/>
    <cellStyle name="Normal 10 4 8 4 4" xfId="49420"/>
    <cellStyle name="Normal 10 4 8 5" xfId="7130"/>
    <cellStyle name="Normal 10 4 8 5 2" xfId="13214"/>
    <cellStyle name="Normal 10 4 8 5 2 2" xfId="25217"/>
    <cellStyle name="Normal 10 4 8 5 3" xfId="25218"/>
    <cellStyle name="Normal 10 4 8 6" xfId="13215"/>
    <cellStyle name="Normal 10 4 8 6 2" xfId="25219"/>
    <cellStyle name="Normal 10 4 8 7" xfId="25220"/>
    <cellStyle name="Normal 10 4 9" xfId="422"/>
    <cellStyle name="Normal 10 4 9 2" xfId="3089"/>
    <cellStyle name="Normal 10 4 9 2 2" xfId="7131"/>
    <cellStyle name="Normal 10 4 9 2 2 2" xfId="13216"/>
    <cellStyle name="Normal 10 4 9 2 2 2 2" xfId="25221"/>
    <cellStyle name="Normal 10 4 9 2 2 3" xfId="25222"/>
    <cellStyle name="Normal 10 4 9 2 2 4" xfId="49421"/>
    <cellStyle name="Normal 10 4 9 2 3" xfId="13217"/>
    <cellStyle name="Normal 10 4 9 2 3 2" xfId="25223"/>
    <cellStyle name="Normal 10 4 9 2 4" xfId="25224"/>
    <cellStyle name="Normal 10 4 9 2 5" xfId="49422"/>
    <cellStyle name="Normal 10 4 9 3" xfId="3090"/>
    <cellStyle name="Normal 10 4 9 3 2" xfId="13218"/>
    <cellStyle name="Normal 10 4 9 3 2 2" xfId="25225"/>
    <cellStyle name="Normal 10 4 9 3 3" xfId="25226"/>
    <cellStyle name="Normal 10 4 9 3 4" xfId="49423"/>
    <cellStyle name="Normal 10 4 9 4" xfId="7132"/>
    <cellStyle name="Normal 10 4 9 4 2" xfId="13219"/>
    <cellStyle name="Normal 10 4 9 4 2 2" xfId="25227"/>
    <cellStyle name="Normal 10 4 9 4 3" xfId="25228"/>
    <cellStyle name="Normal 10 4 9 5" xfId="13220"/>
    <cellStyle name="Normal 10 4 9 5 2" xfId="25229"/>
    <cellStyle name="Normal 10 4 9 6" xfId="25230"/>
    <cellStyle name="Normal 10 5" xfId="423"/>
    <cellStyle name="Normal 10 5 10" xfId="3091"/>
    <cellStyle name="Normal 10 5 10 2" xfId="7133"/>
    <cellStyle name="Normal 10 5 10 2 2" xfId="13221"/>
    <cellStyle name="Normal 10 5 10 2 2 2" xfId="25231"/>
    <cellStyle name="Normal 10 5 10 2 3" xfId="25232"/>
    <cellStyle name="Normal 10 5 10 2 4" xfId="49424"/>
    <cellStyle name="Normal 10 5 10 3" xfId="13222"/>
    <cellStyle name="Normal 10 5 10 3 2" xfId="25233"/>
    <cellStyle name="Normal 10 5 10 4" xfId="25234"/>
    <cellStyle name="Normal 10 5 10 5" xfId="49425"/>
    <cellStyle name="Normal 10 5 11" xfId="3092"/>
    <cellStyle name="Normal 10 5 11 2" xfId="13223"/>
    <cellStyle name="Normal 10 5 11 2 2" xfId="25235"/>
    <cellStyle name="Normal 10 5 11 3" xfId="25236"/>
    <cellStyle name="Normal 10 5 11 4" xfId="49426"/>
    <cellStyle name="Normal 10 5 12" xfId="7134"/>
    <cellStyle name="Normal 10 5 12 2" xfId="13224"/>
    <cellStyle name="Normal 10 5 12 2 2" xfId="25237"/>
    <cellStyle name="Normal 10 5 12 3" xfId="25238"/>
    <cellStyle name="Normal 10 5 13" xfId="13225"/>
    <cellStyle name="Normal 10 5 13 2" xfId="25239"/>
    <cellStyle name="Normal 10 5 14" xfId="25240"/>
    <cellStyle name="Normal 10 5 2" xfId="424"/>
    <cellStyle name="Normal 10 5 2 2" xfId="425"/>
    <cellStyle name="Normal 10 5 2 2 2" xfId="3093"/>
    <cellStyle name="Normal 10 5 2 2 2 2" xfId="7135"/>
    <cellStyle name="Normal 10 5 2 2 2 2 2" xfId="13226"/>
    <cellStyle name="Normal 10 5 2 2 2 2 2 2" xfId="25241"/>
    <cellStyle name="Normal 10 5 2 2 2 2 3" xfId="25242"/>
    <cellStyle name="Normal 10 5 2 2 2 2 4" xfId="49427"/>
    <cellStyle name="Normal 10 5 2 2 2 3" xfId="13227"/>
    <cellStyle name="Normal 10 5 2 2 2 3 2" xfId="25243"/>
    <cellStyle name="Normal 10 5 2 2 2 4" xfId="25244"/>
    <cellStyle name="Normal 10 5 2 2 2 5" xfId="49428"/>
    <cellStyle name="Normal 10 5 2 2 3" xfId="3094"/>
    <cellStyle name="Normal 10 5 2 2 3 2" xfId="13228"/>
    <cellStyle name="Normal 10 5 2 2 3 2 2" xfId="25245"/>
    <cellStyle name="Normal 10 5 2 2 3 3" xfId="25246"/>
    <cellStyle name="Normal 10 5 2 2 3 4" xfId="49429"/>
    <cellStyle name="Normal 10 5 2 2 4" xfId="7136"/>
    <cellStyle name="Normal 10 5 2 2 4 2" xfId="13229"/>
    <cellStyle name="Normal 10 5 2 2 4 2 2" xfId="25247"/>
    <cellStyle name="Normal 10 5 2 2 4 3" xfId="25248"/>
    <cellStyle name="Normal 10 5 2 2 5" xfId="13230"/>
    <cellStyle name="Normal 10 5 2 2 5 2" xfId="25249"/>
    <cellStyle name="Normal 10 5 2 2 6" xfId="25250"/>
    <cellStyle name="Normal 10 5 2 3" xfId="3095"/>
    <cellStyle name="Normal 10 5 2 3 2" xfId="7137"/>
    <cellStyle name="Normal 10 5 2 3 2 2" xfId="13231"/>
    <cellStyle name="Normal 10 5 2 3 2 2 2" xfId="25251"/>
    <cellStyle name="Normal 10 5 2 3 2 3" xfId="25252"/>
    <cellStyle name="Normal 10 5 2 3 2 4" xfId="49430"/>
    <cellStyle name="Normal 10 5 2 3 3" xfId="13232"/>
    <cellStyle name="Normal 10 5 2 3 3 2" xfId="25253"/>
    <cellStyle name="Normal 10 5 2 3 4" xfId="25254"/>
    <cellStyle name="Normal 10 5 2 3 5" xfId="49431"/>
    <cellStyle name="Normal 10 5 2 4" xfId="3096"/>
    <cellStyle name="Normal 10 5 2 4 2" xfId="13233"/>
    <cellStyle name="Normal 10 5 2 4 2 2" xfId="25255"/>
    <cellStyle name="Normal 10 5 2 4 2 3" xfId="61525"/>
    <cellStyle name="Normal 10 5 2 4 3" xfId="25256"/>
    <cellStyle name="Normal 10 5 2 4 4" xfId="49432"/>
    <cellStyle name="Normal 10 5 2 5" xfId="7138"/>
    <cellStyle name="Normal 10 5 2 5 2" xfId="13234"/>
    <cellStyle name="Normal 10 5 2 5 2 2" xfId="25257"/>
    <cellStyle name="Normal 10 5 2 5 3" xfId="25258"/>
    <cellStyle name="Normal 10 5 2 6" xfId="13235"/>
    <cellStyle name="Normal 10 5 2 6 2" xfId="25259"/>
    <cellStyle name="Normal 10 5 2 7" xfId="25260"/>
    <cellStyle name="Normal 10 5 3" xfId="426"/>
    <cellStyle name="Normal 10 5 3 2" xfId="427"/>
    <cellStyle name="Normal 10 5 3 2 2" xfId="3097"/>
    <cellStyle name="Normal 10 5 3 2 2 2" xfId="7139"/>
    <cellStyle name="Normal 10 5 3 2 2 2 2" xfId="13236"/>
    <cellStyle name="Normal 10 5 3 2 2 2 2 2" xfId="25261"/>
    <cellStyle name="Normal 10 5 3 2 2 2 3" xfId="25262"/>
    <cellStyle name="Normal 10 5 3 2 2 2 4" xfId="49433"/>
    <cellStyle name="Normal 10 5 3 2 2 3" xfId="13237"/>
    <cellStyle name="Normal 10 5 3 2 2 3 2" xfId="25263"/>
    <cellStyle name="Normal 10 5 3 2 2 4" xfId="25264"/>
    <cellStyle name="Normal 10 5 3 2 2 5" xfId="49434"/>
    <cellStyle name="Normal 10 5 3 2 3" xfId="3098"/>
    <cellStyle name="Normal 10 5 3 2 3 2" xfId="13238"/>
    <cellStyle name="Normal 10 5 3 2 3 2 2" xfId="25265"/>
    <cellStyle name="Normal 10 5 3 2 3 3" xfId="25266"/>
    <cellStyle name="Normal 10 5 3 2 3 4" xfId="49435"/>
    <cellStyle name="Normal 10 5 3 2 4" xfId="7140"/>
    <cellStyle name="Normal 10 5 3 2 4 2" xfId="13239"/>
    <cellStyle name="Normal 10 5 3 2 4 2 2" xfId="25267"/>
    <cellStyle name="Normal 10 5 3 2 4 3" xfId="25268"/>
    <cellStyle name="Normal 10 5 3 2 5" xfId="13240"/>
    <cellStyle name="Normal 10 5 3 2 5 2" xfId="25269"/>
    <cellStyle name="Normal 10 5 3 2 6" xfId="25270"/>
    <cellStyle name="Normal 10 5 3 3" xfId="3099"/>
    <cellStyle name="Normal 10 5 3 3 2" xfId="7141"/>
    <cellStyle name="Normal 10 5 3 3 2 2" xfId="13241"/>
    <cellStyle name="Normal 10 5 3 3 2 2 2" xfId="25271"/>
    <cellStyle name="Normal 10 5 3 3 2 3" xfId="25272"/>
    <cellStyle name="Normal 10 5 3 3 2 4" xfId="49436"/>
    <cellStyle name="Normal 10 5 3 3 3" xfId="13242"/>
    <cellStyle name="Normal 10 5 3 3 3 2" xfId="25273"/>
    <cellStyle name="Normal 10 5 3 3 4" xfId="25274"/>
    <cellStyle name="Normal 10 5 3 3 5" xfId="49437"/>
    <cellStyle name="Normal 10 5 3 4" xfId="3100"/>
    <cellStyle name="Normal 10 5 3 4 2" xfId="13243"/>
    <cellStyle name="Normal 10 5 3 4 2 2" xfId="25275"/>
    <cellStyle name="Normal 10 5 3 4 2 3" xfId="61526"/>
    <cellStyle name="Normal 10 5 3 4 3" xfId="25276"/>
    <cellStyle name="Normal 10 5 3 4 4" xfId="49438"/>
    <cellStyle name="Normal 10 5 3 5" xfId="7142"/>
    <cellStyle name="Normal 10 5 3 5 2" xfId="13244"/>
    <cellStyle name="Normal 10 5 3 5 2 2" xfId="25277"/>
    <cellStyle name="Normal 10 5 3 5 3" xfId="25278"/>
    <cellStyle name="Normal 10 5 3 6" xfId="13245"/>
    <cellStyle name="Normal 10 5 3 6 2" xfId="25279"/>
    <cellStyle name="Normal 10 5 3 7" xfId="25280"/>
    <cellStyle name="Normal 10 5 4" xfId="428"/>
    <cellStyle name="Normal 10 5 4 2" xfId="429"/>
    <cellStyle name="Normal 10 5 4 2 2" xfId="3101"/>
    <cellStyle name="Normal 10 5 4 2 2 2" xfId="7143"/>
    <cellStyle name="Normal 10 5 4 2 2 2 2" xfId="13246"/>
    <cellStyle name="Normal 10 5 4 2 2 2 2 2" xfId="25281"/>
    <cellStyle name="Normal 10 5 4 2 2 2 3" xfId="25282"/>
    <cellStyle name="Normal 10 5 4 2 2 2 4" xfId="49439"/>
    <cellStyle name="Normal 10 5 4 2 2 3" xfId="13247"/>
    <cellStyle name="Normal 10 5 4 2 2 3 2" xfId="25283"/>
    <cellStyle name="Normal 10 5 4 2 2 4" xfId="25284"/>
    <cellStyle name="Normal 10 5 4 2 2 5" xfId="49440"/>
    <cellStyle name="Normal 10 5 4 2 3" xfId="3102"/>
    <cellStyle name="Normal 10 5 4 2 3 2" xfId="13248"/>
    <cellStyle name="Normal 10 5 4 2 3 2 2" xfId="25285"/>
    <cellStyle name="Normal 10 5 4 2 3 3" xfId="25286"/>
    <cellStyle name="Normal 10 5 4 2 3 4" xfId="49441"/>
    <cellStyle name="Normal 10 5 4 2 4" xfId="7144"/>
    <cellStyle name="Normal 10 5 4 2 4 2" xfId="13249"/>
    <cellStyle name="Normal 10 5 4 2 4 2 2" xfId="25287"/>
    <cellStyle name="Normal 10 5 4 2 4 3" xfId="25288"/>
    <cellStyle name="Normal 10 5 4 2 5" xfId="13250"/>
    <cellStyle name="Normal 10 5 4 2 5 2" xfId="25289"/>
    <cellStyle name="Normal 10 5 4 2 6" xfId="25290"/>
    <cellStyle name="Normal 10 5 4 3" xfId="3103"/>
    <cellStyle name="Normal 10 5 4 3 2" xfId="7145"/>
    <cellStyle name="Normal 10 5 4 3 2 2" xfId="13251"/>
    <cellStyle name="Normal 10 5 4 3 2 2 2" xfId="25291"/>
    <cellStyle name="Normal 10 5 4 3 2 3" xfId="25292"/>
    <cellStyle name="Normal 10 5 4 3 2 4" xfId="49442"/>
    <cellStyle name="Normal 10 5 4 3 3" xfId="13252"/>
    <cellStyle name="Normal 10 5 4 3 3 2" xfId="25293"/>
    <cellStyle name="Normal 10 5 4 3 4" xfId="25294"/>
    <cellStyle name="Normal 10 5 4 3 5" xfId="49443"/>
    <cellStyle name="Normal 10 5 4 4" xfId="3104"/>
    <cellStyle name="Normal 10 5 4 4 2" xfId="13253"/>
    <cellStyle name="Normal 10 5 4 4 2 2" xfId="25295"/>
    <cellStyle name="Normal 10 5 4 4 2 3" xfId="61527"/>
    <cellStyle name="Normal 10 5 4 4 3" xfId="25296"/>
    <cellStyle name="Normal 10 5 4 4 4" xfId="49444"/>
    <cellStyle name="Normal 10 5 4 5" xfId="7146"/>
    <cellStyle name="Normal 10 5 4 5 2" xfId="13254"/>
    <cellStyle name="Normal 10 5 4 5 2 2" xfId="25297"/>
    <cellStyle name="Normal 10 5 4 5 3" xfId="25298"/>
    <cellStyle name="Normal 10 5 4 6" xfId="13255"/>
    <cellStyle name="Normal 10 5 4 6 2" xfId="25299"/>
    <cellStyle name="Normal 10 5 4 7" xfId="25300"/>
    <cellStyle name="Normal 10 5 5" xfId="430"/>
    <cellStyle name="Normal 10 5 5 2" xfId="431"/>
    <cellStyle name="Normal 10 5 5 2 2" xfId="3105"/>
    <cellStyle name="Normal 10 5 5 2 2 2" xfId="7147"/>
    <cellStyle name="Normal 10 5 5 2 2 2 2" xfId="13256"/>
    <cellStyle name="Normal 10 5 5 2 2 2 2 2" xfId="25301"/>
    <cellStyle name="Normal 10 5 5 2 2 2 3" xfId="25302"/>
    <cellStyle name="Normal 10 5 5 2 2 2 4" xfId="49445"/>
    <cellStyle name="Normal 10 5 5 2 2 3" xfId="13257"/>
    <cellStyle name="Normal 10 5 5 2 2 3 2" xfId="25303"/>
    <cellStyle name="Normal 10 5 5 2 2 4" xfId="25304"/>
    <cellStyle name="Normal 10 5 5 2 2 5" xfId="49446"/>
    <cellStyle name="Normal 10 5 5 2 3" xfId="3106"/>
    <cellStyle name="Normal 10 5 5 2 3 2" xfId="13258"/>
    <cellStyle name="Normal 10 5 5 2 3 2 2" xfId="25305"/>
    <cellStyle name="Normal 10 5 5 2 3 3" xfId="25306"/>
    <cellStyle name="Normal 10 5 5 2 3 4" xfId="49447"/>
    <cellStyle name="Normal 10 5 5 2 4" xfId="7148"/>
    <cellStyle name="Normal 10 5 5 2 4 2" xfId="13259"/>
    <cellStyle name="Normal 10 5 5 2 4 2 2" xfId="25307"/>
    <cellStyle name="Normal 10 5 5 2 4 3" xfId="25308"/>
    <cellStyle name="Normal 10 5 5 2 5" xfId="13260"/>
    <cellStyle name="Normal 10 5 5 2 5 2" xfId="25309"/>
    <cellStyle name="Normal 10 5 5 2 6" xfId="25310"/>
    <cellStyle name="Normal 10 5 5 3" xfId="3107"/>
    <cellStyle name="Normal 10 5 5 3 2" xfId="7149"/>
    <cellStyle name="Normal 10 5 5 3 2 2" xfId="13261"/>
    <cellStyle name="Normal 10 5 5 3 2 2 2" xfId="25311"/>
    <cellStyle name="Normal 10 5 5 3 2 3" xfId="25312"/>
    <cellStyle name="Normal 10 5 5 3 2 4" xfId="49448"/>
    <cellStyle name="Normal 10 5 5 3 3" xfId="13262"/>
    <cellStyle name="Normal 10 5 5 3 3 2" xfId="25313"/>
    <cellStyle name="Normal 10 5 5 3 4" xfId="25314"/>
    <cellStyle name="Normal 10 5 5 3 5" xfId="49449"/>
    <cellStyle name="Normal 10 5 5 4" xfId="3108"/>
    <cellStyle name="Normal 10 5 5 4 2" xfId="13263"/>
    <cellStyle name="Normal 10 5 5 4 2 2" xfId="25315"/>
    <cellStyle name="Normal 10 5 5 4 2 3" xfId="61528"/>
    <cellStyle name="Normal 10 5 5 4 3" xfId="25316"/>
    <cellStyle name="Normal 10 5 5 4 4" xfId="49450"/>
    <cellStyle name="Normal 10 5 5 5" xfId="7150"/>
    <cellStyle name="Normal 10 5 5 5 2" xfId="13264"/>
    <cellStyle name="Normal 10 5 5 5 2 2" xfId="25317"/>
    <cellStyle name="Normal 10 5 5 5 3" xfId="25318"/>
    <cellStyle name="Normal 10 5 5 6" xfId="13265"/>
    <cellStyle name="Normal 10 5 5 6 2" xfId="25319"/>
    <cellStyle name="Normal 10 5 5 7" xfId="25320"/>
    <cellStyle name="Normal 10 5 6" xfId="432"/>
    <cellStyle name="Normal 10 5 6 2" xfId="433"/>
    <cellStyle name="Normal 10 5 6 2 2" xfId="3109"/>
    <cellStyle name="Normal 10 5 6 2 2 2" xfId="7151"/>
    <cellStyle name="Normal 10 5 6 2 2 2 2" xfId="13266"/>
    <cellStyle name="Normal 10 5 6 2 2 2 2 2" xfId="25321"/>
    <cellStyle name="Normal 10 5 6 2 2 2 3" xfId="25322"/>
    <cellStyle name="Normal 10 5 6 2 2 2 4" xfId="49451"/>
    <cellStyle name="Normal 10 5 6 2 2 3" xfId="13267"/>
    <cellStyle name="Normal 10 5 6 2 2 3 2" xfId="25323"/>
    <cellStyle name="Normal 10 5 6 2 2 4" xfId="25324"/>
    <cellStyle name="Normal 10 5 6 2 2 5" xfId="49452"/>
    <cellStyle name="Normal 10 5 6 2 3" xfId="3110"/>
    <cellStyle name="Normal 10 5 6 2 3 2" xfId="13268"/>
    <cellStyle name="Normal 10 5 6 2 3 2 2" xfId="25325"/>
    <cellStyle name="Normal 10 5 6 2 3 3" xfId="25326"/>
    <cellStyle name="Normal 10 5 6 2 3 4" xfId="49453"/>
    <cellStyle name="Normal 10 5 6 2 4" xfId="7152"/>
    <cellStyle name="Normal 10 5 6 2 4 2" xfId="13269"/>
    <cellStyle name="Normal 10 5 6 2 4 2 2" xfId="25327"/>
    <cellStyle name="Normal 10 5 6 2 4 3" xfId="25328"/>
    <cellStyle name="Normal 10 5 6 2 5" xfId="13270"/>
    <cellStyle name="Normal 10 5 6 2 5 2" xfId="25329"/>
    <cellStyle name="Normal 10 5 6 2 6" xfId="25330"/>
    <cellStyle name="Normal 10 5 6 3" xfId="3111"/>
    <cellStyle name="Normal 10 5 6 3 2" xfId="7153"/>
    <cellStyle name="Normal 10 5 6 3 2 2" xfId="13271"/>
    <cellStyle name="Normal 10 5 6 3 2 2 2" xfId="25331"/>
    <cellStyle name="Normal 10 5 6 3 2 3" xfId="25332"/>
    <cellStyle name="Normal 10 5 6 3 2 4" xfId="49454"/>
    <cellStyle name="Normal 10 5 6 3 3" xfId="13272"/>
    <cellStyle name="Normal 10 5 6 3 3 2" xfId="25333"/>
    <cellStyle name="Normal 10 5 6 3 4" xfId="25334"/>
    <cellStyle name="Normal 10 5 6 3 5" xfId="49455"/>
    <cellStyle name="Normal 10 5 6 4" xfId="3112"/>
    <cellStyle name="Normal 10 5 6 4 2" xfId="13273"/>
    <cellStyle name="Normal 10 5 6 4 2 2" xfId="25335"/>
    <cellStyle name="Normal 10 5 6 4 3" xfId="25336"/>
    <cellStyle name="Normal 10 5 6 4 4" xfId="49456"/>
    <cellStyle name="Normal 10 5 6 5" xfId="7154"/>
    <cellStyle name="Normal 10 5 6 5 2" xfId="13274"/>
    <cellStyle name="Normal 10 5 6 5 2 2" xfId="25337"/>
    <cellStyle name="Normal 10 5 6 5 3" xfId="25338"/>
    <cellStyle name="Normal 10 5 6 6" xfId="13275"/>
    <cellStyle name="Normal 10 5 6 6 2" xfId="25339"/>
    <cellStyle name="Normal 10 5 6 7" xfId="25340"/>
    <cellStyle name="Normal 10 5 7" xfId="434"/>
    <cellStyle name="Normal 10 5 7 2" xfId="435"/>
    <cellStyle name="Normal 10 5 7 2 2" xfId="3113"/>
    <cellStyle name="Normal 10 5 7 2 2 2" xfId="7155"/>
    <cellStyle name="Normal 10 5 7 2 2 2 2" xfId="13276"/>
    <cellStyle name="Normal 10 5 7 2 2 2 2 2" xfId="25341"/>
    <cellStyle name="Normal 10 5 7 2 2 2 3" xfId="25342"/>
    <cellStyle name="Normal 10 5 7 2 2 2 4" xfId="49457"/>
    <cellStyle name="Normal 10 5 7 2 2 3" xfId="13277"/>
    <cellStyle name="Normal 10 5 7 2 2 3 2" xfId="25343"/>
    <cellStyle name="Normal 10 5 7 2 2 4" xfId="25344"/>
    <cellStyle name="Normal 10 5 7 2 2 5" xfId="49458"/>
    <cellStyle name="Normal 10 5 7 2 3" xfId="3114"/>
    <cellStyle name="Normal 10 5 7 2 3 2" xfId="13278"/>
    <cellStyle name="Normal 10 5 7 2 3 2 2" xfId="25345"/>
    <cellStyle name="Normal 10 5 7 2 3 3" xfId="25346"/>
    <cellStyle name="Normal 10 5 7 2 3 4" xfId="49459"/>
    <cellStyle name="Normal 10 5 7 2 4" xfId="7156"/>
    <cellStyle name="Normal 10 5 7 2 4 2" xfId="13279"/>
    <cellStyle name="Normal 10 5 7 2 4 2 2" xfId="25347"/>
    <cellStyle name="Normal 10 5 7 2 4 3" xfId="25348"/>
    <cellStyle name="Normal 10 5 7 2 5" xfId="13280"/>
    <cellStyle name="Normal 10 5 7 2 5 2" xfId="25349"/>
    <cellStyle name="Normal 10 5 7 2 6" xfId="25350"/>
    <cellStyle name="Normal 10 5 7 3" xfId="3115"/>
    <cellStyle name="Normal 10 5 7 3 2" xfId="7157"/>
    <cellStyle name="Normal 10 5 7 3 2 2" xfId="13281"/>
    <cellStyle name="Normal 10 5 7 3 2 2 2" xfId="25351"/>
    <cellStyle name="Normal 10 5 7 3 2 3" xfId="25352"/>
    <cellStyle name="Normal 10 5 7 3 2 4" xfId="49460"/>
    <cellStyle name="Normal 10 5 7 3 3" xfId="13282"/>
    <cellStyle name="Normal 10 5 7 3 3 2" xfId="25353"/>
    <cellStyle name="Normal 10 5 7 3 4" xfId="25354"/>
    <cellStyle name="Normal 10 5 7 3 5" xfId="49461"/>
    <cellStyle name="Normal 10 5 7 4" xfId="3116"/>
    <cellStyle name="Normal 10 5 7 4 2" xfId="13283"/>
    <cellStyle name="Normal 10 5 7 4 2 2" xfId="25355"/>
    <cellStyle name="Normal 10 5 7 4 3" xfId="25356"/>
    <cellStyle name="Normal 10 5 7 4 4" xfId="49462"/>
    <cellStyle name="Normal 10 5 7 5" xfId="7158"/>
    <cellStyle name="Normal 10 5 7 5 2" xfId="13284"/>
    <cellStyle name="Normal 10 5 7 5 2 2" xfId="25357"/>
    <cellStyle name="Normal 10 5 7 5 3" xfId="25358"/>
    <cellStyle name="Normal 10 5 7 6" xfId="13285"/>
    <cellStyle name="Normal 10 5 7 6 2" xfId="25359"/>
    <cellStyle name="Normal 10 5 7 7" xfId="25360"/>
    <cellStyle name="Normal 10 5 8" xfId="436"/>
    <cellStyle name="Normal 10 5 8 2" xfId="437"/>
    <cellStyle name="Normal 10 5 8 2 2" xfId="3117"/>
    <cellStyle name="Normal 10 5 8 2 2 2" xfId="7159"/>
    <cellStyle name="Normal 10 5 8 2 2 2 2" xfId="13286"/>
    <cellStyle name="Normal 10 5 8 2 2 2 2 2" xfId="25361"/>
    <cellStyle name="Normal 10 5 8 2 2 2 3" xfId="25362"/>
    <cellStyle name="Normal 10 5 8 2 2 2 4" xfId="49463"/>
    <cellStyle name="Normal 10 5 8 2 2 3" xfId="13287"/>
    <cellStyle name="Normal 10 5 8 2 2 3 2" xfId="25363"/>
    <cellStyle name="Normal 10 5 8 2 2 4" xfId="25364"/>
    <cellStyle name="Normal 10 5 8 2 2 5" xfId="49464"/>
    <cellStyle name="Normal 10 5 8 2 3" xfId="3118"/>
    <cellStyle name="Normal 10 5 8 2 3 2" xfId="13288"/>
    <cellStyle name="Normal 10 5 8 2 3 2 2" xfId="25365"/>
    <cellStyle name="Normal 10 5 8 2 3 3" xfId="25366"/>
    <cellStyle name="Normal 10 5 8 2 3 4" xfId="49465"/>
    <cellStyle name="Normal 10 5 8 2 4" xfId="7160"/>
    <cellStyle name="Normal 10 5 8 2 4 2" xfId="13289"/>
    <cellStyle name="Normal 10 5 8 2 4 2 2" xfId="25367"/>
    <cellStyle name="Normal 10 5 8 2 4 3" xfId="25368"/>
    <cellStyle name="Normal 10 5 8 2 5" xfId="13290"/>
    <cellStyle name="Normal 10 5 8 2 5 2" xfId="25369"/>
    <cellStyle name="Normal 10 5 8 2 6" xfId="25370"/>
    <cellStyle name="Normal 10 5 8 3" xfId="3119"/>
    <cellStyle name="Normal 10 5 8 3 2" xfId="7161"/>
    <cellStyle name="Normal 10 5 8 3 2 2" xfId="13291"/>
    <cellStyle name="Normal 10 5 8 3 2 2 2" xfId="25371"/>
    <cellStyle name="Normal 10 5 8 3 2 3" xfId="25372"/>
    <cellStyle name="Normal 10 5 8 3 2 4" xfId="49466"/>
    <cellStyle name="Normal 10 5 8 3 3" xfId="13292"/>
    <cellStyle name="Normal 10 5 8 3 3 2" xfId="25373"/>
    <cellStyle name="Normal 10 5 8 3 4" xfId="25374"/>
    <cellStyle name="Normal 10 5 8 3 5" xfId="49467"/>
    <cellStyle name="Normal 10 5 8 4" xfId="3120"/>
    <cellStyle name="Normal 10 5 8 4 2" xfId="13293"/>
    <cellStyle name="Normal 10 5 8 4 2 2" xfId="25375"/>
    <cellStyle name="Normal 10 5 8 4 3" xfId="25376"/>
    <cellStyle name="Normal 10 5 8 4 4" xfId="49468"/>
    <cellStyle name="Normal 10 5 8 5" xfId="7162"/>
    <cellStyle name="Normal 10 5 8 5 2" xfId="13294"/>
    <cellStyle name="Normal 10 5 8 5 2 2" xfId="25377"/>
    <cellStyle name="Normal 10 5 8 5 3" xfId="25378"/>
    <cellStyle name="Normal 10 5 8 6" xfId="13295"/>
    <cellStyle name="Normal 10 5 8 6 2" xfId="25379"/>
    <cellStyle name="Normal 10 5 8 7" xfId="25380"/>
    <cellStyle name="Normal 10 5 9" xfId="438"/>
    <cellStyle name="Normal 10 5 9 2" xfId="3121"/>
    <cellStyle name="Normal 10 5 9 2 2" xfId="7163"/>
    <cellStyle name="Normal 10 5 9 2 2 2" xfId="13296"/>
    <cellStyle name="Normal 10 5 9 2 2 2 2" xfId="25381"/>
    <cellStyle name="Normal 10 5 9 2 2 3" xfId="25382"/>
    <cellStyle name="Normal 10 5 9 2 2 4" xfId="49469"/>
    <cellStyle name="Normal 10 5 9 2 3" xfId="13297"/>
    <cellStyle name="Normal 10 5 9 2 3 2" xfId="25383"/>
    <cellStyle name="Normal 10 5 9 2 4" xfId="25384"/>
    <cellStyle name="Normal 10 5 9 2 5" xfId="49470"/>
    <cellStyle name="Normal 10 5 9 3" xfId="3122"/>
    <cellStyle name="Normal 10 5 9 3 2" xfId="13298"/>
    <cellStyle name="Normal 10 5 9 3 2 2" xfId="25385"/>
    <cellStyle name="Normal 10 5 9 3 3" xfId="25386"/>
    <cellStyle name="Normal 10 5 9 3 4" xfId="49471"/>
    <cellStyle name="Normal 10 5 9 4" xfId="7164"/>
    <cellStyle name="Normal 10 5 9 4 2" xfId="13299"/>
    <cellStyle name="Normal 10 5 9 4 2 2" xfId="25387"/>
    <cellStyle name="Normal 10 5 9 4 3" xfId="25388"/>
    <cellStyle name="Normal 10 5 9 5" xfId="13300"/>
    <cellStyle name="Normal 10 5 9 5 2" xfId="25389"/>
    <cellStyle name="Normal 10 5 9 6" xfId="25390"/>
    <cellStyle name="Normal 10 6" xfId="439"/>
    <cellStyle name="Normal 10 6 10" xfId="3123"/>
    <cellStyle name="Normal 10 6 10 2" xfId="7165"/>
    <cellStyle name="Normal 10 6 10 2 2" xfId="13301"/>
    <cellStyle name="Normal 10 6 10 2 2 2" xfId="25391"/>
    <cellStyle name="Normal 10 6 10 2 3" xfId="25392"/>
    <cellStyle name="Normal 10 6 10 2 4" xfId="49472"/>
    <cellStyle name="Normal 10 6 10 3" xfId="13302"/>
    <cellStyle name="Normal 10 6 10 3 2" xfId="25393"/>
    <cellStyle name="Normal 10 6 10 4" xfId="25394"/>
    <cellStyle name="Normal 10 6 10 5" xfId="49473"/>
    <cellStyle name="Normal 10 6 11" xfId="3124"/>
    <cellStyle name="Normal 10 6 11 2" xfId="13303"/>
    <cellStyle name="Normal 10 6 11 2 2" xfId="25395"/>
    <cellStyle name="Normal 10 6 11 3" xfId="25396"/>
    <cellStyle name="Normal 10 6 11 4" xfId="49474"/>
    <cellStyle name="Normal 10 6 12" xfId="7166"/>
    <cellStyle name="Normal 10 6 12 2" xfId="13304"/>
    <cellStyle name="Normal 10 6 12 2 2" xfId="25397"/>
    <cellStyle name="Normal 10 6 12 3" xfId="25398"/>
    <cellStyle name="Normal 10 6 13" xfId="13305"/>
    <cellStyle name="Normal 10 6 13 2" xfId="25399"/>
    <cellStyle name="Normal 10 6 14" xfId="25400"/>
    <cellStyle name="Normal 10 6 2" xfId="440"/>
    <cellStyle name="Normal 10 6 2 2" xfId="441"/>
    <cellStyle name="Normal 10 6 2 2 2" xfId="3125"/>
    <cellStyle name="Normal 10 6 2 2 2 2" xfId="7167"/>
    <cellStyle name="Normal 10 6 2 2 2 2 2" xfId="13306"/>
    <cellStyle name="Normal 10 6 2 2 2 2 2 2" xfId="25401"/>
    <cellStyle name="Normal 10 6 2 2 2 2 3" xfId="25402"/>
    <cellStyle name="Normal 10 6 2 2 2 2 4" xfId="49475"/>
    <cellStyle name="Normal 10 6 2 2 2 3" xfId="13307"/>
    <cellStyle name="Normal 10 6 2 2 2 3 2" xfId="25403"/>
    <cellStyle name="Normal 10 6 2 2 2 4" xfId="25404"/>
    <cellStyle name="Normal 10 6 2 2 2 5" xfId="49476"/>
    <cellStyle name="Normal 10 6 2 2 3" xfId="3126"/>
    <cellStyle name="Normal 10 6 2 2 3 2" xfId="13308"/>
    <cellStyle name="Normal 10 6 2 2 3 2 2" xfId="25405"/>
    <cellStyle name="Normal 10 6 2 2 3 3" xfId="25406"/>
    <cellStyle name="Normal 10 6 2 2 3 4" xfId="49477"/>
    <cellStyle name="Normal 10 6 2 2 4" xfId="7168"/>
    <cellStyle name="Normal 10 6 2 2 4 2" xfId="13309"/>
    <cellStyle name="Normal 10 6 2 2 4 2 2" xfId="25407"/>
    <cellStyle name="Normal 10 6 2 2 4 3" xfId="25408"/>
    <cellStyle name="Normal 10 6 2 2 5" xfId="13310"/>
    <cellStyle name="Normal 10 6 2 2 5 2" xfId="25409"/>
    <cellStyle name="Normal 10 6 2 2 6" xfId="25410"/>
    <cellStyle name="Normal 10 6 2 3" xfId="3127"/>
    <cellStyle name="Normal 10 6 2 3 2" xfId="7169"/>
    <cellStyle name="Normal 10 6 2 3 2 2" xfId="13311"/>
    <cellStyle name="Normal 10 6 2 3 2 2 2" xfId="25411"/>
    <cellStyle name="Normal 10 6 2 3 2 3" xfId="25412"/>
    <cellStyle name="Normal 10 6 2 3 2 4" xfId="49478"/>
    <cellStyle name="Normal 10 6 2 3 3" xfId="13312"/>
    <cellStyle name="Normal 10 6 2 3 3 2" xfId="25413"/>
    <cellStyle name="Normal 10 6 2 3 4" xfId="25414"/>
    <cellStyle name="Normal 10 6 2 3 5" xfId="49479"/>
    <cellStyle name="Normal 10 6 2 4" xfId="3128"/>
    <cellStyle name="Normal 10 6 2 4 2" xfId="13313"/>
    <cellStyle name="Normal 10 6 2 4 2 2" xfId="25415"/>
    <cellStyle name="Normal 10 6 2 4 2 3" xfId="61529"/>
    <cellStyle name="Normal 10 6 2 4 3" xfId="25416"/>
    <cellStyle name="Normal 10 6 2 4 4" xfId="49480"/>
    <cellStyle name="Normal 10 6 2 5" xfId="7170"/>
    <cellStyle name="Normal 10 6 2 5 2" xfId="13314"/>
    <cellStyle name="Normal 10 6 2 5 2 2" xfId="25417"/>
    <cellStyle name="Normal 10 6 2 5 3" xfId="25418"/>
    <cellStyle name="Normal 10 6 2 6" xfId="13315"/>
    <cellStyle name="Normal 10 6 2 6 2" xfId="25419"/>
    <cellStyle name="Normal 10 6 2 7" xfId="25420"/>
    <cellStyle name="Normal 10 6 3" xfId="442"/>
    <cellStyle name="Normal 10 6 3 2" xfId="443"/>
    <cellStyle name="Normal 10 6 3 2 2" xfId="3129"/>
    <cellStyle name="Normal 10 6 3 2 2 2" xfId="7171"/>
    <cellStyle name="Normal 10 6 3 2 2 2 2" xfId="13316"/>
    <cellStyle name="Normal 10 6 3 2 2 2 2 2" xfId="25421"/>
    <cellStyle name="Normal 10 6 3 2 2 2 3" xfId="25422"/>
    <cellStyle name="Normal 10 6 3 2 2 2 4" xfId="49481"/>
    <cellStyle name="Normal 10 6 3 2 2 3" xfId="13317"/>
    <cellStyle name="Normal 10 6 3 2 2 3 2" xfId="25423"/>
    <cellStyle name="Normal 10 6 3 2 2 4" xfId="25424"/>
    <cellStyle name="Normal 10 6 3 2 2 5" xfId="49482"/>
    <cellStyle name="Normal 10 6 3 2 3" xfId="3130"/>
    <cellStyle name="Normal 10 6 3 2 3 2" xfId="13318"/>
    <cellStyle name="Normal 10 6 3 2 3 2 2" xfId="25425"/>
    <cellStyle name="Normal 10 6 3 2 3 3" xfId="25426"/>
    <cellStyle name="Normal 10 6 3 2 3 4" xfId="49483"/>
    <cellStyle name="Normal 10 6 3 2 4" xfId="7172"/>
    <cellStyle name="Normal 10 6 3 2 4 2" xfId="13319"/>
    <cellStyle name="Normal 10 6 3 2 4 2 2" xfId="25427"/>
    <cellStyle name="Normal 10 6 3 2 4 3" xfId="25428"/>
    <cellStyle name="Normal 10 6 3 2 5" xfId="13320"/>
    <cellStyle name="Normal 10 6 3 2 5 2" xfId="25429"/>
    <cellStyle name="Normal 10 6 3 2 6" xfId="25430"/>
    <cellStyle name="Normal 10 6 3 3" xfId="3131"/>
    <cellStyle name="Normal 10 6 3 3 2" xfId="7173"/>
    <cellStyle name="Normal 10 6 3 3 2 2" xfId="13321"/>
    <cellStyle name="Normal 10 6 3 3 2 2 2" xfId="25431"/>
    <cellStyle name="Normal 10 6 3 3 2 3" xfId="25432"/>
    <cellStyle name="Normal 10 6 3 3 2 4" xfId="49484"/>
    <cellStyle name="Normal 10 6 3 3 3" xfId="13322"/>
    <cellStyle name="Normal 10 6 3 3 3 2" xfId="25433"/>
    <cellStyle name="Normal 10 6 3 3 4" xfId="25434"/>
    <cellStyle name="Normal 10 6 3 3 5" xfId="49485"/>
    <cellStyle name="Normal 10 6 3 4" xfId="3132"/>
    <cellStyle name="Normal 10 6 3 4 2" xfId="13323"/>
    <cellStyle name="Normal 10 6 3 4 2 2" xfId="25435"/>
    <cellStyle name="Normal 10 6 3 4 2 3" xfId="61530"/>
    <cellStyle name="Normal 10 6 3 4 3" xfId="25436"/>
    <cellStyle name="Normal 10 6 3 4 4" xfId="49486"/>
    <cellStyle name="Normal 10 6 3 5" xfId="7174"/>
    <cellStyle name="Normal 10 6 3 5 2" xfId="13324"/>
    <cellStyle name="Normal 10 6 3 5 2 2" xfId="25437"/>
    <cellStyle name="Normal 10 6 3 5 3" xfId="25438"/>
    <cellStyle name="Normal 10 6 3 6" xfId="13325"/>
    <cellStyle name="Normal 10 6 3 6 2" xfId="25439"/>
    <cellStyle name="Normal 10 6 3 7" xfId="25440"/>
    <cellStyle name="Normal 10 6 4" xfId="444"/>
    <cellStyle name="Normal 10 6 4 2" xfId="445"/>
    <cellStyle name="Normal 10 6 4 2 2" xfId="3133"/>
    <cellStyle name="Normal 10 6 4 2 2 2" xfId="7175"/>
    <cellStyle name="Normal 10 6 4 2 2 2 2" xfId="13326"/>
    <cellStyle name="Normal 10 6 4 2 2 2 2 2" xfId="25441"/>
    <cellStyle name="Normal 10 6 4 2 2 2 3" xfId="25442"/>
    <cellStyle name="Normal 10 6 4 2 2 2 4" xfId="49487"/>
    <cellStyle name="Normal 10 6 4 2 2 3" xfId="13327"/>
    <cellStyle name="Normal 10 6 4 2 2 3 2" xfId="25443"/>
    <cellStyle name="Normal 10 6 4 2 2 4" xfId="25444"/>
    <cellStyle name="Normal 10 6 4 2 2 5" xfId="49488"/>
    <cellStyle name="Normal 10 6 4 2 3" xfId="3134"/>
    <cellStyle name="Normal 10 6 4 2 3 2" xfId="13328"/>
    <cellStyle name="Normal 10 6 4 2 3 2 2" xfId="25445"/>
    <cellStyle name="Normal 10 6 4 2 3 3" xfId="25446"/>
    <cellStyle name="Normal 10 6 4 2 3 4" xfId="49489"/>
    <cellStyle name="Normal 10 6 4 2 4" xfId="7176"/>
    <cellStyle name="Normal 10 6 4 2 4 2" xfId="13329"/>
    <cellStyle name="Normal 10 6 4 2 4 2 2" xfId="25447"/>
    <cellStyle name="Normal 10 6 4 2 4 3" xfId="25448"/>
    <cellStyle name="Normal 10 6 4 2 5" xfId="13330"/>
    <cellStyle name="Normal 10 6 4 2 5 2" xfId="25449"/>
    <cellStyle name="Normal 10 6 4 2 6" xfId="25450"/>
    <cellStyle name="Normal 10 6 4 3" xfId="3135"/>
    <cellStyle name="Normal 10 6 4 3 2" xfId="7177"/>
    <cellStyle name="Normal 10 6 4 3 2 2" xfId="13331"/>
    <cellStyle name="Normal 10 6 4 3 2 2 2" xfId="25451"/>
    <cellStyle name="Normal 10 6 4 3 2 3" xfId="25452"/>
    <cellStyle name="Normal 10 6 4 3 2 4" xfId="49490"/>
    <cellStyle name="Normal 10 6 4 3 3" xfId="13332"/>
    <cellStyle name="Normal 10 6 4 3 3 2" xfId="25453"/>
    <cellStyle name="Normal 10 6 4 3 4" xfId="25454"/>
    <cellStyle name="Normal 10 6 4 3 5" xfId="49491"/>
    <cellStyle name="Normal 10 6 4 4" xfId="3136"/>
    <cellStyle name="Normal 10 6 4 4 2" xfId="13333"/>
    <cellStyle name="Normal 10 6 4 4 2 2" xfId="25455"/>
    <cellStyle name="Normal 10 6 4 4 2 3" xfId="61531"/>
    <cellStyle name="Normal 10 6 4 4 3" xfId="25456"/>
    <cellStyle name="Normal 10 6 4 4 4" xfId="49492"/>
    <cellStyle name="Normal 10 6 4 5" xfId="7178"/>
    <cellStyle name="Normal 10 6 4 5 2" xfId="13334"/>
    <cellStyle name="Normal 10 6 4 5 2 2" xfId="25457"/>
    <cellStyle name="Normal 10 6 4 5 3" xfId="25458"/>
    <cellStyle name="Normal 10 6 4 6" xfId="13335"/>
    <cellStyle name="Normal 10 6 4 6 2" xfId="25459"/>
    <cellStyle name="Normal 10 6 4 7" xfId="25460"/>
    <cellStyle name="Normal 10 6 5" xfId="446"/>
    <cellStyle name="Normal 10 6 5 2" xfId="447"/>
    <cellStyle name="Normal 10 6 5 2 2" xfId="3137"/>
    <cellStyle name="Normal 10 6 5 2 2 2" xfId="7179"/>
    <cellStyle name="Normal 10 6 5 2 2 2 2" xfId="13336"/>
    <cellStyle name="Normal 10 6 5 2 2 2 2 2" xfId="25461"/>
    <cellStyle name="Normal 10 6 5 2 2 2 3" xfId="25462"/>
    <cellStyle name="Normal 10 6 5 2 2 2 4" xfId="49493"/>
    <cellStyle name="Normal 10 6 5 2 2 3" xfId="13337"/>
    <cellStyle name="Normal 10 6 5 2 2 3 2" xfId="25463"/>
    <cellStyle name="Normal 10 6 5 2 2 4" xfId="25464"/>
    <cellStyle name="Normal 10 6 5 2 2 5" xfId="49494"/>
    <cellStyle name="Normal 10 6 5 2 3" xfId="3138"/>
    <cellStyle name="Normal 10 6 5 2 3 2" xfId="13338"/>
    <cellStyle name="Normal 10 6 5 2 3 2 2" xfId="25465"/>
    <cellStyle name="Normal 10 6 5 2 3 3" xfId="25466"/>
    <cellStyle name="Normal 10 6 5 2 3 4" xfId="49495"/>
    <cellStyle name="Normal 10 6 5 2 4" xfId="7180"/>
    <cellStyle name="Normal 10 6 5 2 4 2" xfId="13339"/>
    <cellStyle name="Normal 10 6 5 2 4 2 2" xfId="25467"/>
    <cellStyle name="Normal 10 6 5 2 4 3" xfId="25468"/>
    <cellStyle name="Normal 10 6 5 2 5" xfId="13340"/>
    <cellStyle name="Normal 10 6 5 2 5 2" xfId="25469"/>
    <cellStyle name="Normal 10 6 5 2 6" xfId="25470"/>
    <cellStyle name="Normal 10 6 5 3" xfId="3139"/>
    <cellStyle name="Normal 10 6 5 3 2" xfId="7181"/>
    <cellStyle name="Normal 10 6 5 3 2 2" xfId="13341"/>
    <cellStyle name="Normal 10 6 5 3 2 2 2" xfId="25471"/>
    <cellStyle name="Normal 10 6 5 3 2 3" xfId="25472"/>
    <cellStyle name="Normal 10 6 5 3 2 4" xfId="49496"/>
    <cellStyle name="Normal 10 6 5 3 3" xfId="13342"/>
    <cellStyle name="Normal 10 6 5 3 3 2" xfId="25473"/>
    <cellStyle name="Normal 10 6 5 3 4" xfId="25474"/>
    <cellStyle name="Normal 10 6 5 3 5" xfId="49497"/>
    <cellStyle name="Normal 10 6 5 4" xfId="3140"/>
    <cellStyle name="Normal 10 6 5 4 2" xfId="13343"/>
    <cellStyle name="Normal 10 6 5 4 2 2" xfId="25475"/>
    <cellStyle name="Normal 10 6 5 4 2 3" xfId="61532"/>
    <cellStyle name="Normal 10 6 5 4 3" xfId="25476"/>
    <cellStyle name="Normal 10 6 5 4 4" xfId="49498"/>
    <cellStyle name="Normal 10 6 5 5" xfId="7182"/>
    <cellStyle name="Normal 10 6 5 5 2" xfId="13344"/>
    <cellStyle name="Normal 10 6 5 5 2 2" xfId="25477"/>
    <cellStyle name="Normal 10 6 5 5 3" xfId="25478"/>
    <cellStyle name="Normal 10 6 5 6" xfId="13345"/>
    <cellStyle name="Normal 10 6 5 6 2" xfId="25479"/>
    <cellStyle name="Normal 10 6 5 7" xfId="25480"/>
    <cellStyle name="Normal 10 6 6" xfId="448"/>
    <cellStyle name="Normal 10 6 6 2" xfId="449"/>
    <cellStyle name="Normal 10 6 6 2 2" xfId="3141"/>
    <cellStyle name="Normal 10 6 6 2 2 2" xfId="7183"/>
    <cellStyle name="Normal 10 6 6 2 2 2 2" xfId="13346"/>
    <cellStyle name="Normal 10 6 6 2 2 2 2 2" xfId="25481"/>
    <cellStyle name="Normal 10 6 6 2 2 2 3" xfId="25482"/>
    <cellStyle name="Normal 10 6 6 2 2 2 4" xfId="49499"/>
    <cellStyle name="Normal 10 6 6 2 2 3" xfId="13347"/>
    <cellStyle name="Normal 10 6 6 2 2 3 2" xfId="25483"/>
    <cellStyle name="Normal 10 6 6 2 2 4" xfId="25484"/>
    <cellStyle name="Normal 10 6 6 2 2 5" xfId="49500"/>
    <cellStyle name="Normal 10 6 6 2 3" xfId="3142"/>
    <cellStyle name="Normal 10 6 6 2 3 2" xfId="13348"/>
    <cellStyle name="Normal 10 6 6 2 3 2 2" xfId="25485"/>
    <cellStyle name="Normal 10 6 6 2 3 3" xfId="25486"/>
    <cellStyle name="Normal 10 6 6 2 3 4" xfId="49501"/>
    <cellStyle name="Normal 10 6 6 2 4" xfId="7184"/>
    <cellStyle name="Normal 10 6 6 2 4 2" xfId="13349"/>
    <cellStyle name="Normal 10 6 6 2 4 2 2" xfId="25487"/>
    <cellStyle name="Normal 10 6 6 2 4 3" xfId="25488"/>
    <cellStyle name="Normal 10 6 6 2 5" xfId="13350"/>
    <cellStyle name="Normal 10 6 6 2 5 2" xfId="25489"/>
    <cellStyle name="Normal 10 6 6 2 6" xfId="25490"/>
    <cellStyle name="Normal 10 6 6 3" xfId="3143"/>
    <cellStyle name="Normal 10 6 6 3 2" xfId="7185"/>
    <cellStyle name="Normal 10 6 6 3 2 2" xfId="13351"/>
    <cellStyle name="Normal 10 6 6 3 2 2 2" xfId="25491"/>
    <cellStyle name="Normal 10 6 6 3 2 3" xfId="25492"/>
    <cellStyle name="Normal 10 6 6 3 2 4" xfId="49502"/>
    <cellStyle name="Normal 10 6 6 3 3" xfId="13352"/>
    <cellStyle name="Normal 10 6 6 3 3 2" xfId="25493"/>
    <cellStyle name="Normal 10 6 6 3 4" xfId="25494"/>
    <cellStyle name="Normal 10 6 6 3 5" xfId="49503"/>
    <cellStyle name="Normal 10 6 6 4" xfId="3144"/>
    <cellStyle name="Normal 10 6 6 4 2" xfId="13353"/>
    <cellStyle name="Normal 10 6 6 4 2 2" xfId="25495"/>
    <cellStyle name="Normal 10 6 6 4 3" xfId="25496"/>
    <cellStyle name="Normal 10 6 6 4 4" xfId="49504"/>
    <cellStyle name="Normal 10 6 6 5" xfId="7186"/>
    <cellStyle name="Normal 10 6 6 5 2" xfId="13354"/>
    <cellStyle name="Normal 10 6 6 5 2 2" xfId="25497"/>
    <cellStyle name="Normal 10 6 6 5 3" xfId="25498"/>
    <cellStyle name="Normal 10 6 6 6" xfId="13355"/>
    <cellStyle name="Normal 10 6 6 6 2" xfId="25499"/>
    <cellStyle name="Normal 10 6 6 7" xfId="25500"/>
    <cellStyle name="Normal 10 6 7" xfId="450"/>
    <cellStyle name="Normal 10 6 7 2" xfId="451"/>
    <cellStyle name="Normal 10 6 7 2 2" xfId="3145"/>
    <cellStyle name="Normal 10 6 7 2 2 2" xfId="7187"/>
    <cellStyle name="Normal 10 6 7 2 2 2 2" xfId="13356"/>
    <cellStyle name="Normal 10 6 7 2 2 2 2 2" xfId="25501"/>
    <cellStyle name="Normal 10 6 7 2 2 2 3" xfId="25502"/>
    <cellStyle name="Normal 10 6 7 2 2 2 4" xfId="49505"/>
    <cellStyle name="Normal 10 6 7 2 2 3" xfId="13357"/>
    <cellStyle name="Normal 10 6 7 2 2 3 2" xfId="25503"/>
    <cellStyle name="Normal 10 6 7 2 2 4" xfId="25504"/>
    <cellStyle name="Normal 10 6 7 2 2 5" xfId="49506"/>
    <cellStyle name="Normal 10 6 7 2 3" xfId="3146"/>
    <cellStyle name="Normal 10 6 7 2 3 2" xfId="13358"/>
    <cellStyle name="Normal 10 6 7 2 3 2 2" xfId="25505"/>
    <cellStyle name="Normal 10 6 7 2 3 3" xfId="25506"/>
    <cellStyle name="Normal 10 6 7 2 3 4" xfId="49507"/>
    <cellStyle name="Normal 10 6 7 2 4" xfId="7188"/>
    <cellStyle name="Normal 10 6 7 2 4 2" xfId="13359"/>
    <cellStyle name="Normal 10 6 7 2 4 2 2" xfId="25507"/>
    <cellStyle name="Normal 10 6 7 2 4 3" xfId="25508"/>
    <cellStyle name="Normal 10 6 7 2 5" xfId="13360"/>
    <cellStyle name="Normal 10 6 7 2 5 2" xfId="25509"/>
    <cellStyle name="Normal 10 6 7 2 6" xfId="25510"/>
    <cellStyle name="Normal 10 6 7 3" xfId="3147"/>
    <cellStyle name="Normal 10 6 7 3 2" xfId="7189"/>
    <cellStyle name="Normal 10 6 7 3 2 2" xfId="13361"/>
    <cellStyle name="Normal 10 6 7 3 2 2 2" xfId="25511"/>
    <cellStyle name="Normal 10 6 7 3 2 3" xfId="25512"/>
    <cellStyle name="Normal 10 6 7 3 2 4" xfId="49508"/>
    <cellStyle name="Normal 10 6 7 3 3" xfId="13362"/>
    <cellStyle name="Normal 10 6 7 3 3 2" xfId="25513"/>
    <cellStyle name="Normal 10 6 7 3 4" xfId="25514"/>
    <cellStyle name="Normal 10 6 7 3 5" xfId="49509"/>
    <cellStyle name="Normal 10 6 7 4" xfId="3148"/>
    <cellStyle name="Normal 10 6 7 4 2" xfId="13363"/>
    <cellStyle name="Normal 10 6 7 4 2 2" xfId="25515"/>
    <cellStyle name="Normal 10 6 7 4 3" xfId="25516"/>
    <cellStyle name="Normal 10 6 7 4 4" xfId="49510"/>
    <cellStyle name="Normal 10 6 7 5" xfId="7190"/>
    <cellStyle name="Normal 10 6 7 5 2" xfId="13364"/>
    <cellStyle name="Normal 10 6 7 5 2 2" xfId="25517"/>
    <cellStyle name="Normal 10 6 7 5 3" xfId="25518"/>
    <cellStyle name="Normal 10 6 7 6" xfId="13365"/>
    <cellStyle name="Normal 10 6 7 6 2" xfId="25519"/>
    <cellStyle name="Normal 10 6 7 7" xfId="25520"/>
    <cellStyle name="Normal 10 6 8" xfId="452"/>
    <cellStyle name="Normal 10 6 8 2" xfId="453"/>
    <cellStyle name="Normal 10 6 8 2 2" xfId="3149"/>
    <cellStyle name="Normal 10 6 8 2 2 2" xfId="7191"/>
    <cellStyle name="Normal 10 6 8 2 2 2 2" xfId="13366"/>
    <cellStyle name="Normal 10 6 8 2 2 2 2 2" xfId="25521"/>
    <cellStyle name="Normal 10 6 8 2 2 2 3" xfId="25522"/>
    <cellStyle name="Normal 10 6 8 2 2 2 4" xfId="49511"/>
    <cellStyle name="Normal 10 6 8 2 2 3" xfId="13367"/>
    <cellStyle name="Normal 10 6 8 2 2 3 2" xfId="25523"/>
    <cellStyle name="Normal 10 6 8 2 2 4" xfId="25524"/>
    <cellStyle name="Normal 10 6 8 2 2 5" xfId="49512"/>
    <cellStyle name="Normal 10 6 8 2 3" xfId="3150"/>
    <cellStyle name="Normal 10 6 8 2 3 2" xfId="13368"/>
    <cellStyle name="Normal 10 6 8 2 3 2 2" xfId="25525"/>
    <cellStyle name="Normal 10 6 8 2 3 3" xfId="25526"/>
    <cellStyle name="Normal 10 6 8 2 3 4" xfId="49513"/>
    <cellStyle name="Normal 10 6 8 2 4" xfId="7192"/>
    <cellStyle name="Normal 10 6 8 2 4 2" xfId="13369"/>
    <cellStyle name="Normal 10 6 8 2 4 2 2" xfId="25527"/>
    <cellStyle name="Normal 10 6 8 2 4 3" xfId="25528"/>
    <cellStyle name="Normal 10 6 8 2 5" xfId="13370"/>
    <cellStyle name="Normal 10 6 8 2 5 2" xfId="25529"/>
    <cellStyle name="Normal 10 6 8 2 6" xfId="25530"/>
    <cellStyle name="Normal 10 6 8 3" xfId="3151"/>
    <cellStyle name="Normal 10 6 8 3 2" xfId="7193"/>
    <cellStyle name="Normal 10 6 8 3 2 2" xfId="13371"/>
    <cellStyle name="Normal 10 6 8 3 2 2 2" xfId="25531"/>
    <cellStyle name="Normal 10 6 8 3 2 3" xfId="25532"/>
    <cellStyle name="Normal 10 6 8 3 2 4" xfId="49514"/>
    <cellStyle name="Normal 10 6 8 3 3" xfId="13372"/>
    <cellStyle name="Normal 10 6 8 3 3 2" xfId="25533"/>
    <cellStyle name="Normal 10 6 8 3 4" xfId="25534"/>
    <cellStyle name="Normal 10 6 8 3 5" xfId="49515"/>
    <cellStyle name="Normal 10 6 8 4" xfId="3152"/>
    <cellStyle name="Normal 10 6 8 4 2" xfId="13373"/>
    <cellStyle name="Normal 10 6 8 4 2 2" xfId="25535"/>
    <cellStyle name="Normal 10 6 8 4 3" xfId="25536"/>
    <cellStyle name="Normal 10 6 8 4 4" xfId="49516"/>
    <cellStyle name="Normal 10 6 8 5" xfId="7194"/>
    <cellStyle name="Normal 10 6 8 5 2" xfId="13374"/>
    <cellStyle name="Normal 10 6 8 5 2 2" xfId="25537"/>
    <cellStyle name="Normal 10 6 8 5 3" xfId="25538"/>
    <cellStyle name="Normal 10 6 8 6" xfId="13375"/>
    <cellStyle name="Normal 10 6 8 6 2" xfId="25539"/>
    <cellStyle name="Normal 10 6 8 7" xfId="25540"/>
    <cellStyle name="Normal 10 6 9" xfId="454"/>
    <cellStyle name="Normal 10 6 9 2" xfId="3153"/>
    <cellStyle name="Normal 10 6 9 2 2" xfId="7195"/>
    <cellStyle name="Normal 10 6 9 2 2 2" xfId="13376"/>
    <cellStyle name="Normal 10 6 9 2 2 2 2" xfId="25541"/>
    <cellStyle name="Normal 10 6 9 2 2 3" xfId="25542"/>
    <cellStyle name="Normal 10 6 9 2 2 4" xfId="49517"/>
    <cellStyle name="Normal 10 6 9 2 3" xfId="13377"/>
    <cellStyle name="Normal 10 6 9 2 3 2" xfId="25543"/>
    <cellStyle name="Normal 10 6 9 2 4" xfId="25544"/>
    <cellStyle name="Normal 10 6 9 2 5" xfId="49518"/>
    <cellStyle name="Normal 10 6 9 3" xfId="3154"/>
    <cellStyle name="Normal 10 6 9 3 2" xfId="13378"/>
    <cellStyle name="Normal 10 6 9 3 2 2" xfId="25545"/>
    <cellStyle name="Normal 10 6 9 3 3" xfId="25546"/>
    <cellStyle name="Normal 10 6 9 3 4" xfId="49519"/>
    <cellStyle name="Normal 10 6 9 4" xfId="7196"/>
    <cellStyle name="Normal 10 6 9 4 2" xfId="13379"/>
    <cellStyle name="Normal 10 6 9 4 2 2" xfId="25547"/>
    <cellStyle name="Normal 10 6 9 4 3" xfId="25548"/>
    <cellStyle name="Normal 10 6 9 5" xfId="13380"/>
    <cellStyle name="Normal 10 6 9 5 2" xfId="25549"/>
    <cellStyle name="Normal 10 6 9 6" xfId="25550"/>
    <cellStyle name="Normal 10 7" xfId="455"/>
    <cellStyle name="Normal 10 7 10" xfId="3155"/>
    <cellStyle name="Normal 10 7 10 2" xfId="7197"/>
    <cellStyle name="Normal 10 7 10 2 2" xfId="13381"/>
    <cellStyle name="Normal 10 7 10 2 2 2" xfId="25551"/>
    <cellStyle name="Normal 10 7 10 2 3" xfId="25552"/>
    <cellStyle name="Normal 10 7 10 2 4" xfId="49520"/>
    <cellStyle name="Normal 10 7 10 3" xfId="13382"/>
    <cellStyle name="Normal 10 7 10 3 2" xfId="25553"/>
    <cellStyle name="Normal 10 7 10 4" xfId="25554"/>
    <cellStyle name="Normal 10 7 10 5" xfId="49521"/>
    <cellStyle name="Normal 10 7 11" xfId="3156"/>
    <cellStyle name="Normal 10 7 11 2" xfId="13383"/>
    <cellStyle name="Normal 10 7 11 2 2" xfId="25555"/>
    <cellStyle name="Normal 10 7 11 3" xfId="25556"/>
    <cellStyle name="Normal 10 7 11 4" xfId="49522"/>
    <cellStyle name="Normal 10 7 12" xfId="7198"/>
    <cellStyle name="Normal 10 7 12 2" xfId="13384"/>
    <cellStyle name="Normal 10 7 12 2 2" xfId="25557"/>
    <cellStyle name="Normal 10 7 12 3" xfId="25558"/>
    <cellStyle name="Normal 10 7 13" xfId="13385"/>
    <cellStyle name="Normal 10 7 13 2" xfId="25559"/>
    <cellStyle name="Normal 10 7 14" xfId="25560"/>
    <cellStyle name="Normal 10 7 2" xfId="456"/>
    <cellStyle name="Normal 10 7 2 2" xfId="457"/>
    <cellStyle name="Normal 10 7 2 2 2" xfId="3157"/>
    <cellStyle name="Normal 10 7 2 2 2 2" xfId="7199"/>
    <cellStyle name="Normal 10 7 2 2 2 2 2" xfId="13386"/>
    <cellStyle name="Normal 10 7 2 2 2 2 2 2" xfId="25561"/>
    <cellStyle name="Normal 10 7 2 2 2 2 3" xfId="25562"/>
    <cellStyle name="Normal 10 7 2 2 2 2 4" xfId="49523"/>
    <cellStyle name="Normal 10 7 2 2 2 3" xfId="13387"/>
    <cellStyle name="Normal 10 7 2 2 2 3 2" xfId="25563"/>
    <cellStyle name="Normal 10 7 2 2 2 4" xfId="25564"/>
    <cellStyle name="Normal 10 7 2 2 2 5" xfId="49524"/>
    <cellStyle name="Normal 10 7 2 2 3" xfId="3158"/>
    <cellStyle name="Normal 10 7 2 2 3 2" xfId="13388"/>
    <cellStyle name="Normal 10 7 2 2 3 2 2" xfId="25565"/>
    <cellStyle name="Normal 10 7 2 2 3 3" xfId="25566"/>
    <cellStyle name="Normal 10 7 2 2 3 4" xfId="49525"/>
    <cellStyle name="Normal 10 7 2 2 4" xfId="7200"/>
    <cellStyle name="Normal 10 7 2 2 4 2" xfId="13389"/>
    <cellStyle name="Normal 10 7 2 2 4 2 2" xfId="25567"/>
    <cellStyle name="Normal 10 7 2 2 4 3" xfId="25568"/>
    <cellStyle name="Normal 10 7 2 2 5" xfId="13390"/>
    <cellStyle name="Normal 10 7 2 2 5 2" xfId="25569"/>
    <cellStyle name="Normal 10 7 2 2 6" xfId="25570"/>
    <cellStyle name="Normal 10 7 2 3" xfId="3159"/>
    <cellStyle name="Normal 10 7 2 3 2" xfId="7201"/>
    <cellStyle name="Normal 10 7 2 3 2 2" xfId="13391"/>
    <cellStyle name="Normal 10 7 2 3 2 2 2" xfId="25571"/>
    <cellStyle name="Normal 10 7 2 3 2 3" xfId="25572"/>
    <cellStyle name="Normal 10 7 2 3 2 4" xfId="49526"/>
    <cellStyle name="Normal 10 7 2 3 3" xfId="13392"/>
    <cellStyle name="Normal 10 7 2 3 3 2" xfId="25573"/>
    <cellStyle name="Normal 10 7 2 3 4" xfId="25574"/>
    <cellStyle name="Normal 10 7 2 3 5" xfId="49527"/>
    <cellStyle name="Normal 10 7 2 4" xfId="3160"/>
    <cellStyle name="Normal 10 7 2 4 2" xfId="13393"/>
    <cellStyle name="Normal 10 7 2 4 2 2" xfId="25575"/>
    <cellStyle name="Normal 10 7 2 4 2 3" xfId="61533"/>
    <cellStyle name="Normal 10 7 2 4 3" xfId="25576"/>
    <cellStyle name="Normal 10 7 2 4 4" xfId="49528"/>
    <cellStyle name="Normal 10 7 2 5" xfId="7202"/>
    <cellStyle name="Normal 10 7 2 5 2" xfId="13394"/>
    <cellStyle name="Normal 10 7 2 5 2 2" xfId="25577"/>
    <cellStyle name="Normal 10 7 2 5 3" xfId="25578"/>
    <cellStyle name="Normal 10 7 2 6" xfId="13395"/>
    <cellStyle name="Normal 10 7 2 6 2" xfId="25579"/>
    <cellStyle name="Normal 10 7 2 7" xfId="25580"/>
    <cellStyle name="Normal 10 7 3" xfId="458"/>
    <cellStyle name="Normal 10 7 3 2" xfId="459"/>
    <cellStyle name="Normal 10 7 3 2 2" xfId="3161"/>
    <cellStyle name="Normal 10 7 3 2 2 2" xfId="7203"/>
    <cellStyle name="Normal 10 7 3 2 2 2 2" xfId="13396"/>
    <cellStyle name="Normal 10 7 3 2 2 2 2 2" xfId="25581"/>
    <cellStyle name="Normal 10 7 3 2 2 2 3" xfId="25582"/>
    <cellStyle name="Normal 10 7 3 2 2 2 4" xfId="49529"/>
    <cellStyle name="Normal 10 7 3 2 2 3" xfId="13397"/>
    <cellStyle name="Normal 10 7 3 2 2 3 2" xfId="25583"/>
    <cellStyle name="Normal 10 7 3 2 2 4" xfId="25584"/>
    <cellStyle name="Normal 10 7 3 2 2 5" xfId="49530"/>
    <cellStyle name="Normal 10 7 3 2 3" xfId="3162"/>
    <cellStyle name="Normal 10 7 3 2 3 2" xfId="13398"/>
    <cellStyle name="Normal 10 7 3 2 3 2 2" xfId="25585"/>
    <cellStyle name="Normal 10 7 3 2 3 3" xfId="25586"/>
    <cellStyle name="Normal 10 7 3 2 3 4" xfId="49531"/>
    <cellStyle name="Normal 10 7 3 2 4" xfId="7204"/>
    <cellStyle name="Normal 10 7 3 2 4 2" xfId="13399"/>
    <cellStyle name="Normal 10 7 3 2 4 2 2" xfId="25587"/>
    <cellStyle name="Normal 10 7 3 2 4 3" xfId="25588"/>
    <cellStyle name="Normal 10 7 3 2 5" xfId="13400"/>
    <cellStyle name="Normal 10 7 3 2 5 2" xfId="25589"/>
    <cellStyle name="Normal 10 7 3 2 6" xfId="25590"/>
    <cellStyle name="Normal 10 7 3 3" xfId="3163"/>
    <cellStyle name="Normal 10 7 3 3 2" xfId="7205"/>
    <cellStyle name="Normal 10 7 3 3 2 2" xfId="13401"/>
    <cellStyle name="Normal 10 7 3 3 2 2 2" xfId="25591"/>
    <cellStyle name="Normal 10 7 3 3 2 3" xfId="25592"/>
    <cellStyle name="Normal 10 7 3 3 2 4" xfId="49532"/>
    <cellStyle name="Normal 10 7 3 3 3" xfId="13402"/>
    <cellStyle name="Normal 10 7 3 3 3 2" xfId="25593"/>
    <cellStyle name="Normal 10 7 3 3 4" xfId="25594"/>
    <cellStyle name="Normal 10 7 3 3 5" xfId="49533"/>
    <cellStyle name="Normal 10 7 3 4" xfId="3164"/>
    <cellStyle name="Normal 10 7 3 4 2" xfId="13403"/>
    <cellStyle name="Normal 10 7 3 4 2 2" xfId="25595"/>
    <cellStyle name="Normal 10 7 3 4 2 3" xfId="61534"/>
    <cellStyle name="Normal 10 7 3 4 3" xfId="25596"/>
    <cellStyle name="Normal 10 7 3 4 4" xfId="49534"/>
    <cellStyle name="Normal 10 7 3 5" xfId="7206"/>
    <cellStyle name="Normal 10 7 3 5 2" xfId="13404"/>
    <cellStyle name="Normal 10 7 3 5 2 2" xfId="25597"/>
    <cellStyle name="Normal 10 7 3 5 3" xfId="25598"/>
    <cellStyle name="Normal 10 7 3 6" xfId="13405"/>
    <cellStyle name="Normal 10 7 3 6 2" xfId="25599"/>
    <cellStyle name="Normal 10 7 3 7" xfId="25600"/>
    <cellStyle name="Normal 10 7 4" xfId="460"/>
    <cellStyle name="Normal 10 7 4 2" xfId="461"/>
    <cellStyle name="Normal 10 7 4 2 2" xfId="3165"/>
    <cellStyle name="Normal 10 7 4 2 2 2" xfId="7207"/>
    <cellStyle name="Normal 10 7 4 2 2 2 2" xfId="13406"/>
    <cellStyle name="Normal 10 7 4 2 2 2 2 2" xfId="25601"/>
    <cellStyle name="Normal 10 7 4 2 2 2 3" xfId="25602"/>
    <cellStyle name="Normal 10 7 4 2 2 2 4" xfId="49535"/>
    <cellStyle name="Normal 10 7 4 2 2 3" xfId="13407"/>
    <cellStyle name="Normal 10 7 4 2 2 3 2" xfId="25603"/>
    <cellStyle name="Normal 10 7 4 2 2 4" xfId="25604"/>
    <cellStyle name="Normal 10 7 4 2 2 5" xfId="49536"/>
    <cellStyle name="Normal 10 7 4 2 3" xfId="3166"/>
    <cellStyle name="Normal 10 7 4 2 3 2" xfId="13408"/>
    <cellStyle name="Normal 10 7 4 2 3 2 2" xfId="25605"/>
    <cellStyle name="Normal 10 7 4 2 3 3" xfId="25606"/>
    <cellStyle name="Normal 10 7 4 2 3 4" xfId="49537"/>
    <cellStyle name="Normal 10 7 4 2 4" xfId="7208"/>
    <cellStyle name="Normal 10 7 4 2 4 2" xfId="13409"/>
    <cellStyle name="Normal 10 7 4 2 4 2 2" xfId="25607"/>
    <cellStyle name="Normal 10 7 4 2 4 3" xfId="25608"/>
    <cellStyle name="Normal 10 7 4 2 5" xfId="13410"/>
    <cellStyle name="Normal 10 7 4 2 5 2" xfId="25609"/>
    <cellStyle name="Normal 10 7 4 2 6" xfId="25610"/>
    <cellStyle name="Normal 10 7 4 3" xfId="3167"/>
    <cellStyle name="Normal 10 7 4 3 2" xfId="7209"/>
    <cellStyle name="Normal 10 7 4 3 2 2" xfId="13411"/>
    <cellStyle name="Normal 10 7 4 3 2 2 2" xfId="25611"/>
    <cellStyle name="Normal 10 7 4 3 2 3" xfId="25612"/>
    <cellStyle name="Normal 10 7 4 3 2 4" xfId="49538"/>
    <cellStyle name="Normal 10 7 4 3 3" xfId="13412"/>
    <cellStyle name="Normal 10 7 4 3 3 2" xfId="25613"/>
    <cellStyle name="Normal 10 7 4 3 4" xfId="25614"/>
    <cellStyle name="Normal 10 7 4 3 5" xfId="49539"/>
    <cellStyle name="Normal 10 7 4 4" xfId="3168"/>
    <cellStyle name="Normal 10 7 4 4 2" xfId="13413"/>
    <cellStyle name="Normal 10 7 4 4 2 2" xfId="25615"/>
    <cellStyle name="Normal 10 7 4 4 2 3" xfId="61535"/>
    <cellStyle name="Normal 10 7 4 4 3" xfId="25616"/>
    <cellStyle name="Normal 10 7 4 4 4" xfId="49540"/>
    <cellStyle name="Normal 10 7 4 5" xfId="7210"/>
    <cellStyle name="Normal 10 7 4 5 2" xfId="13414"/>
    <cellStyle name="Normal 10 7 4 5 2 2" xfId="25617"/>
    <cellStyle name="Normal 10 7 4 5 3" xfId="25618"/>
    <cellStyle name="Normal 10 7 4 6" xfId="13415"/>
    <cellStyle name="Normal 10 7 4 6 2" xfId="25619"/>
    <cellStyle name="Normal 10 7 4 7" xfId="25620"/>
    <cellStyle name="Normal 10 7 5" xfId="462"/>
    <cellStyle name="Normal 10 7 5 2" xfId="463"/>
    <cellStyle name="Normal 10 7 5 2 2" xfId="3169"/>
    <cellStyle name="Normal 10 7 5 2 2 2" xfId="7211"/>
    <cellStyle name="Normal 10 7 5 2 2 2 2" xfId="13416"/>
    <cellStyle name="Normal 10 7 5 2 2 2 2 2" xfId="25621"/>
    <cellStyle name="Normal 10 7 5 2 2 2 3" xfId="25622"/>
    <cellStyle name="Normal 10 7 5 2 2 2 4" xfId="49541"/>
    <cellStyle name="Normal 10 7 5 2 2 3" xfId="13417"/>
    <cellStyle name="Normal 10 7 5 2 2 3 2" xfId="25623"/>
    <cellStyle name="Normal 10 7 5 2 2 4" xfId="25624"/>
    <cellStyle name="Normal 10 7 5 2 2 5" xfId="49542"/>
    <cellStyle name="Normal 10 7 5 2 3" xfId="3170"/>
    <cellStyle name="Normal 10 7 5 2 3 2" xfId="13418"/>
    <cellStyle name="Normal 10 7 5 2 3 2 2" xfId="25625"/>
    <cellStyle name="Normal 10 7 5 2 3 3" xfId="25626"/>
    <cellStyle name="Normal 10 7 5 2 3 4" xfId="49543"/>
    <cellStyle name="Normal 10 7 5 2 4" xfId="7212"/>
    <cellStyle name="Normal 10 7 5 2 4 2" xfId="13419"/>
    <cellStyle name="Normal 10 7 5 2 4 2 2" xfId="25627"/>
    <cellStyle name="Normal 10 7 5 2 4 3" xfId="25628"/>
    <cellStyle name="Normal 10 7 5 2 5" xfId="13420"/>
    <cellStyle name="Normal 10 7 5 2 5 2" xfId="25629"/>
    <cellStyle name="Normal 10 7 5 2 6" xfId="25630"/>
    <cellStyle name="Normal 10 7 5 3" xfId="3171"/>
    <cellStyle name="Normal 10 7 5 3 2" xfId="7213"/>
    <cellStyle name="Normal 10 7 5 3 2 2" xfId="13421"/>
    <cellStyle name="Normal 10 7 5 3 2 2 2" xfId="25631"/>
    <cellStyle name="Normal 10 7 5 3 2 3" xfId="25632"/>
    <cellStyle name="Normal 10 7 5 3 2 4" xfId="49544"/>
    <cellStyle name="Normal 10 7 5 3 3" xfId="13422"/>
    <cellStyle name="Normal 10 7 5 3 3 2" xfId="25633"/>
    <cellStyle name="Normal 10 7 5 3 4" xfId="25634"/>
    <cellStyle name="Normal 10 7 5 3 5" xfId="49545"/>
    <cellStyle name="Normal 10 7 5 4" xfId="3172"/>
    <cellStyle name="Normal 10 7 5 4 2" xfId="13423"/>
    <cellStyle name="Normal 10 7 5 4 2 2" xfId="25635"/>
    <cellStyle name="Normal 10 7 5 4 2 3" xfId="61536"/>
    <cellStyle name="Normal 10 7 5 4 3" xfId="25636"/>
    <cellStyle name="Normal 10 7 5 4 4" xfId="49546"/>
    <cellStyle name="Normal 10 7 5 5" xfId="7214"/>
    <cellStyle name="Normal 10 7 5 5 2" xfId="13424"/>
    <cellStyle name="Normal 10 7 5 5 2 2" xfId="25637"/>
    <cellStyle name="Normal 10 7 5 5 3" xfId="25638"/>
    <cellStyle name="Normal 10 7 5 6" xfId="13425"/>
    <cellStyle name="Normal 10 7 5 6 2" xfId="25639"/>
    <cellStyle name="Normal 10 7 5 7" xfId="25640"/>
    <cellStyle name="Normal 10 7 6" xfId="464"/>
    <cellStyle name="Normal 10 7 6 2" xfId="465"/>
    <cellStyle name="Normal 10 7 6 2 2" xfId="3173"/>
    <cellStyle name="Normal 10 7 6 2 2 2" xfId="7215"/>
    <cellStyle name="Normal 10 7 6 2 2 2 2" xfId="13426"/>
    <cellStyle name="Normal 10 7 6 2 2 2 2 2" xfId="25641"/>
    <cellStyle name="Normal 10 7 6 2 2 2 3" xfId="25642"/>
    <cellStyle name="Normal 10 7 6 2 2 2 4" xfId="49547"/>
    <cellStyle name="Normal 10 7 6 2 2 3" xfId="13427"/>
    <cellStyle name="Normal 10 7 6 2 2 3 2" xfId="25643"/>
    <cellStyle name="Normal 10 7 6 2 2 4" xfId="25644"/>
    <cellStyle name="Normal 10 7 6 2 2 5" xfId="49548"/>
    <cellStyle name="Normal 10 7 6 2 3" xfId="3174"/>
    <cellStyle name="Normal 10 7 6 2 3 2" xfId="13428"/>
    <cellStyle name="Normal 10 7 6 2 3 2 2" xfId="25645"/>
    <cellStyle name="Normal 10 7 6 2 3 3" xfId="25646"/>
    <cellStyle name="Normal 10 7 6 2 3 4" xfId="49549"/>
    <cellStyle name="Normal 10 7 6 2 4" xfId="7216"/>
    <cellStyle name="Normal 10 7 6 2 4 2" xfId="13429"/>
    <cellStyle name="Normal 10 7 6 2 4 2 2" xfId="25647"/>
    <cellStyle name="Normal 10 7 6 2 4 3" xfId="25648"/>
    <cellStyle name="Normal 10 7 6 2 5" xfId="13430"/>
    <cellStyle name="Normal 10 7 6 2 5 2" xfId="25649"/>
    <cellStyle name="Normal 10 7 6 2 6" xfId="25650"/>
    <cellStyle name="Normal 10 7 6 3" xfId="3175"/>
    <cellStyle name="Normal 10 7 6 3 2" xfId="7217"/>
    <cellStyle name="Normal 10 7 6 3 2 2" xfId="13431"/>
    <cellStyle name="Normal 10 7 6 3 2 2 2" xfId="25651"/>
    <cellStyle name="Normal 10 7 6 3 2 3" xfId="25652"/>
    <cellStyle name="Normal 10 7 6 3 2 4" xfId="49550"/>
    <cellStyle name="Normal 10 7 6 3 3" xfId="13432"/>
    <cellStyle name="Normal 10 7 6 3 3 2" xfId="25653"/>
    <cellStyle name="Normal 10 7 6 3 4" xfId="25654"/>
    <cellStyle name="Normal 10 7 6 3 5" xfId="49551"/>
    <cellStyle name="Normal 10 7 6 4" xfId="3176"/>
    <cellStyle name="Normal 10 7 6 4 2" xfId="13433"/>
    <cellStyle name="Normal 10 7 6 4 2 2" xfId="25655"/>
    <cellStyle name="Normal 10 7 6 4 3" xfId="25656"/>
    <cellStyle name="Normal 10 7 6 4 4" xfId="49552"/>
    <cellStyle name="Normal 10 7 6 5" xfId="7218"/>
    <cellStyle name="Normal 10 7 6 5 2" xfId="13434"/>
    <cellStyle name="Normal 10 7 6 5 2 2" xfId="25657"/>
    <cellStyle name="Normal 10 7 6 5 3" xfId="25658"/>
    <cellStyle name="Normal 10 7 6 6" xfId="13435"/>
    <cellStyle name="Normal 10 7 6 6 2" xfId="25659"/>
    <cellStyle name="Normal 10 7 6 7" xfId="25660"/>
    <cellStyle name="Normal 10 7 7" xfId="466"/>
    <cellStyle name="Normal 10 7 7 2" xfId="467"/>
    <cellStyle name="Normal 10 7 7 2 2" xfId="3177"/>
    <cellStyle name="Normal 10 7 7 2 2 2" xfId="7219"/>
    <cellStyle name="Normal 10 7 7 2 2 2 2" xfId="13436"/>
    <cellStyle name="Normal 10 7 7 2 2 2 2 2" xfId="25661"/>
    <cellStyle name="Normal 10 7 7 2 2 2 3" xfId="25662"/>
    <cellStyle name="Normal 10 7 7 2 2 2 4" xfId="49553"/>
    <cellStyle name="Normal 10 7 7 2 2 3" xfId="13437"/>
    <cellStyle name="Normal 10 7 7 2 2 3 2" xfId="25663"/>
    <cellStyle name="Normal 10 7 7 2 2 4" xfId="25664"/>
    <cellStyle name="Normal 10 7 7 2 2 5" xfId="49554"/>
    <cellStyle name="Normal 10 7 7 2 3" xfId="3178"/>
    <cellStyle name="Normal 10 7 7 2 3 2" xfId="13438"/>
    <cellStyle name="Normal 10 7 7 2 3 2 2" xfId="25665"/>
    <cellStyle name="Normal 10 7 7 2 3 3" xfId="25666"/>
    <cellStyle name="Normal 10 7 7 2 3 4" xfId="49555"/>
    <cellStyle name="Normal 10 7 7 2 4" xfId="7220"/>
    <cellStyle name="Normal 10 7 7 2 4 2" xfId="13439"/>
    <cellStyle name="Normal 10 7 7 2 4 2 2" xfId="25667"/>
    <cellStyle name="Normal 10 7 7 2 4 3" xfId="25668"/>
    <cellStyle name="Normal 10 7 7 2 5" xfId="13440"/>
    <cellStyle name="Normal 10 7 7 2 5 2" xfId="25669"/>
    <cellStyle name="Normal 10 7 7 2 6" xfId="25670"/>
    <cellStyle name="Normal 10 7 7 3" xfId="3179"/>
    <cellStyle name="Normal 10 7 7 3 2" xfId="7221"/>
    <cellStyle name="Normal 10 7 7 3 2 2" xfId="13441"/>
    <cellStyle name="Normal 10 7 7 3 2 2 2" xfId="25671"/>
    <cellStyle name="Normal 10 7 7 3 2 3" xfId="25672"/>
    <cellStyle name="Normal 10 7 7 3 2 4" xfId="49556"/>
    <cellStyle name="Normal 10 7 7 3 3" xfId="13442"/>
    <cellStyle name="Normal 10 7 7 3 3 2" xfId="25673"/>
    <cellStyle name="Normal 10 7 7 3 4" xfId="25674"/>
    <cellStyle name="Normal 10 7 7 3 5" xfId="49557"/>
    <cellStyle name="Normal 10 7 7 4" xfId="3180"/>
    <cellStyle name="Normal 10 7 7 4 2" xfId="13443"/>
    <cellStyle name="Normal 10 7 7 4 2 2" xfId="25675"/>
    <cellStyle name="Normal 10 7 7 4 3" xfId="25676"/>
    <cellStyle name="Normal 10 7 7 4 4" xfId="49558"/>
    <cellStyle name="Normal 10 7 7 5" xfId="7222"/>
    <cellStyle name="Normal 10 7 7 5 2" xfId="13444"/>
    <cellStyle name="Normal 10 7 7 5 2 2" xfId="25677"/>
    <cellStyle name="Normal 10 7 7 5 3" xfId="25678"/>
    <cellStyle name="Normal 10 7 7 6" xfId="13445"/>
    <cellStyle name="Normal 10 7 7 6 2" xfId="25679"/>
    <cellStyle name="Normal 10 7 7 7" xfId="25680"/>
    <cellStyle name="Normal 10 7 8" xfId="468"/>
    <cellStyle name="Normal 10 7 8 2" xfId="469"/>
    <cellStyle name="Normal 10 7 8 2 2" xfId="3181"/>
    <cellStyle name="Normal 10 7 8 2 2 2" xfId="7223"/>
    <cellStyle name="Normal 10 7 8 2 2 2 2" xfId="13446"/>
    <cellStyle name="Normal 10 7 8 2 2 2 2 2" xfId="25681"/>
    <cellStyle name="Normal 10 7 8 2 2 2 3" xfId="25682"/>
    <cellStyle name="Normal 10 7 8 2 2 2 4" xfId="49559"/>
    <cellStyle name="Normal 10 7 8 2 2 3" xfId="13447"/>
    <cellStyle name="Normal 10 7 8 2 2 3 2" xfId="25683"/>
    <cellStyle name="Normal 10 7 8 2 2 4" xfId="25684"/>
    <cellStyle name="Normal 10 7 8 2 2 5" xfId="49560"/>
    <cellStyle name="Normal 10 7 8 2 3" xfId="3182"/>
    <cellStyle name="Normal 10 7 8 2 3 2" xfId="13448"/>
    <cellStyle name="Normal 10 7 8 2 3 2 2" xfId="25685"/>
    <cellStyle name="Normal 10 7 8 2 3 3" xfId="25686"/>
    <cellStyle name="Normal 10 7 8 2 3 4" xfId="49561"/>
    <cellStyle name="Normal 10 7 8 2 4" xfId="7224"/>
    <cellStyle name="Normal 10 7 8 2 4 2" xfId="13449"/>
    <cellStyle name="Normal 10 7 8 2 4 2 2" xfId="25687"/>
    <cellStyle name="Normal 10 7 8 2 4 3" xfId="25688"/>
    <cellStyle name="Normal 10 7 8 2 5" xfId="13450"/>
    <cellStyle name="Normal 10 7 8 2 5 2" xfId="25689"/>
    <cellStyle name="Normal 10 7 8 2 6" xfId="25690"/>
    <cellStyle name="Normal 10 7 8 3" xfId="3183"/>
    <cellStyle name="Normal 10 7 8 3 2" xfId="7225"/>
    <cellStyle name="Normal 10 7 8 3 2 2" xfId="13451"/>
    <cellStyle name="Normal 10 7 8 3 2 2 2" xfId="25691"/>
    <cellStyle name="Normal 10 7 8 3 2 3" xfId="25692"/>
    <cellStyle name="Normal 10 7 8 3 2 4" xfId="49562"/>
    <cellStyle name="Normal 10 7 8 3 3" xfId="13452"/>
    <cellStyle name="Normal 10 7 8 3 3 2" xfId="25693"/>
    <cellStyle name="Normal 10 7 8 3 4" xfId="25694"/>
    <cellStyle name="Normal 10 7 8 3 5" xfId="49563"/>
    <cellStyle name="Normal 10 7 8 4" xfId="3184"/>
    <cellStyle name="Normal 10 7 8 4 2" xfId="13453"/>
    <cellStyle name="Normal 10 7 8 4 2 2" xfId="25695"/>
    <cellStyle name="Normal 10 7 8 4 3" xfId="25696"/>
    <cellStyle name="Normal 10 7 8 4 4" xfId="49564"/>
    <cellStyle name="Normal 10 7 8 5" xfId="7226"/>
    <cellStyle name="Normal 10 7 8 5 2" xfId="13454"/>
    <cellStyle name="Normal 10 7 8 5 2 2" xfId="25697"/>
    <cellStyle name="Normal 10 7 8 5 3" xfId="25698"/>
    <cellStyle name="Normal 10 7 8 6" xfId="13455"/>
    <cellStyle name="Normal 10 7 8 6 2" xfId="25699"/>
    <cellStyle name="Normal 10 7 8 7" xfId="25700"/>
    <cellStyle name="Normal 10 7 9" xfId="470"/>
    <cellStyle name="Normal 10 7 9 2" xfId="3185"/>
    <cellStyle name="Normal 10 7 9 2 2" xfId="7227"/>
    <cellStyle name="Normal 10 7 9 2 2 2" xfId="13456"/>
    <cellStyle name="Normal 10 7 9 2 2 2 2" xfId="25701"/>
    <cellStyle name="Normal 10 7 9 2 2 3" xfId="25702"/>
    <cellStyle name="Normal 10 7 9 2 2 4" xfId="49565"/>
    <cellStyle name="Normal 10 7 9 2 3" xfId="13457"/>
    <cellStyle name="Normal 10 7 9 2 3 2" xfId="25703"/>
    <cellStyle name="Normal 10 7 9 2 4" xfId="25704"/>
    <cellStyle name="Normal 10 7 9 2 5" xfId="49566"/>
    <cellStyle name="Normal 10 7 9 3" xfId="3186"/>
    <cellStyle name="Normal 10 7 9 3 2" xfId="13458"/>
    <cellStyle name="Normal 10 7 9 3 2 2" xfId="25705"/>
    <cellStyle name="Normal 10 7 9 3 3" xfId="25706"/>
    <cellStyle name="Normal 10 7 9 3 4" xfId="49567"/>
    <cellStyle name="Normal 10 7 9 4" xfId="7228"/>
    <cellStyle name="Normal 10 7 9 4 2" xfId="13459"/>
    <cellStyle name="Normal 10 7 9 4 2 2" xfId="25707"/>
    <cellStyle name="Normal 10 7 9 4 3" xfId="25708"/>
    <cellStyle name="Normal 10 7 9 5" xfId="13460"/>
    <cellStyle name="Normal 10 7 9 5 2" xfId="25709"/>
    <cellStyle name="Normal 10 7 9 6" xfId="25710"/>
    <cellStyle name="Normal 10 8" xfId="471"/>
    <cellStyle name="Normal 10 8 10" xfId="3187"/>
    <cellStyle name="Normal 10 8 10 2" xfId="7229"/>
    <cellStyle name="Normal 10 8 10 2 2" xfId="13461"/>
    <cellStyle name="Normal 10 8 10 2 2 2" xfId="25711"/>
    <cellStyle name="Normal 10 8 10 2 3" xfId="25712"/>
    <cellStyle name="Normal 10 8 10 2 4" xfId="49568"/>
    <cellStyle name="Normal 10 8 10 3" xfId="13462"/>
    <cellStyle name="Normal 10 8 10 3 2" xfId="25713"/>
    <cellStyle name="Normal 10 8 10 4" xfId="25714"/>
    <cellStyle name="Normal 10 8 10 5" xfId="49569"/>
    <cellStyle name="Normal 10 8 11" xfId="3188"/>
    <cellStyle name="Normal 10 8 11 2" xfId="13463"/>
    <cellStyle name="Normal 10 8 11 2 2" xfId="25715"/>
    <cellStyle name="Normal 10 8 11 3" xfId="25716"/>
    <cellStyle name="Normal 10 8 11 4" xfId="49570"/>
    <cellStyle name="Normal 10 8 12" xfId="7230"/>
    <cellStyle name="Normal 10 8 12 2" xfId="13464"/>
    <cellStyle name="Normal 10 8 12 2 2" xfId="25717"/>
    <cellStyle name="Normal 10 8 12 3" xfId="25718"/>
    <cellStyle name="Normal 10 8 13" xfId="13465"/>
    <cellStyle name="Normal 10 8 13 2" xfId="25719"/>
    <cellStyle name="Normal 10 8 14" xfId="25720"/>
    <cellStyle name="Normal 10 8 2" xfId="472"/>
    <cellStyle name="Normal 10 8 2 2" xfId="473"/>
    <cellStyle name="Normal 10 8 2 2 2" xfId="3189"/>
    <cellStyle name="Normal 10 8 2 2 2 2" xfId="7231"/>
    <cellStyle name="Normal 10 8 2 2 2 2 2" xfId="13466"/>
    <cellStyle name="Normal 10 8 2 2 2 2 2 2" xfId="25721"/>
    <cellStyle name="Normal 10 8 2 2 2 2 3" xfId="25722"/>
    <cellStyle name="Normal 10 8 2 2 2 2 4" xfId="49571"/>
    <cellStyle name="Normal 10 8 2 2 2 3" xfId="13467"/>
    <cellStyle name="Normal 10 8 2 2 2 3 2" xfId="25723"/>
    <cellStyle name="Normal 10 8 2 2 2 4" xfId="25724"/>
    <cellStyle name="Normal 10 8 2 2 2 5" xfId="49572"/>
    <cellStyle name="Normal 10 8 2 2 3" xfId="3190"/>
    <cellStyle name="Normal 10 8 2 2 3 2" xfId="13468"/>
    <cellStyle name="Normal 10 8 2 2 3 2 2" xfId="25725"/>
    <cellStyle name="Normal 10 8 2 2 3 3" xfId="25726"/>
    <cellStyle name="Normal 10 8 2 2 3 4" xfId="49573"/>
    <cellStyle name="Normal 10 8 2 2 4" xfId="7232"/>
    <cellStyle name="Normal 10 8 2 2 4 2" xfId="13469"/>
    <cellStyle name="Normal 10 8 2 2 4 2 2" xfId="25727"/>
    <cellStyle name="Normal 10 8 2 2 4 3" xfId="25728"/>
    <cellStyle name="Normal 10 8 2 2 5" xfId="13470"/>
    <cellStyle name="Normal 10 8 2 2 5 2" xfId="25729"/>
    <cellStyle name="Normal 10 8 2 2 6" xfId="25730"/>
    <cellStyle name="Normal 10 8 2 3" xfId="3191"/>
    <cellStyle name="Normal 10 8 2 3 2" xfId="7233"/>
    <cellStyle name="Normal 10 8 2 3 2 2" xfId="13471"/>
    <cellStyle name="Normal 10 8 2 3 2 2 2" xfId="25731"/>
    <cellStyle name="Normal 10 8 2 3 2 3" xfId="25732"/>
    <cellStyle name="Normal 10 8 2 3 2 4" xfId="49574"/>
    <cellStyle name="Normal 10 8 2 3 3" xfId="13472"/>
    <cellStyle name="Normal 10 8 2 3 3 2" xfId="25733"/>
    <cellStyle name="Normal 10 8 2 3 4" xfId="25734"/>
    <cellStyle name="Normal 10 8 2 3 5" xfId="49575"/>
    <cellStyle name="Normal 10 8 2 4" xfId="3192"/>
    <cellStyle name="Normal 10 8 2 4 2" xfId="13473"/>
    <cellStyle name="Normal 10 8 2 4 2 2" xfId="25735"/>
    <cellStyle name="Normal 10 8 2 4 3" xfId="25736"/>
    <cellStyle name="Normal 10 8 2 4 4" xfId="49576"/>
    <cellStyle name="Normal 10 8 2 5" xfId="7234"/>
    <cellStyle name="Normal 10 8 2 5 2" xfId="13474"/>
    <cellStyle name="Normal 10 8 2 5 2 2" xfId="25737"/>
    <cellStyle name="Normal 10 8 2 5 3" xfId="25738"/>
    <cellStyle name="Normal 10 8 2 6" xfId="13475"/>
    <cellStyle name="Normal 10 8 2 6 2" xfId="25739"/>
    <cellStyle name="Normal 10 8 2 7" xfId="25740"/>
    <cellStyle name="Normal 10 8 3" xfId="474"/>
    <cellStyle name="Normal 10 8 3 2" xfId="475"/>
    <cellStyle name="Normal 10 8 3 2 2" xfId="3193"/>
    <cellStyle name="Normal 10 8 3 2 2 2" xfId="7235"/>
    <cellStyle name="Normal 10 8 3 2 2 2 2" xfId="13476"/>
    <cellStyle name="Normal 10 8 3 2 2 2 2 2" xfId="25741"/>
    <cellStyle name="Normal 10 8 3 2 2 2 3" xfId="25742"/>
    <cellStyle name="Normal 10 8 3 2 2 2 4" xfId="49577"/>
    <cellStyle name="Normal 10 8 3 2 2 3" xfId="13477"/>
    <cellStyle name="Normal 10 8 3 2 2 3 2" xfId="25743"/>
    <cellStyle name="Normal 10 8 3 2 2 4" xfId="25744"/>
    <cellStyle name="Normal 10 8 3 2 2 5" xfId="49578"/>
    <cellStyle name="Normal 10 8 3 2 3" xfId="3194"/>
    <cellStyle name="Normal 10 8 3 2 3 2" xfId="13478"/>
    <cellStyle name="Normal 10 8 3 2 3 2 2" xfId="25745"/>
    <cellStyle name="Normal 10 8 3 2 3 3" xfId="25746"/>
    <cellStyle name="Normal 10 8 3 2 3 4" xfId="49579"/>
    <cellStyle name="Normal 10 8 3 2 4" xfId="7236"/>
    <cellStyle name="Normal 10 8 3 2 4 2" xfId="13479"/>
    <cellStyle name="Normal 10 8 3 2 4 2 2" xfId="25747"/>
    <cellStyle name="Normal 10 8 3 2 4 3" xfId="25748"/>
    <cellStyle name="Normal 10 8 3 2 5" xfId="13480"/>
    <cellStyle name="Normal 10 8 3 2 5 2" xfId="25749"/>
    <cellStyle name="Normal 10 8 3 2 6" xfId="25750"/>
    <cellStyle name="Normal 10 8 3 3" xfId="3195"/>
    <cellStyle name="Normal 10 8 3 3 2" xfId="7237"/>
    <cellStyle name="Normal 10 8 3 3 2 2" xfId="13481"/>
    <cellStyle name="Normal 10 8 3 3 2 2 2" xfId="25751"/>
    <cellStyle name="Normal 10 8 3 3 2 3" xfId="25752"/>
    <cellStyle name="Normal 10 8 3 3 2 4" xfId="49580"/>
    <cellStyle name="Normal 10 8 3 3 3" xfId="13482"/>
    <cellStyle name="Normal 10 8 3 3 3 2" xfId="25753"/>
    <cellStyle name="Normal 10 8 3 3 4" xfId="25754"/>
    <cellStyle name="Normal 10 8 3 3 5" xfId="49581"/>
    <cellStyle name="Normal 10 8 3 4" xfId="3196"/>
    <cellStyle name="Normal 10 8 3 4 2" xfId="13483"/>
    <cellStyle name="Normal 10 8 3 4 2 2" xfId="25755"/>
    <cellStyle name="Normal 10 8 3 4 3" xfId="25756"/>
    <cellStyle name="Normal 10 8 3 4 4" xfId="49582"/>
    <cellStyle name="Normal 10 8 3 5" xfId="7238"/>
    <cellStyle name="Normal 10 8 3 5 2" xfId="13484"/>
    <cellStyle name="Normal 10 8 3 5 2 2" xfId="25757"/>
    <cellStyle name="Normal 10 8 3 5 3" xfId="25758"/>
    <cellStyle name="Normal 10 8 3 6" xfId="13485"/>
    <cellStyle name="Normal 10 8 3 6 2" xfId="25759"/>
    <cellStyle name="Normal 10 8 3 7" xfId="25760"/>
    <cellStyle name="Normal 10 8 4" xfId="476"/>
    <cellStyle name="Normal 10 8 4 2" xfId="477"/>
    <cellStyle name="Normal 10 8 4 2 2" xfId="3197"/>
    <cellStyle name="Normal 10 8 4 2 2 2" xfId="7239"/>
    <cellStyle name="Normal 10 8 4 2 2 2 2" xfId="13486"/>
    <cellStyle name="Normal 10 8 4 2 2 2 2 2" xfId="25761"/>
    <cellStyle name="Normal 10 8 4 2 2 2 3" xfId="25762"/>
    <cellStyle name="Normal 10 8 4 2 2 2 4" xfId="49583"/>
    <cellStyle name="Normal 10 8 4 2 2 3" xfId="13487"/>
    <cellStyle name="Normal 10 8 4 2 2 3 2" xfId="25763"/>
    <cellStyle name="Normal 10 8 4 2 2 4" xfId="25764"/>
    <cellStyle name="Normal 10 8 4 2 2 5" xfId="49584"/>
    <cellStyle name="Normal 10 8 4 2 3" xfId="3198"/>
    <cellStyle name="Normal 10 8 4 2 3 2" xfId="13488"/>
    <cellStyle name="Normal 10 8 4 2 3 2 2" xfId="25765"/>
    <cellStyle name="Normal 10 8 4 2 3 3" xfId="25766"/>
    <cellStyle name="Normal 10 8 4 2 3 4" xfId="49585"/>
    <cellStyle name="Normal 10 8 4 2 4" xfId="7240"/>
    <cellStyle name="Normal 10 8 4 2 4 2" xfId="13489"/>
    <cellStyle name="Normal 10 8 4 2 4 2 2" xfId="25767"/>
    <cellStyle name="Normal 10 8 4 2 4 3" xfId="25768"/>
    <cellStyle name="Normal 10 8 4 2 5" xfId="13490"/>
    <cellStyle name="Normal 10 8 4 2 5 2" xfId="25769"/>
    <cellStyle name="Normal 10 8 4 2 6" xfId="25770"/>
    <cellStyle name="Normal 10 8 4 3" xfId="3199"/>
    <cellStyle name="Normal 10 8 4 3 2" xfId="7241"/>
    <cellStyle name="Normal 10 8 4 3 2 2" xfId="13491"/>
    <cellStyle name="Normal 10 8 4 3 2 2 2" xfId="25771"/>
    <cellStyle name="Normal 10 8 4 3 2 3" xfId="25772"/>
    <cellStyle name="Normal 10 8 4 3 2 4" xfId="49586"/>
    <cellStyle name="Normal 10 8 4 3 3" xfId="13492"/>
    <cellStyle name="Normal 10 8 4 3 3 2" xfId="25773"/>
    <cellStyle name="Normal 10 8 4 3 4" xfId="25774"/>
    <cellStyle name="Normal 10 8 4 3 5" xfId="49587"/>
    <cellStyle name="Normal 10 8 4 4" xfId="3200"/>
    <cellStyle name="Normal 10 8 4 4 2" xfId="13493"/>
    <cellStyle name="Normal 10 8 4 4 2 2" xfId="25775"/>
    <cellStyle name="Normal 10 8 4 4 3" xfId="25776"/>
    <cellStyle name="Normal 10 8 4 4 4" xfId="49588"/>
    <cellStyle name="Normal 10 8 4 5" xfId="7242"/>
    <cellStyle name="Normal 10 8 4 5 2" xfId="13494"/>
    <cellStyle name="Normal 10 8 4 5 2 2" xfId="25777"/>
    <cellStyle name="Normal 10 8 4 5 3" xfId="25778"/>
    <cellStyle name="Normal 10 8 4 6" xfId="13495"/>
    <cellStyle name="Normal 10 8 4 6 2" xfId="25779"/>
    <cellStyle name="Normal 10 8 4 7" xfId="25780"/>
    <cellStyle name="Normal 10 8 5" xfId="478"/>
    <cellStyle name="Normal 10 8 5 2" xfId="479"/>
    <cellStyle name="Normal 10 8 5 2 2" xfId="3201"/>
    <cellStyle name="Normal 10 8 5 2 2 2" xfId="7243"/>
    <cellStyle name="Normal 10 8 5 2 2 2 2" xfId="13496"/>
    <cellStyle name="Normal 10 8 5 2 2 2 2 2" xfId="25781"/>
    <cellStyle name="Normal 10 8 5 2 2 2 3" xfId="25782"/>
    <cellStyle name="Normal 10 8 5 2 2 2 4" xfId="49589"/>
    <cellStyle name="Normal 10 8 5 2 2 3" xfId="13497"/>
    <cellStyle name="Normal 10 8 5 2 2 3 2" xfId="25783"/>
    <cellStyle name="Normal 10 8 5 2 2 4" xfId="25784"/>
    <cellStyle name="Normal 10 8 5 2 2 5" xfId="49590"/>
    <cellStyle name="Normal 10 8 5 2 3" xfId="3202"/>
    <cellStyle name="Normal 10 8 5 2 3 2" xfId="13498"/>
    <cellStyle name="Normal 10 8 5 2 3 2 2" xfId="25785"/>
    <cellStyle name="Normal 10 8 5 2 3 3" xfId="25786"/>
    <cellStyle name="Normal 10 8 5 2 3 4" xfId="49591"/>
    <cellStyle name="Normal 10 8 5 2 4" xfId="7244"/>
    <cellStyle name="Normal 10 8 5 2 4 2" xfId="13499"/>
    <cellStyle name="Normal 10 8 5 2 4 2 2" xfId="25787"/>
    <cellStyle name="Normal 10 8 5 2 4 3" xfId="25788"/>
    <cellStyle name="Normal 10 8 5 2 5" xfId="13500"/>
    <cellStyle name="Normal 10 8 5 2 5 2" xfId="25789"/>
    <cellStyle name="Normal 10 8 5 2 6" xfId="25790"/>
    <cellStyle name="Normal 10 8 5 3" xfId="3203"/>
    <cellStyle name="Normal 10 8 5 3 2" xfId="7245"/>
    <cellStyle name="Normal 10 8 5 3 2 2" xfId="13501"/>
    <cellStyle name="Normal 10 8 5 3 2 2 2" xfId="25791"/>
    <cellStyle name="Normal 10 8 5 3 2 3" xfId="25792"/>
    <cellStyle name="Normal 10 8 5 3 2 4" xfId="49592"/>
    <cellStyle name="Normal 10 8 5 3 3" xfId="13502"/>
    <cellStyle name="Normal 10 8 5 3 3 2" xfId="25793"/>
    <cellStyle name="Normal 10 8 5 3 4" xfId="25794"/>
    <cellStyle name="Normal 10 8 5 3 5" xfId="49593"/>
    <cellStyle name="Normal 10 8 5 4" xfId="3204"/>
    <cellStyle name="Normal 10 8 5 4 2" xfId="13503"/>
    <cellStyle name="Normal 10 8 5 4 2 2" xfId="25795"/>
    <cellStyle name="Normal 10 8 5 4 3" xfId="25796"/>
    <cellStyle name="Normal 10 8 5 4 4" xfId="49594"/>
    <cellStyle name="Normal 10 8 5 5" xfId="7246"/>
    <cellStyle name="Normal 10 8 5 5 2" xfId="13504"/>
    <cellStyle name="Normal 10 8 5 5 2 2" xfId="25797"/>
    <cellStyle name="Normal 10 8 5 5 3" xfId="25798"/>
    <cellStyle name="Normal 10 8 5 6" xfId="13505"/>
    <cellStyle name="Normal 10 8 5 6 2" xfId="25799"/>
    <cellStyle name="Normal 10 8 5 7" xfId="25800"/>
    <cellStyle name="Normal 10 8 6" xfId="480"/>
    <cellStyle name="Normal 10 8 6 2" xfId="481"/>
    <cellStyle name="Normal 10 8 6 2 2" xfId="3205"/>
    <cellStyle name="Normal 10 8 6 2 2 2" xfId="7247"/>
    <cellStyle name="Normal 10 8 6 2 2 2 2" xfId="13506"/>
    <cellStyle name="Normal 10 8 6 2 2 2 2 2" xfId="25801"/>
    <cellStyle name="Normal 10 8 6 2 2 2 3" xfId="25802"/>
    <cellStyle name="Normal 10 8 6 2 2 2 4" xfId="49595"/>
    <cellStyle name="Normal 10 8 6 2 2 3" xfId="13507"/>
    <cellStyle name="Normal 10 8 6 2 2 3 2" xfId="25803"/>
    <cellStyle name="Normal 10 8 6 2 2 4" xfId="25804"/>
    <cellStyle name="Normal 10 8 6 2 2 5" xfId="49596"/>
    <cellStyle name="Normal 10 8 6 2 3" xfId="3206"/>
    <cellStyle name="Normal 10 8 6 2 3 2" xfId="13508"/>
    <cellStyle name="Normal 10 8 6 2 3 2 2" xfId="25805"/>
    <cellStyle name="Normal 10 8 6 2 3 3" xfId="25806"/>
    <cellStyle name="Normal 10 8 6 2 3 4" xfId="49597"/>
    <cellStyle name="Normal 10 8 6 2 4" xfId="7248"/>
    <cellStyle name="Normal 10 8 6 2 4 2" xfId="13509"/>
    <cellStyle name="Normal 10 8 6 2 4 2 2" xfId="25807"/>
    <cellStyle name="Normal 10 8 6 2 4 3" xfId="25808"/>
    <cellStyle name="Normal 10 8 6 2 5" xfId="13510"/>
    <cellStyle name="Normal 10 8 6 2 5 2" xfId="25809"/>
    <cellStyle name="Normal 10 8 6 2 6" xfId="25810"/>
    <cellStyle name="Normal 10 8 6 3" xfId="3207"/>
    <cellStyle name="Normal 10 8 6 3 2" xfId="7249"/>
    <cellStyle name="Normal 10 8 6 3 2 2" xfId="13511"/>
    <cellStyle name="Normal 10 8 6 3 2 2 2" xfId="25811"/>
    <cellStyle name="Normal 10 8 6 3 2 3" xfId="25812"/>
    <cellStyle name="Normal 10 8 6 3 2 4" xfId="49598"/>
    <cellStyle name="Normal 10 8 6 3 3" xfId="13512"/>
    <cellStyle name="Normal 10 8 6 3 3 2" xfId="25813"/>
    <cellStyle name="Normal 10 8 6 3 4" xfId="25814"/>
    <cellStyle name="Normal 10 8 6 3 5" xfId="49599"/>
    <cellStyle name="Normal 10 8 6 4" xfId="3208"/>
    <cellStyle name="Normal 10 8 6 4 2" xfId="13513"/>
    <cellStyle name="Normal 10 8 6 4 2 2" xfId="25815"/>
    <cellStyle name="Normal 10 8 6 4 3" xfId="25816"/>
    <cellStyle name="Normal 10 8 6 4 4" xfId="49600"/>
    <cellStyle name="Normal 10 8 6 5" xfId="7250"/>
    <cellStyle name="Normal 10 8 6 5 2" xfId="13514"/>
    <cellStyle name="Normal 10 8 6 5 2 2" xfId="25817"/>
    <cellStyle name="Normal 10 8 6 5 3" xfId="25818"/>
    <cellStyle name="Normal 10 8 6 6" xfId="13515"/>
    <cellStyle name="Normal 10 8 6 6 2" xfId="25819"/>
    <cellStyle name="Normal 10 8 6 7" xfId="25820"/>
    <cellStyle name="Normal 10 8 7" xfId="482"/>
    <cellStyle name="Normal 10 8 7 2" xfId="483"/>
    <cellStyle name="Normal 10 8 7 2 2" xfId="3209"/>
    <cellStyle name="Normal 10 8 7 2 2 2" xfId="7251"/>
    <cellStyle name="Normal 10 8 7 2 2 2 2" xfId="13516"/>
    <cellStyle name="Normal 10 8 7 2 2 2 2 2" xfId="25821"/>
    <cellStyle name="Normal 10 8 7 2 2 2 3" xfId="25822"/>
    <cellStyle name="Normal 10 8 7 2 2 2 4" xfId="49601"/>
    <cellStyle name="Normal 10 8 7 2 2 3" xfId="13517"/>
    <cellStyle name="Normal 10 8 7 2 2 3 2" xfId="25823"/>
    <cellStyle name="Normal 10 8 7 2 2 4" xfId="25824"/>
    <cellStyle name="Normal 10 8 7 2 2 5" xfId="49602"/>
    <cellStyle name="Normal 10 8 7 2 3" xfId="3210"/>
    <cellStyle name="Normal 10 8 7 2 3 2" xfId="13518"/>
    <cellStyle name="Normal 10 8 7 2 3 2 2" xfId="25825"/>
    <cellStyle name="Normal 10 8 7 2 3 3" xfId="25826"/>
    <cellStyle name="Normal 10 8 7 2 3 4" xfId="49603"/>
    <cellStyle name="Normal 10 8 7 2 4" xfId="7252"/>
    <cellStyle name="Normal 10 8 7 2 4 2" xfId="13519"/>
    <cellStyle name="Normal 10 8 7 2 4 2 2" xfId="25827"/>
    <cellStyle name="Normal 10 8 7 2 4 3" xfId="25828"/>
    <cellStyle name="Normal 10 8 7 2 5" xfId="13520"/>
    <cellStyle name="Normal 10 8 7 2 5 2" xfId="25829"/>
    <cellStyle name="Normal 10 8 7 2 6" xfId="25830"/>
    <cellStyle name="Normal 10 8 7 3" xfId="3211"/>
    <cellStyle name="Normal 10 8 7 3 2" xfId="7253"/>
    <cellStyle name="Normal 10 8 7 3 2 2" xfId="13521"/>
    <cellStyle name="Normal 10 8 7 3 2 2 2" xfId="25831"/>
    <cellStyle name="Normal 10 8 7 3 2 3" xfId="25832"/>
    <cellStyle name="Normal 10 8 7 3 2 4" xfId="49604"/>
    <cellStyle name="Normal 10 8 7 3 3" xfId="13522"/>
    <cellStyle name="Normal 10 8 7 3 3 2" xfId="25833"/>
    <cellStyle name="Normal 10 8 7 3 4" xfId="25834"/>
    <cellStyle name="Normal 10 8 7 3 5" xfId="49605"/>
    <cellStyle name="Normal 10 8 7 4" xfId="3212"/>
    <cellStyle name="Normal 10 8 7 4 2" xfId="13523"/>
    <cellStyle name="Normal 10 8 7 4 2 2" xfId="25835"/>
    <cellStyle name="Normal 10 8 7 4 3" xfId="25836"/>
    <cellStyle name="Normal 10 8 7 4 4" xfId="49606"/>
    <cellStyle name="Normal 10 8 7 5" xfId="7254"/>
    <cellStyle name="Normal 10 8 7 5 2" xfId="13524"/>
    <cellStyle name="Normal 10 8 7 5 2 2" xfId="25837"/>
    <cellStyle name="Normal 10 8 7 5 3" xfId="25838"/>
    <cellStyle name="Normal 10 8 7 6" xfId="13525"/>
    <cellStyle name="Normal 10 8 7 6 2" xfId="25839"/>
    <cellStyle name="Normal 10 8 7 7" xfId="25840"/>
    <cellStyle name="Normal 10 8 8" xfId="484"/>
    <cellStyle name="Normal 10 8 8 2" xfId="485"/>
    <cellStyle name="Normal 10 8 8 2 2" xfId="3213"/>
    <cellStyle name="Normal 10 8 8 2 2 2" xfId="7255"/>
    <cellStyle name="Normal 10 8 8 2 2 2 2" xfId="13526"/>
    <cellStyle name="Normal 10 8 8 2 2 2 2 2" xfId="25841"/>
    <cellStyle name="Normal 10 8 8 2 2 2 3" xfId="25842"/>
    <cellStyle name="Normal 10 8 8 2 2 2 4" xfId="49607"/>
    <cellStyle name="Normal 10 8 8 2 2 3" xfId="13527"/>
    <cellStyle name="Normal 10 8 8 2 2 3 2" xfId="25843"/>
    <cellStyle name="Normal 10 8 8 2 2 4" xfId="25844"/>
    <cellStyle name="Normal 10 8 8 2 2 5" xfId="49608"/>
    <cellStyle name="Normal 10 8 8 2 3" xfId="3214"/>
    <cellStyle name="Normal 10 8 8 2 3 2" xfId="13528"/>
    <cellStyle name="Normal 10 8 8 2 3 2 2" xfId="25845"/>
    <cellStyle name="Normal 10 8 8 2 3 3" xfId="25846"/>
    <cellStyle name="Normal 10 8 8 2 3 4" xfId="49609"/>
    <cellStyle name="Normal 10 8 8 2 4" xfId="7256"/>
    <cellStyle name="Normal 10 8 8 2 4 2" xfId="13529"/>
    <cellStyle name="Normal 10 8 8 2 4 2 2" xfId="25847"/>
    <cellStyle name="Normal 10 8 8 2 4 3" xfId="25848"/>
    <cellStyle name="Normal 10 8 8 2 5" xfId="13530"/>
    <cellStyle name="Normal 10 8 8 2 5 2" xfId="25849"/>
    <cellStyle name="Normal 10 8 8 2 6" xfId="25850"/>
    <cellStyle name="Normal 10 8 8 3" xfId="3215"/>
    <cellStyle name="Normal 10 8 8 3 2" xfId="7257"/>
    <cellStyle name="Normal 10 8 8 3 2 2" xfId="13531"/>
    <cellStyle name="Normal 10 8 8 3 2 2 2" xfId="25851"/>
    <cellStyle name="Normal 10 8 8 3 2 3" xfId="25852"/>
    <cellStyle name="Normal 10 8 8 3 2 4" xfId="49610"/>
    <cellStyle name="Normal 10 8 8 3 3" xfId="13532"/>
    <cellStyle name="Normal 10 8 8 3 3 2" xfId="25853"/>
    <cellStyle name="Normal 10 8 8 3 4" xfId="25854"/>
    <cellStyle name="Normal 10 8 8 3 5" xfId="49611"/>
    <cellStyle name="Normal 10 8 8 4" xfId="3216"/>
    <cellStyle name="Normal 10 8 8 4 2" xfId="13533"/>
    <cellStyle name="Normal 10 8 8 4 2 2" xfId="25855"/>
    <cellStyle name="Normal 10 8 8 4 3" xfId="25856"/>
    <cellStyle name="Normal 10 8 8 4 4" xfId="49612"/>
    <cellStyle name="Normal 10 8 8 5" xfId="7258"/>
    <cellStyle name="Normal 10 8 8 5 2" xfId="13534"/>
    <cellStyle name="Normal 10 8 8 5 2 2" xfId="25857"/>
    <cellStyle name="Normal 10 8 8 5 3" xfId="25858"/>
    <cellStyle name="Normal 10 8 8 6" xfId="13535"/>
    <cellStyle name="Normal 10 8 8 6 2" xfId="25859"/>
    <cellStyle name="Normal 10 8 8 7" xfId="25860"/>
    <cellStyle name="Normal 10 8 9" xfId="486"/>
    <cellStyle name="Normal 10 8 9 2" xfId="3217"/>
    <cellStyle name="Normal 10 8 9 2 2" xfId="7259"/>
    <cellStyle name="Normal 10 8 9 2 2 2" xfId="13536"/>
    <cellStyle name="Normal 10 8 9 2 2 2 2" xfId="25861"/>
    <cellStyle name="Normal 10 8 9 2 2 3" xfId="25862"/>
    <cellStyle name="Normal 10 8 9 2 2 4" xfId="49613"/>
    <cellStyle name="Normal 10 8 9 2 3" xfId="13537"/>
    <cellStyle name="Normal 10 8 9 2 3 2" xfId="25863"/>
    <cellStyle name="Normal 10 8 9 2 4" xfId="25864"/>
    <cellStyle name="Normal 10 8 9 2 5" xfId="49614"/>
    <cellStyle name="Normal 10 8 9 3" xfId="3218"/>
    <cellStyle name="Normal 10 8 9 3 2" xfId="13538"/>
    <cellStyle name="Normal 10 8 9 3 2 2" xfId="25865"/>
    <cellStyle name="Normal 10 8 9 3 3" xfId="25866"/>
    <cellStyle name="Normal 10 8 9 3 4" xfId="49615"/>
    <cellStyle name="Normal 10 8 9 4" xfId="7260"/>
    <cellStyle name="Normal 10 8 9 4 2" xfId="13539"/>
    <cellStyle name="Normal 10 8 9 4 2 2" xfId="25867"/>
    <cellStyle name="Normal 10 8 9 4 3" xfId="25868"/>
    <cellStyle name="Normal 10 8 9 5" xfId="13540"/>
    <cellStyle name="Normal 10 8 9 5 2" xfId="25869"/>
    <cellStyle name="Normal 10 8 9 6" xfId="25870"/>
    <cellStyle name="Normal 10 9" xfId="487"/>
    <cellStyle name="Normal 10 9 2" xfId="488"/>
    <cellStyle name="Normal 10 9 2 2" xfId="3219"/>
    <cellStyle name="Normal 10 9 2 2 2" xfId="7261"/>
    <cellStyle name="Normal 10 9 2 2 2 2" xfId="13541"/>
    <cellStyle name="Normal 10 9 2 2 2 2 2" xfId="25871"/>
    <cellStyle name="Normal 10 9 2 2 2 3" xfId="25872"/>
    <cellStyle name="Normal 10 9 2 2 2 4" xfId="49616"/>
    <cellStyle name="Normal 10 9 2 2 3" xfId="13542"/>
    <cellStyle name="Normal 10 9 2 2 3 2" xfId="25873"/>
    <cellStyle name="Normal 10 9 2 2 4" xfId="25874"/>
    <cellStyle name="Normal 10 9 2 2 5" xfId="49617"/>
    <cellStyle name="Normal 10 9 2 3" xfId="3220"/>
    <cellStyle name="Normal 10 9 2 3 2" xfId="13543"/>
    <cellStyle name="Normal 10 9 2 3 2 2" xfId="25875"/>
    <cellStyle name="Normal 10 9 2 3 3" xfId="25876"/>
    <cellStyle name="Normal 10 9 2 3 4" xfId="49618"/>
    <cellStyle name="Normal 10 9 2 4" xfId="7262"/>
    <cellStyle name="Normal 10 9 2 4 2" xfId="13544"/>
    <cellStyle name="Normal 10 9 2 4 2 2" xfId="25877"/>
    <cellStyle name="Normal 10 9 2 4 3" xfId="25878"/>
    <cellStyle name="Normal 10 9 2 5" xfId="13545"/>
    <cellStyle name="Normal 10 9 2 5 2" xfId="25879"/>
    <cellStyle name="Normal 10 9 2 6" xfId="25880"/>
    <cellStyle name="Normal 10 9 3" xfId="3221"/>
    <cellStyle name="Normal 10 9 3 2" xfId="7263"/>
    <cellStyle name="Normal 10 9 3 2 2" xfId="13546"/>
    <cellStyle name="Normal 10 9 3 2 2 2" xfId="25881"/>
    <cellStyle name="Normal 10 9 3 2 3" xfId="25882"/>
    <cellStyle name="Normal 10 9 3 2 4" xfId="49619"/>
    <cellStyle name="Normal 10 9 3 3" xfId="13547"/>
    <cellStyle name="Normal 10 9 3 3 2" xfId="25883"/>
    <cellStyle name="Normal 10 9 3 4" xfId="25884"/>
    <cellStyle name="Normal 10 9 3 5" xfId="49620"/>
    <cellStyle name="Normal 10 9 4" xfId="3222"/>
    <cellStyle name="Normal 10 9 4 2" xfId="13548"/>
    <cellStyle name="Normal 10 9 4 2 2" xfId="25885"/>
    <cellStyle name="Normal 10 9 4 2 3" xfId="61537"/>
    <cellStyle name="Normal 10 9 4 3" xfId="25886"/>
    <cellStyle name="Normal 10 9 4 4" xfId="49621"/>
    <cellStyle name="Normal 10 9 5" xfId="7264"/>
    <cellStyle name="Normal 10 9 5 2" xfId="13549"/>
    <cellStyle name="Normal 10 9 5 2 2" xfId="25887"/>
    <cellStyle name="Normal 10 9 5 3" xfId="25888"/>
    <cellStyle name="Normal 10 9 6" xfId="13550"/>
    <cellStyle name="Normal 10 9 6 2" xfId="25889"/>
    <cellStyle name="Normal 10 9 7" xfId="25890"/>
    <cellStyle name="Normal 100" xfId="49622"/>
    <cellStyle name="Normal 100 2" xfId="49623"/>
    <cellStyle name="Normal 101" xfId="49624"/>
    <cellStyle name="Normal 101 2" xfId="49625"/>
    <cellStyle name="Normal 102" xfId="49626"/>
    <cellStyle name="Normal 102 2" xfId="49627"/>
    <cellStyle name="Normal 103" xfId="49628"/>
    <cellStyle name="Normal 103 2" xfId="49629"/>
    <cellStyle name="Normal 104" xfId="49630"/>
    <cellStyle name="Normal 104 2" xfId="49631"/>
    <cellStyle name="Normal 105" xfId="49632"/>
    <cellStyle name="Normal 105 2" xfId="49633"/>
    <cellStyle name="Normal 106" xfId="49634"/>
    <cellStyle name="Normal 106 2" xfId="49635"/>
    <cellStyle name="Normal 107" xfId="49636"/>
    <cellStyle name="Normal 107 2" xfId="49637"/>
    <cellStyle name="Normal 108" xfId="49638"/>
    <cellStyle name="Normal 108 2" xfId="49639"/>
    <cellStyle name="Normal 109" xfId="49640"/>
    <cellStyle name="Normal 109 2" xfId="49641"/>
    <cellStyle name="Normal 11" xfId="489"/>
    <cellStyle name="Normal 11 10" xfId="490"/>
    <cellStyle name="Normal 11 10 2" xfId="491"/>
    <cellStyle name="Normal 11 10 2 2" xfId="3223"/>
    <cellStyle name="Normal 11 10 2 2 2" xfId="7265"/>
    <cellStyle name="Normal 11 10 2 2 2 2" xfId="13551"/>
    <cellStyle name="Normal 11 10 2 2 2 2 2" xfId="25891"/>
    <cellStyle name="Normal 11 10 2 2 2 3" xfId="25892"/>
    <cellStyle name="Normal 11 10 2 2 2 4" xfId="49642"/>
    <cellStyle name="Normal 11 10 2 2 3" xfId="13552"/>
    <cellStyle name="Normal 11 10 2 2 3 2" xfId="25893"/>
    <cellStyle name="Normal 11 10 2 2 4" xfId="25894"/>
    <cellStyle name="Normal 11 10 2 2 5" xfId="49643"/>
    <cellStyle name="Normal 11 10 2 3" xfId="3224"/>
    <cellStyle name="Normal 11 10 2 3 2" xfId="13553"/>
    <cellStyle name="Normal 11 10 2 3 2 2" xfId="25895"/>
    <cellStyle name="Normal 11 10 2 3 3" xfId="25896"/>
    <cellStyle name="Normal 11 10 2 3 4" xfId="49644"/>
    <cellStyle name="Normal 11 10 2 4" xfId="7266"/>
    <cellStyle name="Normal 11 10 2 4 2" xfId="13554"/>
    <cellStyle name="Normal 11 10 2 4 2 2" xfId="25897"/>
    <cellStyle name="Normal 11 10 2 4 3" xfId="25898"/>
    <cellStyle name="Normal 11 10 2 5" xfId="13555"/>
    <cellStyle name="Normal 11 10 2 5 2" xfId="25899"/>
    <cellStyle name="Normal 11 10 2 6" xfId="25900"/>
    <cellStyle name="Normal 11 10 3" xfId="3225"/>
    <cellStyle name="Normal 11 10 3 2" xfId="7267"/>
    <cellStyle name="Normal 11 10 3 2 2" xfId="13556"/>
    <cellStyle name="Normal 11 10 3 2 2 2" xfId="25901"/>
    <cellStyle name="Normal 11 10 3 2 3" xfId="25902"/>
    <cellStyle name="Normal 11 10 3 2 4" xfId="49645"/>
    <cellStyle name="Normal 11 10 3 3" xfId="13557"/>
    <cellStyle name="Normal 11 10 3 3 2" xfId="25903"/>
    <cellStyle name="Normal 11 10 3 4" xfId="25904"/>
    <cellStyle name="Normal 11 10 3 5" xfId="49646"/>
    <cellStyle name="Normal 11 10 4" xfId="3226"/>
    <cellStyle name="Normal 11 10 4 2" xfId="13558"/>
    <cellStyle name="Normal 11 10 4 2 2" xfId="25905"/>
    <cellStyle name="Normal 11 10 4 3" xfId="25906"/>
    <cellStyle name="Normal 11 10 4 4" xfId="49647"/>
    <cellStyle name="Normal 11 10 5" xfId="7268"/>
    <cellStyle name="Normal 11 10 5 2" xfId="13559"/>
    <cellStyle name="Normal 11 10 5 2 2" xfId="25907"/>
    <cellStyle name="Normal 11 10 5 3" xfId="25908"/>
    <cellStyle name="Normal 11 10 6" xfId="13560"/>
    <cellStyle name="Normal 11 10 6 2" xfId="25909"/>
    <cellStyle name="Normal 11 10 7" xfId="25910"/>
    <cellStyle name="Normal 11 11" xfId="492"/>
    <cellStyle name="Normal 11 11 2" xfId="493"/>
    <cellStyle name="Normal 11 11 2 2" xfId="3227"/>
    <cellStyle name="Normal 11 11 2 2 2" xfId="7269"/>
    <cellStyle name="Normal 11 11 2 2 2 2" xfId="13561"/>
    <cellStyle name="Normal 11 11 2 2 2 2 2" xfId="25911"/>
    <cellStyle name="Normal 11 11 2 2 2 3" xfId="25912"/>
    <cellStyle name="Normal 11 11 2 2 2 4" xfId="49648"/>
    <cellStyle name="Normal 11 11 2 2 3" xfId="13562"/>
    <cellStyle name="Normal 11 11 2 2 3 2" xfId="25913"/>
    <cellStyle name="Normal 11 11 2 2 4" xfId="25914"/>
    <cellStyle name="Normal 11 11 2 2 5" xfId="49649"/>
    <cellStyle name="Normal 11 11 2 3" xfId="3228"/>
    <cellStyle name="Normal 11 11 2 3 2" xfId="13563"/>
    <cellStyle name="Normal 11 11 2 3 2 2" xfId="25915"/>
    <cellStyle name="Normal 11 11 2 3 3" xfId="25916"/>
    <cellStyle name="Normal 11 11 2 3 4" xfId="49650"/>
    <cellStyle name="Normal 11 11 2 4" xfId="7270"/>
    <cellStyle name="Normal 11 11 2 4 2" xfId="13564"/>
    <cellStyle name="Normal 11 11 2 4 2 2" xfId="25917"/>
    <cellStyle name="Normal 11 11 2 4 3" xfId="25918"/>
    <cellStyle name="Normal 11 11 2 5" xfId="13565"/>
    <cellStyle name="Normal 11 11 2 5 2" xfId="25919"/>
    <cellStyle name="Normal 11 11 2 6" xfId="25920"/>
    <cellStyle name="Normal 11 11 3" xfId="3229"/>
    <cellStyle name="Normal 11 11 3 2" xfId="7271"/>
    <cellStyle name="Normal 11 11 3 2 2" xfId="13566"/>
    <cellStyle name="Normal 11 11 3 2 2 2" xfId="25921"/>
    <cellStyle name="Normal 11 11 3 2 3" xfId="25922"/>
    <cellStyle name="Normal 11 11 3 2 4" xfId="49651"/>
    <cellStyle name="Normal 11 11 3 3" xfId="13567"/>
    <cellStyle name="Normal 11 11 3 3 2" xfId="25923"/>
    <cellStyle name="Normal 11 11 3 4" xfId="25924"/>
    <cellStyle name="Normal 11 11 3 5" xfId="49652"/>
    <cellStyle name="Normal 11 11 4" xfId="3230"/>
    <cellStyle name="Normal 11 11 4 2" xfId="13568"/>
    <cellStyle name="Normal 11 11 4 2 2" xfId="25925"/>
    <cellStyle name="Normal 11 11 4 3" xfId="25926"/>
    <cellStyle name="Normal 11 11 4 4" xfId="49653"/>
    <cellStyle name="Normal 11 11 5" xfId="7272"/>
    <cellStyle name="Normal 11 11 5 2" xfId="13569"/>
    <cellStyle name="Normal 11 11 5 2 2" xfId="25927"/>
    <cellStyle name="Normal 11 11 5 3" xfId="25928"/>
    <cellStyle name="Normal 11 11 6" xfId="13570"/>
    <cellStyle name="Normal 11 11 6 2" xfId="25929"/>
    <cellStyle name="Normal 11 11 7" xfId="25930"/>
    <cellStyle name="Normal 11 12" xfId="494"/>
    <cellStyle name="Normal 11 12 2" xfId="495"/>
    <cellStyle name="Normal 11 12 2 2" xfId="3231"/>
    <cellStyle name="Normal 11 12 2 2 2" xfId="7273"/>
    <cellStyle name="Normal 11 12 2 2 2 2" xfId="13571"/>
    <cellStyle name="Normal 11 12 2 2 2 2 2" xfId="25931"/>
    <cellStyle name="Normal 11 12 2 2 2 3" xfId="25932"/>
    <cellStyle name="Normal 11 12 2 2 2 4" xfId="49654"/>
    <cellStyle name="Normal 11 12 2 2 3" xfId="13572"/>
    <cellStyle name="Normal 11 12 2 2 3 2" xfId="25933"/>
    <cellStyle name="Normal 11 12 2 2 4" xfId="25934"/>
    <cellStyle name="Normal 11 12 2 2 5" xfId="49655"/>
    <cellStyle name="Normal 11 12 2 3" xfId="3232"/>
    <cellStyle name="Normal 11 12 2 3 2" xfId="13573"/>
    <cellStyle name="Normal 11 12 2 3 2 2" xfId="25935"/>
    <cellStyle name="Normal 11 12 2 3 3" xfId="25936"/>
    <cellStyle name="Normal 11 12 2 3 4" xfId="49656"/>
    <cellStyle name="Normal 11 12 2 4" xfId="7274"/>
    <cellStyle name="Normal 11 12 2 4 2" xfId="13574"/>
    <cellStyle name="Normal 11 12 2 4 2 2" xfId="25937"/>
    <cellStyle name="Normal 11 12 2 4 3" xfId="25938"/>
    <cellStyle name="Normal 11 12 2 5" xfId="13575"/>
    <cellStyle name="Normal 11 12 2 5 2" xfId="25939"/>
    <cellStyle name="Normal 11 12 2 6" xfId="25940"/>
    <cellStyle name="Normal 11 12 3" xfId="3233"/>
    <cellStyle name="Normal 11 12 3 2" xfId="7275"/>
    <cellStyle name="Normal 11 12 3 2 2" xfId="13576"/>
    <cellStyle name="Normal 11 12 3 2 2 2" xfId="25941"/>
    <cellStyle name="Normal 11 12 3 2 3" xfId="25942"/>
    <cellStyle name="Normal 11 12 3 2 4" xfId="49657"/>
    <cellStyle name="Normal 11 12 3 3" xfId="13577"/>
    <cellStyle name="Normal 11 12 3 3 2" xfId="25943"/>
    <cellStyle name="Normal 11 12 3 4" xfId="25944"/>
    <cellStyle name="Normal 11 12 3 5" xfId="49658"/>
    <cellStyle name="Normal 11 12 4" xfId="3234"/>
    <cellStyle name="Normal 11 12 4 2" xfId="13578"/>
    <cellStyle name="Normal 11 12 4 2 2" xfId="25945"/>
    <cellStyle name="Normal 11 12 4 3" xfId="25946"/>
    <cellStyle name="Normal 11 12 4 4" xfId="49659"/>
    <cellStyle name="Normal 11 12 5" xfId="7276"/>
    <cellStyle name="Normal 11 12 5 2" xfId="13579"/>
    <cellStyle name="Normal 11 12 5 2 2" xfId="25947"/>
    <cellStyle name="Normal 11 12 5 3" xfId="25948"/>
    <cellStyle name="Normal 11 12 6" xfId="13580"/>
    <cellStyle name="Normal 11 12 6 2" xfId="25949"/>
    <cellStyle name="Normal 11 12 7" xfId="25950"/>
    <cellStyle name="Normal 11 13" xfId="496"/>
    <cellStyle name="Normal 11 13 2" xfId="497"/>
    <cellStyle name="Normal 11 13 2 2" xfId="3235"/>
    <cellStyle name="Normal 11 13 2 2 2" xfId="7277"/>
    <cellStyle name="Normal 11 13 2 2 2 2" xfId="13581"/>
    <cellStyle name="Normal 11 13 2 2 2 2 2" xfId="25951"/>
    <cellStyle name="Normal 11 13 2 2 2 3" xfId="25952"/>
    <cellStyle name="Normal 11 13 2 2 2 4" xfId="49660"/>
    <cellStyle name="Normal 11 13 2 2 3" xfId="13582"/>
    <cellStyle name="Normal 11 13 2 2 3 2" xfId="25953"/>
    <cellStyle name="Normal 11 13 2 2 4" xfId="25954"/>
    <cellStyle name="Normal 11 13 2 2 5" xfId="49661"/>
    <cellStyle name="Normal 11 13 2 3" xfId="3236"/>
    <cellStyle name="Normal 11 13 2 3 2" xfId="13583"/>
    <cellStyle name="Normal 11 13 2 3 2 2" xfId="25955"/>
    <cellStyle name="Normal 11 13 2 3 3" xfId="25956"/>
    <cellStyle name="Normal 11 13 2 3 4" xfId="49662"/>
    <cellStyle name="Normal 11 13 2 4" xfId="7278"/>
    <cellStyle name="Normal 11 13 2 4 2" xfId="13584"/>
    <cellStyle name="Normal 11 13 2 4 2 2" xfId="25957"/>
    <cellStyle name="Normal 11 13 2 4 3" xfId="25958"/>
    <cellStyle name="Normal 11 13 2 5" xfId="13585"/>
    <cellStyle name="Normal 11 13 2 5 2" xfId="25959"/>
    <cellStyle name="Normal 11 13 2 6" xfId="25960"/>
    <cellStyle name="Normal 11 13 3" xfId="3237"/>
    <cellStyle name="Normal 11 13 3 2" xfId="7279"/>
    <cellStyle name="Normal 11 13 3 2 2" xfId="13586"/>
    <cellStyle name="Normal 11 13 3 2 2 2" xfId="25961"/>
    <cellStyle name="Normal 11 13 3 2 3" xfId="25962"/>
    <cellStyle name="Normal 11 13 3 2 4" xfId="49663"/>
    <cellStyle name="Normal 11 13 3 3" xfId="13587"/>
    <cellStyle name="Normal 11 13 3 3 2" xfId="25963"/>
    <cellStyle name="Normal 11 13 3 4" xfId="25964"/>
    <cellStyle name="Normal 11 13 3 5" xfId="49664"/>
    <cellStyle name="Normal 11 13 4" xfId="3238"/>
    <cellStyle name="Normal 11 13 4 2" xfId="13588"/>
    <cellStyle name="Normal 11 13 4 2 2" xfId="25965"/>
    <cellStyle name="Normal 11 13 4 3" xfId="25966"/>
    <cellStyle name="Normal 11 13 4 4" xfId="49665"/>
    <cellStyle name="Normal 11 13 5" xfId="7280"/>
    <cellStyle name="Normal 11 13 5 2" xfId="13589"/>
    <cellStyle name="Normal 11 13 5 2 2" xfId="25967"/>
    <cellStyle name="Normal 11 13 5 3" xfId="25968"/>
    <cellStyle name="Normal 11 13 6" xfId="13590"/>
    <cellStyle name="Normal 11 13 6 2" xfId="25969"/>
    <cellStyle name="Normal 11 13 7" xfId="25970"/>
    <cellStyle name="Normal 11 14" xfId="498"/>
    <cellStyle name="Normal 11 14 2" xfId="499"/>
    <cellStyle name="Normal 11 14 2 2" xfId="3239"/>
    <cellStyle name="Normal 11 14 2 2 2" xfId="7281"/>
    <cellStyle name="Normal 11 14 2 2 2 2" xfId="13591"/>
    <cellStyle name="Normal 11 14 2 2 2 2 2" xfId="25971"/>
    <cellStyle name="Normal 11 14 2 2 2 3" xfId="25972"/>
    <cellStyle name="Normal 11 14 2 2 2 4" xfId="49666"/>
    <cellStyle name="Normal 11 14 2 2 3" xfId="13592"/>
    <cellStyle name="Normal 11 14 2 2 3 2" xfId="25973"/>
    <cellStyle name="Normal 11 14 2 2 4" xfId="25974"/>
    <cellStyle name="Normal 11 14 2 2 5" xfId="49667"/>
    <cellStyle name="Normal 11 14 2 3" xfId="3240"/>
    <cellStyle name="Normal 11 14 2 3 2" xfId="13593"/>
    <cellStyle name="Normal 11 14 2 3 2 2" xfId="25975"/>
    <cellStyle name="Normal 11 14 2 3 3" xfId="25976"/>
    <cellStyle name="Normal 11 14 2 3 4" xfId="49668"/>
    <cellStyle name="Normal 11 14 2 4" xfId="7282"/>
    <cellStyle name="Normal 11 14 2 4 2" xfId="13594"/>
    <cellStyle name="Normal 11 14 2 4 2 2" xfId="25977"/>
    <cellStyle name="Normal 11 14 2 4 3" xfId="25978"/>
    <cellStyle name="Normal 11 14 2 5" xfId="13595"/>
    <cellStyle name="Normal 11 14 2 5 2" xfId="25979"/>
    <cellStyle name="Normal 11 14 2 6" xfId="25980"/>
    <cellStyle name="Normal 11 14 3" xfId="3241"/>
    <cellStyle name="Normal 11 14 3 2" xfId="7283"/>
    <cellStyle name="Normal 11 14 3 2 2" xfId="13596"/>
    <cellStyle name="Normal 11 14 3 2 2 2" xfId="25981"/>
    <cellStyle name="Normal 11 14 3 2 3" xfId="25982"/>
    <cellStyle name="Normal 11 14 3 2 4" xfId="49669"/>
    <cellStyle name="Normal 11 14 3 3" xfId="13597"/>
    <cellStyle name="Normal 11 14 3 3 2" xfId="25983"/>
    <cellStyle name="Normal 11 14 3 4" xfId="25984"/>
    <cellStyle name="Normal 11 14 3 5" xfId="49670"/>
    <cellStyle name="Normal 11 14 4" xfId="3242"/>
    <cellStyle name="Normal 11 14 4 2" xfId="13598"/>
    <cellStyle name="Normal 11 14 4 2 2" xfId="25985"/>
    <cellStyle name="Normal 11 14 4 3" xfId="25986"/>
    <cellStyle name="Normal 11 14 4 4" xfId="49671"/>
    <cellStyle name="Normal 11 14 5" xfId="7284"/>
    <cellStyle name="Normal 11 14 5 2" xfId="13599"/>
    <cellStyle name="Normal 11 14 5 2 2" xfId="25987"/>
    <cellStyle name="Normal 11 14 5 3" xfId="25988"/>
    <cellStyle name="Normal 11 14 6" xfId="13600"/>
    <cellStyle name="Normal 11 14 6 2" xfId="25989"/>
    <cellStyle name="Normal 11 14 7" xfId="25990"/>
    <cellStyle name="Normal 11 15" xfId="500"/>
    <cellStyle name="Normal 11 15 2" xfId="501"/>
    <cellStyle name="Normal 11 15 2 2" xfId="3243"/>
    <cellStyle name="Normal 11 15 2 2 2" xfId="7285"/>
    <cellStyle name="Normal 11 15 2 2 2 2" xfId="13601"/>
    <cellStyle name="Normal 11 15 2 2 2 2 2" xfId="25991"/>
    <cellStyle name="Normal 11 15 2 2 2 3" xfId="25992"/>
    <cellStyle name="Normal 11 15 2 2 2 4" xfId="49672"/>
    <cellStyle name="Normal 11 15 2 2 3" xfId="13602"/>
    <cellStyle name="Normal 11 15 2 2 3 2" xfId="25993"/>
    <cellStyle name="Normal 11 15 2 2 4" xfId="25994"/>
    <cellStyle name="Normal 11 15 2 2 5" xfId="49673"/>
    <cellStyle name="Normal 11 15 2 3" xfId="3244"/>
    <cellStyle name="Normal 11 15 2 3 2" xfId="13603"/>
    <cellStyle name="Normal 11 15 2 3 2 2" xfId="25995"/>
    <cellStyle name="Normal 11 15 2 3 3" xfId="25996"/>
    <cellStyle name="Normal 11 15 2 3 4" xfId="49674"/>
    <cellStyle name="Normal 11 15 2 4" xfId="7286"/>
    <cellStyle name="Normal 11 15 2 4 2" xfId="13604"/>
    <cellStyle name="Normal 11 15 2 4 2 2" xfId="25997"/>
    <cellStyle name="Normal 11 15 2 4 3" xfId="25998"/>
    <cellStyle name="Normal 11 15 2 5" xfId="13605"/>
    <cellStyle name="Normal 11 15 2 5 2" xfId="25999"/>
    <cellStyle name="Normal 11 15 2 6" xfId="26000"/>
    <cellStyle name="Normal 11 15 3" xfId="3245"/>
    <cellStyle name="Normal 11 15 3 2" xfId="7287"/>
    <cellStyle name="Normal 11 15 3 2 2" xfId="13606"/>
    <cellStyle name="Normal 11 15 3 2 2 2" xfId="26001"/>
    <cellStyle name="Normal 11 15 3 2 3" xfId="26002"/>
    <cellStyle name="Normal 11 15 3 2 4" xfId="49675"/>
    <cellStyle name="Normal 11 15 3 3" xfId="13607"/>
    <cellStyle name="Normal 11 15 3 3 2" xfId="26003"/>
    <cellStyle name="Normal 11 15 3 4" xfId="26004"/>
    <cellStyle name="Normal 11 15 3 5" xfId="49676"/>
    <cellStyle name="Normal 11 15 4" xfId="3246"/>
    <cellStyle name="Normal 11 15 4 2" xfId="13608"/>
    <cellStyle name="Normal 11 15 4 2 2" xfId="26005"/>
    <cellStyle name="Normal 11 15 4 3" xfId="26006"/>
    <cellStyle name="Normal 11 15 4 4" xfId="49677"/>
    <cellStyle name="Normal 11 15 5" xfId="7288"/>
    <cellStyle name="Normal 11 15 5 2" xfId="13609"/>
    <cellStyle name="Normal 11 15 5 2 2" xfId="26007"/>
    <cellStyle name="Normal 11 15 5 3" xfId="26008"/>
    <cellStyle name="Normal 11 15 6" xfId="13610"/>
    <cellStyle name="Normal 11 15 6 2" xfId="26009"/>
    <cellStyle name="Normal 11 15 7" xfId="26010"/>
    <cellStyle name="Normal 11 16" xfId="502"/>
    <cellStyle name="Normal 11 16 2" xfId="3247"/>
    <cellStyle name="Normal 11 16 2 2" xfId="7289"/>
    <cellStyle name="Normal 11 16 2 2 2" xfId="13611"/>
    <cellStyle name="Normal 11 16 2 2 2 2" xfId="26011"/>
    <cellStyle name="Normal 11 16 2 2 2 2 2" xfId="49678"/>
    <cellStyle name="Normal 11 16 2 2 2 3" xfId="49679"/>
    <cellStyle name="Normal 11 16 2 2 3" xfId="26012"/>
    <cellStyle name="Normal 11 16 2 2 3 2" xfId="49680"/>
    <cellStyle name="Normal 11 16 2 2 4" xfId="49681"/>
    <cellStyle name="Normal 11 16 2 2 5" xfId="49682"/>
    <cellStyle name="Normal 11 16 2 3" xfId="13612"/>
    <cellStyle name="Normal 11 16 2 3 2" xfId="26013"/>
    <cellStyle name="Normal 11 16 2 3 2 2" xfId="49683"/>
    <cellStyle name="Normal 11 16 2 3 3" xfId="49684"/>
    <cellStyle name="Normal 11 16 2 4" xfId="26014"/>
    <cellStyle name="Normal 11 16 2 4 2" xfId="49685"/>
    <cellStyle name="Normal 11 16 2 5" xfId="49686"/>
    <cellStyle name="Normal 11 16 2 6" xfId="49687"/>
    <cellStyle name="Normal 11 16 3" xfId="3248"/>
    <cellStyle name="Normal 11 16 3 2" xfId="13613"/>
    <cellStyle name="Normal 11 16 3 2 2" xfId="26015"/>
    <cellStyle name="Normal 11 16 3 2 2 2" xfId="49688"/>
    <cellStyle name="Normal 11 16 3 2 3" xfId="49689"/>
    <cellStyle name="Normal 11 16 3 3" xfId="26016"/>
    <cellStyle name="Normal 11 16 3 3 2" xfId="49690"/>
    <cellStyle name="Normal 11 16 3 4" xfId="49691"/>
    <cellStyle name="Normal 11 16 3 5" xfId="49692"/>
    <cellStyle name="Normal 11 16 4" xfId="7290"/>
    <cellStyle name="Normal 11 16 4 2" xfId="13614"/>
    <cellStyle name="Normal 11 16 4 2 2" xfId="26017"/>
    <cellStyle name="Normal 11 16 4 3" xfId="26018"/>
    <cellStyle name="Normal 11 16 4 4" xfId="49693"/>
    <cellStyle name="Normal 11 16 5" xfId="13615"/>
    <cellStyle name="Normal 11 16 5 2" xfId="26019"/>
    <cellStyle name="Normal 11 16 6" xfId="26020"/>
    <cellStyle name="Normal 11 16 7" xfId="49694"/>
    <cellStyle name="Normal 11 17" xfId="3249"/>
    <cellStyle name="Normal 11 17 2" xfId="7291"/>
    <cellStyle name="Normal 11 17 2 2" xfId="13616"/>
    <cellStyle name="Normal 11 17 2 2 2" xfId="26021"/>
    <cellStyle name="Normal 11 17 2 2 2 2" xfId="49695"/>
    <cellStyle name="Normal 11 17 2 2 3" xfId="49696"/>
    <cellStyle name="Normal 11 17 2 3" xfId="26022"/>
    <cellStyle name="Normal 11 17 2 3 2" xfId="49697"/>
    <cellStyle name="Normal 11 17 2 4" xfId="49698"/>
    <cellStyle name="Normal 11 17 2 5" xfId="49699"/>
    <cellStyle name="Normal 11 17 3" xfId="13617"/>
    <cellStyle name="Normal 11 17 3 2" xfId="26023"/>
    <cellStyle name="Normal 11 17 3 2 2" xfId="49700"/>
    <cellStyle name="Normal 11 17 3 3" xfId="49701"/>
    <cellStyle name="Normal 11 17 4" xfId="26024"/>
    <cellStyle name="Normal 11 17 4 2" xfId="49702"/>
    <cellStyle name="Normal 11 17 5" xfId="49703"/>
    <cellStyle name="Normal 11 17 6" xfId="49704"/>
    <cellStyle name="Normal 11 18" xfId="3250"/>
    <cellStyle name="Normal 11 18 2" xfId="13618"/>
    <cellStyle name="Normal 11 18 2 2" xfId="26025"/>
    <cellStyle name="Normal 11 18 2 2 2" xfId="49705"/>
    <cellStyle name="Normal 11 18 2 3" xfId="49706"/>
    <cellStyle name="Normal 11 18 3" xfId="26026"/>
    <cellStyle name="Normal 11 18 3 2" xfId="49707"/>
    <cellStyle name="Normal 11 18 4" xfId="49708"/>
    <cellStyle name="Normal 11 18 5" xfId="49709"/>
    <cellStyle name="Normal 11 19" xfId="7292"/>
    <cellStyle name="Normal 11 19 2" xfId="13619"/>
    <cellStyle name="Normal 11 19 2 2" xfId="26027"/>
    <cellStyle name="Normal 11 19 3" xfId="26028"/>
    <cellStyle name="Normal 11 19 4" xfId="49710"/>
    <cellStyle name="Normal 11 2" xfId="503"/>
    <cellStyle name="Normal 11 2 10" xfId="3251"/>
    <cellStyle name="Normal 11 2 10 2" xfId="7293"/>
    <cellStyle name="Normal 11 2 10 2 2" xfId="13620"/>
    <cellStyle name="Normal 11 2 10 2 2 2" xfId="26029"/>
    <cellStyle name="Normal 11 2 10 2 2 2 2" xfId="49711"/>
    <cellStyle name="Normal 11 2 10 2 2 3" xfId="49712"/>
    <cellStyle name="Normal 11 2 10 2 3" xfId="26030"/>
    <cellStyle name="Normal 11 2 10 2 3 2" xfId="49713"/>
    <cellStyle name="Normal 11 2 10 2 4" xfId="49714"/>
    <cellStyle name="Normal 11 2 10 2 5" xfId="49715"/>
    <cellStyle name="Normal 11 2 10 3" xfId="13621"/>
    <cellStyle name="Normal 11 2 10 3 2" xfId="26031"/>
    <cellStyle name="Normal 11 2 10 3 2 2" xfId="49716"/>
    <cellStyle name="Normal 11 2 10 3 3" xfId="49717"/>
    <cellStyle name="Normal 11 2 10 4" xfId="26032"/>
    <cellStyle name="Normal 11 2 10 4 2" xfId="49718"/>
    <cellStyle name="Normal 11 2 10 5" xfId="49719"/>
    <cellStyle name="Normal 11 2 10 6" xfId="49720"/>
    <cellStyle name="Normal 11 2 11" xfId="3252"/>
    <cellStyle name="Normal 11 2 11 2" xfId="13622"/>
    <cellStyle name="Normal 11 2 11 2 2" xfId="26033"/>
    <cellStyle name="Normal 11 2 11 2 2 2" xfId="49721"/>
    <cellStyle name="Normal 11 2 11 2 3" xfId="49722"/>
    <cellStyle name="Normal 11 2 11 3" xfId="26034"/>
    <cellStyle name="Normal 11 2 11 3 2" xfId="49723"/>
    <cellStyle name="Normal 11 2 11 4" xfId="49724"/>
    <cellStyle name="Normal 11 2 11 5" xfId="49725"/>
    <cellStyle name="Normal 11 2 12" xfId="7294"/>
    <cellStyle name="Normal 11 2 12 2" xfId="13623"/>
    <cellStyle name="Normal 11 2 12 2 2" xfId="26035"/>
    <cellStyle name="Normal 11 2 12 3" xfId="26036"/>
    <cellStyle name="Normal 11 2 12 4" xfId="49726"/>
    <cellStyle name="Normal 11 2 13" xfId="11240"/>
    <cellStyle name="Normal 11 2 13 2" xfId="13624"/>
    <cellStyle name="Normal 11 2 14" xfId="26037"/>
    <cellStyle name="Normal 11 2 15" xfId="49727"/>
    <cellStyle name="Normal 11 2 2" xfId="504"/>
    <cellStyle name="Normal 11 2 2 2" xfId="505"/>
    <cellStyle name="Normal 11 2 2 2 2" xfId="3253"/>
    <cellStyle name="Normal 11 2 2 2 2 2" xfId="7295"/>
    <cellStyle name="Normal 11 2 2 2 2 2 2" xfId="13625"/>
    <cellStyle name="Normal 11 2 2 2 2 2 2 2" xfId="26038"/>
    <cellStyle name="Normal 11 2 2 2 2 2 2 2 2" xfId="49728"/>
    <cellStyle name="Normal 11 2 2 2 2 2 2 3" xfId="49729"/>
    <cellStyle name="Normal 11 2 2 2 2 2 3" xfId="26039"/>
    <cellStyle name="Normal 11 2 2 2 2 2 3 2" xfId="49730"/>
    <cellStyle name="Normal 11 2 2 2 2 2 4" xfId="49731"/>
    <cellStyle name="Normal 11 2 2 2 2 2 5" xfId="49732"/>
    <cellStyle name="Normal 11 2 2 2 2 3" xfId="13626"/>
    <cellStyle name="Normal 11 2 2 2 2 3 2" xfId="26040"/>
    <cellStyle name="Normal 11 2 2 2 2 3 2 2" xfId="49733"/>
    <cellStyle name="Normal 11 2 2 2 2 3 3" xfId="49734"/>
    <cellStyle name="Normal 11 2 2 2 2 4" xfId="26041"/>
    <cellStyle name="Normal 11 2 2 2 2 4 2" xfId="49735"/>
    <cellStyle name="Normal 11 2 2 2 2 5" xfId="49736"/>
    <cellStyle name="Normal 11 2 2 2 2 6" xfId="49737"/>
    <cellStyle name="Normal 11 2 2 2 3" xfId="3254"/>
    <cellStyle name="Normal 11 2 2 2 3 2" xfId="13627"/>
    <cellStyle name="Normal 11 2 2 2 3 2 2" xfId="26042"/>
    <cellStyle name="Normal 11 2 2 2 3 2 2 2" xfId="49738"/>
    <cellStyle name="Normal 11 2 2 2 3 2 3" xfId="49739"/>
    <cellStyle name="Normal 11 2 2 2 3 3" xfId="26043"/>
    <cellStyle name="Normal 11 2 2 2 3 3 2" xfId="49740"/>
    <cellStyle name="Normal 11 2 2 2 3 4" xfId="49741"/>
    <cellStyle name="Normal 11 2 2 2 3 5" xfId="49742"/>
    <cellStyle name="Normal 11 2 2 2 4" xfId="7296"/>
    <cellStyle name="Normal 11 2 2 2 4 2" xfId="13628"/>
    <cellStyle name="Normal 11 2 2 2 4 2 2" xfId="26044"/>
    <cellStyle name="Normal 11 2 2 2 4 3" xfId="26045"/>
    <cellStyle name="Normal 11 2 2 2 4 4" xfId="49743"/>
    <cellStyle name="Normal 11 2 2 2 5" xfId="11242"/>
    <cellStyle name="Normal 11 2 2 2 5 2" xfId="13629"/>
    <cellStyle name="Normal 11 2 2 2 6" xfId="26046"/>
    <cellStyle name="Normal 11 2 2 2 7" xfId="49744"/>
    <cellStyle name="Normal 11 2 2 3" xfId="3255"/>
    <cellStyle name="Normal 11 2 2 3 2" xfId="7297"/>
    <cellStyle name="Normal 11 2 2 3 2 2" xfId="13630"/>
    <cellStyle name="Normal 11 2 2 3 2 2 2" xfId="26047"/>
    <cellStyle name="Normal 11 2 2 3 2 2 2 2" xfId="49745"/>
    <cellStyle name="Normal 11 2 2 3 2 2 3" xfId="49746"/>
    <cellStyle name="Normal 11 2 2 3 2 3" xfId="26048"/>
    <cellStyle name="Normal 11 2 2 3 2 3 2" xfId="49747"/>
    <cellStyle name="Normal 11 2 2 3 2 4" xfId="49748"/>
    <cellStyle name="Normal 11 2 2 3 2 5" xfId="49749"/>
    <cellStyle name="Normal 11 2 2 3 3" xfId="13631"/>
    <cellStyle name="Normal 11 2 2 3 3 2" xfId="26049"/>
    <cellStyle name="Normal 11 2 2 3 3 2 2" xfId="49750"/>
    <cellStyle name="Normal 11 2 2 3 3 3" xfId="49751"/>
    <cellStyle name="Normal 11 2 2 3 4" xfId="26050"/>
    <cellStyle name="Normal 11 2 2 3 4 2" xfId="49752"/>
    <cellStyle name="Normal 11 2 2 3 5" xfId="49753"/>
    <cellStyle name="Normal 11 2 2 3 6" xfId="49754"/>
    <cellStyle name="Normal 11 2 2 4" xfId="3256"/>
    <cellStyle name="Normal 11 2 2 4 2" xfId="13632"/>
    <cellStyle name="Normal 11 2 2 4 2 2" xfId="26051"/>
    <cellStyle name="Normal 11 2 2 4 2 2 2" xfId="49755"/>
    <cellStyle name="Normal 11 2 2 4 2 3" xfId="49756"/>
    <cellStyle name="Normal 11 2 2 4 3" xfId="26052"/>
    <cellStyle name="Normal 11 2 2 4 3 2" xfId="49757"/>
    <cellStyle name="Normal 11 2 2 4 4" xfId="49758"/>
    <cellStyle name="Normal 11 2 2 4 5" xfId="49759"/>
    <cellStyle name="Normal 11 2 2 5" xfId="7298"/>
    <cellStyle name="Normal 11 2 2 5 2" xfId="13633"/>
    <cellStyle name="Normal 11 2 2 5 2 2" xfId="26053"/>
    <cellStyle name="Normal 11 2 2 5 3" xfId="26054"/>
    <cellStyle name="Normal 11 2 2 5 4" xfId="49760"/>
    <cellStyle name="Normal 11 2 2 6" xfId="11241"/>
    <cellStyle name="Normal 11 2 2 6 2" xfId="13634"/>
    <cellStyle name="Normal 11 2 2 7" xfId="26055"/>
    <cellStyle name="Normal 11 2 2 8" xfId="49761"/>
    <cellStyle name="Normal 11 2 3" xfId="506"/>
    <cellStyle name="Normal 11 2 3 2" xfId="507"/>
    <cellStyle name="Normal 11 2 3 2 2" xfId="3257"/>
    <cellStyle name="Normal 11 2 3 2 2 2" xfId="7299"/>
    <cellStyle name="Normal 11 2 3 2 2 2 2" xfId="13635"/>
    <cellStyle name="Normal 11 2 3 2 2 2 2 2" xfId="26056"/>
    <cellStyle name="Normal 11 2 3 2 2 2 3" xfId="26057"/>
    <cellStyle name="Normal 11 2 3 2 2 2 4" xfId="49762"/>
    <cellStyle name="Normal 11 2 3 2 2 3" xfId="13636"/>
    <cellStyle name="Normal 11 2 3 2 2 3 2" xfId="26058"/>
    <cellStyle name="Normal 11 2 3 2 2 4" xfId="26059"/>
    <cellStyle name="Normal 11 2 3 2 2 5" xfId="49763"/>
    <cellStyle name="Normal 11 2 3 2 3" xfId="3258"/>
    <cellStyle name="Normal 11 2 3 2 3 2" xfId="13637"/>
    <cellStyle name="Normal 11 2 3 2 3 2 2" xfId="26060"/>
    <cellStyle name="Normal 11 2 3 2 3 3" xfId="26061"/>
    <cellStyle name="Normal 11 2 3 2 3 4" xfId="49764"/>
    <cellStyle name="Normal 11 2 3 2 4" xfId="7300"/>
    <cellStyle name="Normal 11 2 3 2 4 2" xfId="13638"/>
    <cellStyle name="Normal 11 2 3 2 4 2 2" xfId="26062"/>
    <cellStyle name="Normal 11 2 3 2 4 3" xfId="26063"/>
    <cellStyle name="Normal 11 2 3 2 5" xfId="13639"/>
    <cellStyle name="Normal 11 2 3 2 5 2" xfId="26064"/>
    <cellStyle name="Normal 11 2 3 2 6" xfId="26065"/>
    <cellStyle name="Normal 11 2 3 3" xfId="3259"/>
    <cellStyle name="Normal 11 2 3 3 2" xfId="7301"/>
    <cellStyle name="Normal 11 2 3 3 2 2" xfId="13640"/>
    <cellStyle name="Normal 11 2 3 3 2 2 2" xfId="26066"/>
    <cellStyle name="Normal 11 2 3 3 2 3" xfId="26067"/>
    <cellStyle name="Normal 11 2 3 3 2 4" xfId="49765"/>
    <cellStyle name="Normal 11 2 3 3 3" xfId="13641"/>
    <cellStyle name="Normal 11 2 3 3 3 2" xfId="26068"/>
    <cellStyle name="Normal 11 2 3 3 4" xfId="26069"/>
    <cellStyle name="Normal 11 2 3 3 5" xfId="49766"/>
    <cellStyle name="Normal 11 2 3 4" xfId="3260"/>
    <cellStyle name="Normal 11 2 3 4 2" xfId="13642"/>
    <cellStyle name="Normal 11 2 3 4 2 2" xfId="26070"/>
    <cellStyle name="Normal 11 2 3 4 3" xfId="26071"/>
    <cellStyle name="Normal 11 2 3 4 4" xfId="49767"/>
    <cellStyle name="Normal 11 2 3 5" xfId="7302"/>
    <cellStyle name="Normal 11 2 3 5 2" xfId="13643"/>
    <cellStyle name="Normal 11 2 3 5 2 2" xfId="26072"/>
    <cellStyle name="Normal 11 2 3 5 3" xfId="26073"/>
    <cellStyle name="Normal 11 2 3 6" xfId="13644"/>
    <cellStyle name="Normal 11 2 3 6 2" xfId="26074"/>
    <cellStyle name="Normal 11 2 3 7" xfId="26075"/>
    <cellStyle name="Normal 11 2 4" xfId="508"/>
    <cellStyle name="Normal 11 2 4 2" xfId="509"/>
    <cellStyle name="Normal 11 2 4 2 2" xfId="3261"/>
    <cellStyle name="Normal 11 2 4 2 2 2" xfId="7303"/>
    <cellStyle name="Normal 11 2 4 2 2 2 2" xfId="13645"/>
    <cellStyle name="Normal 11 2 4 2 2 2 2 2" xfId="26076"/>
    <cellStyle name="Normal 11 2 4 2 2 2 3" xfId="26077"/>
    <cellStyle name="Normal 11 2 4 2 2 2 4" xfId="49768"/>
    <cellStyle name="Normal 11 2 4 2 2 3" xfId="13646"/>
    <cellStyle name="Normal 11 2 4 2 2 3 2" xfId="26078"/>
    <cellStyle name="Normal 11 2 4 2 2 4" xfId="26079"/>
    <cellStyle name="Normal 11 2 4 2 2 5" xfId="49769"/>
    <cellStyle name="Normal 11 2 4 2 3" xfId="3262"/>
    <cellStyle name="Normal 11 2 4 2 3 2" xfId="13647"/>
    <cellStyle name="Normal 11 2 4 2 3 2 2" xfId="26080"/>
    <cellStyle name="Normal 11 2 4 2 3 3" xfId="26081"/>
    <cellStyle name="Normal 11 2 4 2 3 4" xfId="49770"/>
    <cellStyle name="Normal 11 2 4 2 4" xfId="7304"/>
    <cellStyle name="Normal 11 2 4 2 4 2" xfId="13648"/>
    <cellStyle name="Normal 11 2 4 2 4 2 2" xfId="26082"/>
    <cellStyle name="Normal 11 2 4 2 4 3" xfId="26083"/>
    <cellStyle name="Normal 11 2 4 2 5" xfId="13649"/>
    <cellStyle name="Normal 11 2 4 2 5 2" xfId="26084"/>
    <cellStyle name="Normal 11 2 4 2 6" xfId="26085"/>
    <cellStyle name="Normal 11 2 4 3" xfId="3263"/>
    <cellStyle name="Normal 11 2 4 3 2" xfId="7305"/>
    <cellStyle name="Normal 11 2 4 3 2 2" xfId="13650"/>
    <cellStyle name="Normal 11 2 4 3 2 2 2" xfId="26086"/>
    <cellStyle name="Normal 11 2 4 3 2 3" xfId="26087"/>
    <cellStyle name="Normal 11 2 4 3 2 4" xfId="49771"/>
    <cellStyle name="Normal 11 2 4 3 3" xfId="13651"/>
    <cellStyle name="Normal 11 2 4 3 3 2" xfId="26088"/>
    <cellStyle name="Normal 11 2 4 3 4" xfId="26089"/>
    <cellStyle name="Normal 11 2 4 3 5" xfId="49772"/>
    <cellStyle name="Normal 11 2 4 4" xfId="3264"/>
    <cellStyle name="Normal 11 2 4 4 2" xfId="13652"/>
    <cellStyle name="Normal 11 2 4 4 2 2" xfId="26090"/>
    <cellStyle name="Normal 11 2 4 4 3" xfId="26091"/>
    <cellStyle name="Normal 11 2 4 4 4" xfId="49773"/>
    <cellStyle name="Normal 11 2 4 5" xfId="7306"/>
    <cellStyle name="Normal 11 2 4 5 2" xfId="13653"/>
    <cellStyle name="Normal 11 2 4 5 2 2" xfId="26092"/>
    <cellStyle name="Normal 11 2 4 5 3" xfId="26093"/>
    <cellStyle name="Normal 11 2 4 6" xfId="13654"/>
    <cellStyle name="Normal 11 2 4 6 2" xfId="26094"/>
    <cellStyle name="Normal 11 2 4 7" xfId="26095"/>
    <cellStyle name="Normal 11 2 5" xfId="510"/>
    <cellStyle name="Normal 11 2 5 2" xfId="511"/>
    <cellStyle name="Normal 11 2 5 2 2" xfId="3265"/>
    <cellStyle name="Normal 11 2 5 2 2 2" xfId="7307"/>
    <cellStyle name="Normal 11 2 5 2 2 2 2" xfId="13655"/>
    <cellStyle name="Normal 11 2 5 2 2 2 2 2" xfId="26096"/>
    <cellStyle name="Normal 11 2 5 2 2 2 3" xfId="26097"/>
    <cellStyle name="Normal 11 2 5 2 2 2 4" xfId="49774"/>
    <cellStyle name="Normal 11 2 5 2 2 3" xfId="13656"/>
    <cellStyle name="Normal 11 2 5 2 2 3 2" xfId="26098"/>
    <cellStyle name="Normal 11 2 5 2 2 4" xfId="26099"/>
    <cellStyle name="Normal 11 2 5 2 2 5" xfId="49775"/>
    <cellStyle name="Normal 11 2 5 2 3" xfId="3266"/>
    <cellStyle name="Normal 11 2 5 2 3 2" xfId="13657"/>
    <cellStyle name="Normal 11 2 5 2 3 2 2" xfId="26100"/>
    <cellStyle name="Normal 11 2 5 2 3 3" xfId="26101"/>
    <cellStyle name="Normal 11 2 5 2 3 4" xfId="49776"/>
    <cellStyle name="Normal 11 2 5 2 4" xfId="7308"/>
    <cellStyle name="Normal 11 2 5 2 4 2" xfId="13658"/>
    <cellStyle name="Normal 11 2 5 2 4 2 2" xfId="26102"/>
    <cellStyle name="Normal 11 2 5 2 4 3" xfId="26103"/>
    <cellStyle name="Normal 11 2 5 2 5" xfId="13659"/>
    <cellStyle name="Normal 11 2 5 2 5 2" xfId="26104"/>
    <cellStyle name="Normal 11 2 5 2 6" xfId="26105"/>
    <cellStyle name="Normal 11 2 5 3" xfId="3267"/>
    <cellStyle name="Normal 11 2 5 3 2" xfId="7309"/>
    <cellStyle name="Normal 11 2 5 3 2 2" xfId="13660"/>
    <cellStyle name="Normal 11 2 5 3 2 2 2" xfId="26106"/>
    <cellStyle name="Normal 11 2 5 3 2 3" xfId="26107"/>
    <cellStyle name="Normal 11 2 5 3 2 4" xfId="49777"/>
    <cellStyle name="Normal 11 2 5 3 3" xfId="13661"/>
    <cellStyle name="Normal 11 2 5 3 3 2" xfId="26108"/>
    <cellStyle name="Normal 11 2 5 3 4" xfId="26109"/>
    <cellStyle name="Normal 11 2 5 3 5" xfId="49778"/>
    <cellStyle name="Normal 11 2 5 4" xfId="3268"/>
    <cellStyle name="Normal 11 2 5 4 2" xfId="13662"/>
    <cellStyle name="Normal 11 2 5 4 2 2" xfId="26110"/>
    <cellStyle name="Normal 11 2 5 4 3" xfId="26111"/>
    <cellStyle name="Normal 11 2 5 4 4" xfId="49779"/>
    <cellStyle name="Normal 11 2 5 5" xfId="7310"/>
    <cellStyle name="Normal 11 2 5 5 2" xfId="13663"/>
    <cellStyle name="Normal 11 2 5 5 2 2" xfId="26112"/>
    <cellStyle name="Normal 11 2 5 5 3" xfId="26113"/>
    <cellStyle name="Normal 11 2 5 6" xfId="13664"/>
    <cellStyle name="Normal 11 2 5 6 2" xfId="26114"/>
    <cellStyle name="Normal 11 2 5 7" xfId="26115"/>
    <cellStyle name="Normal 11 2 6" xfId="512"/>
    <cellStyle name="Normal 11 2 6 2" xfId="513"/>
    <cellStyle name="Normal 11 2 6 2 2" xfId="3269"/>
    <cellStyle name="Normal 11 2 6 2 2 2" xfId="7311"/>
    <cellStyle name="Normal 11 2 6 2 2 2 2" xfId="13665"/>
    <cellStyle name="Normal 11 2 6 2 2 2 2 2" xfId="26116"/>
    <cellStyle name="Normal 11 2 6 2 2 2 3" xfId="26117"/>
    <cellStyle name="Normal 11 2 6 2 2 2 4" xfId="49780"/>
    <cellStyle name="Normal 11 2 6 2 2 3" xfId="13666"/>
    <cellStyle name="Normal 11 2 6 2 2 3 2" xfId="26118"/>
    <cellStyle name="Normal 11 2 6 2 2 4" xfId="26119"/>
    <cellStyle name="Normal 11 2 6 2 2 5" xfId="49781"/>
    <cellStyle name="Normal 11 2 6 2 3" xfId="3270"/>
    <cellStyle name="Normal 11 2 6 2 3 2" xfId="13667"/>
    <cellStyle name="Normal 11 2 6 2 3 2 2" xfId="26120"/>
    <cellStyle name="Normal 11 2 6 2 3 3" xfId="26121"/>
    <cellStyle name="Normal 11 2 6 2 3 4" xfId="49782"/>
    <cellStyle name="Normal 11 2 6 2 4" xfId="7312"/>
    <cellStyle name="Normal 11 2 6 2 4 2" xfId="13668"/>
    <cellStyle name="Normal 11 2 6 2 4 2 2" xfId="26122"/>
    <cellStyle name="Normal 11 2 6 2 4 3" xfId="26123"/>
    <cellStyle name="Normal 11 2 6 2 5" xfId="13669"/>
    <cellStyle name="Normal 11 2 6 2 5 2" xfId="26124"/>
    <cellStyle name="Normal 11 2 6 2 6" xfId="26125"/>
    <cellStyle name="Normal 11 2 6 3" xfId="3271"/>
    <cellStyle name="Normal 11 2 6 3 2" xfId="7313"/>
    <cellStyle name="Normal 11 2 6 3 2 2" xfId="13670"/>
    <cellStyle name="Normal 11 2 6 3 2 2 2" xfId="26126"/>
    <cellStyle name="Normal 11 2 6 3 2 3" xfId="26127"/>
    <cellStyle name="Normal 11 2 6 3 2 4" xfId="49783"/>
    <cellStyle name="Normal 11 2 6 3 3" xfId="13671"/>
    <cellStyle name="Normal 11 2 6 3 3 2" xfId="26128"/>
    <cellStyle name="Normal 11 2 6 3 4" xfId="26129"/>
    <cellStyle name="Normal 11 2 6 3 5" xfId="49784"/>
    <cellStyle name="Normal 11 2 6 4" xfId="3272"/>
    <cellStyle name="Normal 11 2 6 4 2" xfId="13672"/>
    <cellStyle name="Normal 11 2 6 4 2 2" xfId="26130"/>
    <cellStyle name="Normal 11 2 6 4 3" xfId="26131"/>
    <cellStyle name="Normal 11 2 6 4 4" xfId="49785"/>
    <cellStyle name="Normal 11 2 6 5" xfId="7314"/>
    <cellStyle name="Normal 11 2 6 5 2" xfId="13673"/>
    <cellStyle name="Normal 11 2 6 5 2 2" xfId="26132"/>
    <cellStyle name="Normal 11 2 6 5 3" xfId="26133"/>
    <cellStyle name="Normal 11 2 6 6" xfId="13674"/>
    <cellStyle name="Normal 11 2 6 6 2" xfId="26134"/>
    <cellStyle name="Normal 11 2 6 7" xfId="26135"/>
    <cellStyle name="Normal 11 2 7" xfId="514"/>
    <cellStyle name="Normal 11 2 7 2" xfId="515"/>
    <cellStyle name="Normal 11 2 7 2 2" xfId="3273"/>
    <cellStyle name="Normal 11 2 7 2 2 2" xfId="7315"/>
    <cellStyle name="Normal 11 2 7 2 2 2 2" xfId="13675"/>
    <cellStyle name="Normal 11 2 7 2 2 2 2 2" xfId="26136"/>
    <cellStyle name="Normal 11 2 7 2 2 2 3" xfId="26137"/>
    <cellStyle name="Normal 11 2 7 2 2 2 4" xfId="49786"/>
    <cellStyle name="Normal 11 2 7 2 2 3" xfId="13676"/>
    <cellStyle name="Normal 11 2 7 2 2 3 2" xfId="26138"/>
    <cellStyle name="Normal 11 2 7 2 2 4" xfId="26139"/>
    <cellStyle name="Normal 11 2 7 2 2 5" xfId="49787"/>
    <cellStyle name="Normal 11 2 7 2 3" xfId="3274"/>
    <cellStyle name="Normal 11 2 7 2 3 2" xfId="13677"/>
    <cellStyle name="Normal 11 2 7 2 3 2 2" xfId="26140"/>
    <cellStyle name="Normal 11 2 7 2 3 3" xfId="26141"/>
    <cellStyle name="Normal 11 2 7 2 3 4" xfId="49788"/>
    <cellStyle name="Normal 11 2 7 2 4" xfId="7316"/>
    <cellStyle name="Normal 11 2 7 2 4 2" xfId="13678"/>
    <cellStyle name="Normal 11 2 7 2 4 2 2" xfId="26142"/>
    <cellStyle name="Normal 11 2 7 2 4 3" xfId="26143"/>
    <cellStyle name="Normal 11 2 7 2 5" xfId="13679"/>
    <cellStyle name="Normal 11 2 7 2 5 2" xfId="26144"/>
    <cellStyle name="Normal 11 2 7 2 6" xfId="26145"/>
    <cellStyle name="Normal 11 2 7 3" xfId="3275"/>
    <cellStyle name="Normal 11 2 7 3 2" xfId="7317"/>
    <cellStyle name="Normal 11 2 7 3 2 2" xfId="13680"/>
    <cellStyle name="Normal 11 2 7 3 2 2 2" xfId="26146"/>
    <cellStyle name="Normal 11 2 7 3 2 3" xfId="26147"/>
    <cellStyle name="Normal 11 2 7 3 2 4" xfId="49789"/>
    <cellStyle name="Normal 11 2 7 3 3" xfId="13681"/>
    <cellStyle name="Normal 11 2 7 3 3 2" xfId="26148"/>
    <cellStyle name="Normal 11 2 7 3 4" xfId="26149"/>
    <cellStyle name="Normal 11 2 7 3 5" xfId="49790"/>
    <cellStyle name="Normal 11 2 7 4" xfId="3276"/>
    <cellStyle name="Normal 11 2 7 4 2" xfId="13682"/>
    <cellStyle name="Normal 11 2 7 4 2 2" xfId="26150"/>
    <cellStyle name="Normal 11 2 7 4 3" xfId="26151"/>
    <cellStyle name="Normal 11 2 7 4 4" xfId="49791"/>
    <cellStyle name="Normal 11 2 7 5" xfId="7318"/>
    <cellStyle name="Normal 11 2 7 5 2" xfId="13683"/>
    <cellStyle name="Normal 11 2 7 5 2 2" xfId="26152"/>
    <cellStyle name="Normal 11 2 7 5 3" xfId="26153"/>
    <cellStyle name="Normal 11 2 7 6" xfId="13684"/>
    <cellStyle name="Normal 11 2 7 6 2" xfId="26154"/>
    <cellStyle name="Normal 11 2 7 7" xfId="26155"/>
    <cellStyle name="Normal 11 2 8" xfId="516"/>
    <cellStyle name="Normal 11 2 8 2" xfId="517"/>
    <cellStyle name="Normal 11 2 8 2 2" xfId="3277"/>
    <cellStyle name="Normal 11 2 8 2 2 2" xfId="7319"/>
    <cellStyle name="Normal 11 2 8 2 2 2 2" xfId="13685"/>
    <cellStyle name="Normal 11 2 8 2 2 2 2 2" xfId="26156"/>
    <cellStyle name="Normal 11 2 8 2 2 2 3" xfId="26157"/>
    <cellStyle name="Normal 11 2 8 2 2 2 4" xfId="49792"/>
    <cellStyle name="Normal 11 2 8 2 2 3" xfId="13686"/>
    <cellStyle name="Normal 11 2 8 2 2 3 2" xfId="26158"/>
    <cellStyle name="Normal 11 2 8 2 2 4" xfId="26159"/>
    <cellStyle name="Normal 11 2 8 2 2 5" xfId="49793"/>
    <cellStyle name="Normal 11 2 8 2 3" xfId="3278"/>
    <cellStyle name="Normal 11 2 8 2 3 2" xfId="13687"/>
    <cellStyle name="Normal 11 2 8 2 3 2 2" xfId="26160"/>
    <cellStyle name="Normal 11 2 8 2 3 3" xfId="26161"/>
    <cellStyle name="Normal 11 2 8 2 3 4" xfId="49794"/>
    <cellStyle name="Normal 11 2 8 2 4" xfId="7320"/>
    <cellStyle name="Normal 11 2 8 2 4 2" xfId="13688"/>
    <cellStyle name="Normal 11 2 8 2 4 2 2" xfId="26162"/>
    <cellStyle name="Normal 11 2 8 2 4 3" xfId="26163"/>
    <cellStyle name="Normal 11 2 8 2 5" xfId="13689"/>
    <cellStyle name="Normal 11 2 8 2 5 2" xfId="26164"/>
    <cellStyle name="Normal 11 2 8 2 6" xfId="26165"/>
    <cellStyle name="Normal 11 2 8 3" xfId="3279"/>
    <cellStyle name="Normal 11 2 8 3 2" xfId="7321"/>
    <cellStyle name="Normal 11 2 8 3 2 2" xfId="13690"/>
    <cellStyle name="Normal 11 2 8 3 2 2 2" xfId="26166"/>
    <cellStyle name="Normal 11 2 8 3 2 3" xfId="26167"/>
    <cellStyle name="Normal 11 2 8 3 2 4" xfId="49795"/>
    <cellStyle name="Normal 11 2 8 3 3" xfId="13691"/>
    <cellStyle name="Normal 11 2 8 3 3 2" xfId="26168"/>
    <cellStyle name="Normal 11 2 8 3 4" xfId="26169"/>
    <cellStyle name="Normal 11 2 8 3 5" xfId="49796"/>
    <cellStyle name="Normal 11 2 8 4" xfId="3280"/>
    <cellStyle name="Normal 11 2 8 4 2" xfId="13692"/>
    <cellStyle name="Normal 11 2 8 4 2 2" xfId="26170"/>
    <cellStyle name="Normal 11 2 8 4 3" xfId="26171"/>
    <cellStyle name="Normal 11 2 8 4 4" xfId="49797"/>
    <cellStyle name="Normal 11 2 8 5" xfId="7322"/>
    <cellStyle name="Normal 11 2 8 5 2" xfId="13693"/>
    <cellStyle name="Normal 11 2 8 5 2 2" xfId="26172"/>
    <cellStyle name="Normal 11 2 8 5 3" xfId="26173"/>
    <cellStyle name="Normal 11 2 8 6" xfId="13694"/>
    <cellStyle name="Normal 11 2 8 6 2" xfId="26174"/>
    <cellStyle name="Normal 11 2 8 7" xfId="26175"/>
    <cellStyle name="Normal 11 2 9" xfId="518"/>
    <cellStyle name="Normal 11 2 9 2" xfId="3281"/>
    <cellStyle name="Normal 11 2 9 2 2" xfId="7323"/>
    <cellStyle name="Normal 11 2 9 2 2 2" xfId="13695"/>
    <cellStyle name="Normal 11 2 9 2 2 2 2" xfId="26176"/>
    <cellStyle name="Normal 11 2 9 2 2 2 2 2" xfId="49798"/>
    <cellStyle name="Normal 11 2 9 2 2 2 3" xfId="49799"/>
    <cellStyle name="Normal 11 2 9 2 2 3" xfId="26177"/>
    <cellStyle name="Normal 11 2 9 2 2 3 2" xfId="49800"/>
    <cellStyle name="Normal 11 2 9 2 2 4" xfId="49801"/>
    <cellStyle name="Normal 11 2 9 2 2 5" xfId="49802"/>
    <cellStyle name="Normal 11 2 9 2 3" xfId="13696"/>
    <cellStyle name="Normal 11 2 9 2 3 2" xfId="26178"/>
    <cellStyle name="Normal 11 2 9 2 3 2 2" xfId="49803"/>
    <cellStyle name="Normal 11 2 9 2 3 3" xfId="49804"/>
    <cellStyle name="Normal 11 2 9 2 4" xfId="26179"/>
    <cellStyle name="Normal 11 2 9 2 4 2" xfId="49805"/>
    <cellStyle name="Normal 11 2 9 2 5" xfId="49806"/>
    <cellStyle name="Normal 11 2 9 2 6" xfId="49807"/>
    <cellStyle name="Normal 11 2 9 3" xfId="3282"/>
    <cellStyle name="Normal 11 2 9 3 2" xfId="13697"/>
    <cellStyle name="Normal 11 2 9 3 2 2" xfId="26180"/>
    <cellStyle name="Normal 11 2 9 3 2 2 2" xfId="49808"/>
    <cellStyle name="Normal 11 2 9 3 2 3" xfId="49809"/>
    <cellStyle name="Normal 11 2 9 3 3" xfId="26181"/>
    <cellStyle name="Normal 11 2 9 3 3 2" xfId="49810"/>
    <cellStyle name="Normal 11 2 9 3 4" xfId="49811"/>
    <cellStyle name="Normal 11 2 9 3 5" xfId="49812"/>
    <cellStyle name="Normal 11 2 9 4" xfId="7324"/>
    <cellStyle name="Normal 11 2 9 4 2" xfId="13698"/>
    <cellStyle name="Normal 11 2 9 4 2 2" xfId="26182"/>
    <cellStyle name="Normal 11 2 9 4 3" xfId="26183"/>
    <cellStyle name="Normal 11 2 9 4 4" xfId="49813"/>
    <cellStyle name="Normal 11 2 9 5" xfId="13699"/>
    <cellStyle name="Normal 11 2 9 5 2" xfId="26184"/>
    <cellStyle name="Normal 11 2 9 6" xfId="26185"/>
    <cellStyle name="Normal 11 2 9 7" xfId="49814"/>
    <cellStyle name="Normal 11 20" xfId="11165"/>
    <cellStyle name="Normal 11 20 2" xfId="13700"/>
    <cellStyle name="Normal 11 21" xfId="13701"/>
    <cellStyle name="Normal 11 22" xfId="13702"/>
    <cellStyle name="Normal 11 22 2" xfId="26186"/>
    <cellStyle name="Normal 11 3" xfId="519"/>
    <cellStyle name="Normal 11 3 10" xfId="3283"/>
    <cellStyle name="Normal 11 3 10 2" xfId="7325"/>
    <cellStyle name="Normal 11 3 10 2 2" xfId="13703"/>
    <cellStyle name="Normal 11 3 10 2 2 2" xfId="26187"/>
    <cellStyle name="Normal 11 3 10 2 2 2 2" xfId="49815"/>
    <cellStyle name="Normal 11 3 10 2 2 3" xfId="49816"/>
    <cellStyle name="Normal 11 3 10 2 3" xfId="26188"/>
    <cellStyle name="Normal 11 3 10 2 3 2" xfId="49817"/>
    <cellStyle name="Normal 11 3 10 2 4" xfId="49818"/>
    <cellStyle name="Normal 11 3 10 2 5" xfId="49819"/>
    <cellStyle name="Normal 11 3 10 3" xfId="13704"/>
    <cellStyle name="Normal 11 3 10 3 2" xfId="26189"/>
    <cellStyle name="Normal 11 3 10 3 2 2" xfId="49820"/>
    <cellStyle name="Normal 11 3 10 3 3" xfId="49821"/>
    <cellStyle name="Normal 11 3 10 4" xfId="26190"/>
    <cellStyle name="Normal 11 3 10 4 2" xfId="49822"/>
    <cellStyle name="Normal 11 3 10 5" xfId="49823"/>
    <cellStyle name="Normal 11 3 10 6" xfId="49824"/>
    <cellStyle name="Normal 11 3 11" xfId="3284"/>
    <cellStyle name="Normal 11 3 11 2" xfId="13705"/>
    <cellStyle name="Normal 11 3 11 2 2" xfId="26191"/>
    <cellStyle name="Normal 11 3 11 2 2 2" xfId="49825"/>
    <cellStyle name="Normal 11 3 11 2 3" xfId="49826"/>
    <cellStyle name="Normal 11 3 11 3" xfId="26192"/>
    <cellStyle name="Normal 11 3 11 3 2" xfId="49827"/>
    <cellStyle name="Normal 11 3 11 4" xfId="49828"/>
    <cellStyle name="Normal 11 3 11 5" xfId="49829"/>
    <cellStyle name="Normal 11 3 12" xfId="7326"/>
    <cellStyle name="Normal 11 3 12 2" xfId="13706"/>
    <cellStyle name="Normal 11 3 12 2 2" xfId="26193"/>
    <cellStyle name="Normal 11 3 12 3" xfId="26194"/>
    <cellStyle name="Normal 11 3 12 4" xfId="49830"/>
    <cellStyle name="Normal 11 3 13" xfId="11243"/>
    <cellStyle name="Normal 11 3 13 2" xfId="13707"/>
    <cellStyle name="Normal 11 3 14" xfId="26195"/>
    <cellStyle name="Normal 11 3 15" xfId="49831"/>
    <cellStyle name="Normal 11 3 2" xfId="520"/>
    <cellStyle name="Normal 11 3 2 2" xfId="521"/>
    <cellStyle name="Normal 11 3 2 2 2" xfId="3285"/>
    <cellStyle name="Normal 11 3 2 2 2 2" xfId="7327"/>
    <cellStyle name="Normal 11 3 2 2 2 2 2" xfId="13708"/>
    <cellStyle name="Normal 11 3 2 2 2 2 2 2" xfId="26196"/>
    <cellStyle name="Normal 11 3 2 2 2 2 3" xfId="26197"/>
    <cellStyle name="Normal 11 3 2 2 2 2 4" xfId="49832"/>
    <cellStyle name="Normal 11 3 2 2 2 3" xfId="13709"/>
    <cellStyle name="Normal 11 3 2 2 2 3 2" xfId="26198"/>
    <cellStyle name="Normal 11 3 2 2 2 4" xfId="26199"/>
    <cellStyle name="Normal 11 3 2 2 2 5" xfId="49833"/>
    <cellStyle name="Normal 11 3 2 2 3" xfId="3286"/>
    <cellStyle name="Normal 11 3 2 2 3 2" xfId="13710"/>
    <cellStyle name="Normal 11 3 2 2 3 2 2" xfId="26200"/>
    <cellStyle name="Normal 11 3 2 2 3 3" xfId="26201"/>
    <cellStyle name="Normal 11 3 2 2 3 4" xfId="49834"/>
    <cellStyle name="Normal 11 3 2 2 4" xfId="7328"/>
    <cellStyle name="Normal 11 3 2 2 4 2" xfId="13711"/>
    <cellStyle name="Normal 11 3 2 2 4 2 2" xfId="26202"/>
    <cellStyle name="Normal 11 3 2 2 4 3" xfId="26203"/>
    <cellStyle name="Normal 11 3 2 2 5" xfId="13712"/>
    <cellStyle name="Normal 11 3 2 2 5 2" xfId="26204"/>
    <cellStyle name="Normal 11 3 2 2 6" xfId="26205"/>
    <cellStyle name="Normal 11 3 2 3" xfId="3287"/>
    <cellStyle name="Normal 11 3 2 3 2" xfId="7329"/>
    <cellStyle name="Normal 11 3 2 3 2 2" xfId="13713"/>
    <cellStyle name="Normal 11 3 2 3 2 2 2" xfId="26206"/>
    <cellStyle name="Normal 11 3 2 3 2 3" xfId="26207"/>
    <cellStyle name="Normal 11 3 2 3 2 4" xfId="49835"/>
    <cellStyle name="Normal 11 3 2 3 3" xfId="13714"/>
    <cellStyle name="Normal 11 3 2 3 3 2" xfId="26208"/>
    <cellStyle name="Normal 11 3 2 3 4" xfId="26209"/>
    <cellStyle name="Normal 11 3 2 3 5" xfId="49836"/>
    <cellStyle name="Normal 11 3 2 4" xfId="3288"/>
    <cellStyle name="Normal 11 3 2 4 2" xfId="13715"/>
    <cellStyle name="Normal 11 3 2 4 2 2" xfId="26210"/>
    <cellStyle name="Normal 11 3 2 4 3" xfId="26211"/>
    <cellStyle name="Normal 11 3 2 4 4" xfId="49837"/>
    <cellStyle name="Normal 11 3 2 5" xfId="7330"/>
    <cellStyle name="Normal 11 3 2 5 2" xfId="13716"/>
    <cellStyle name="Normal 11 3 2 5 2 2" xfId="26212"/>
    <cellStyle name="Normal 11 3 2 5 3" xfId="26213"/>
    <cellStyle name="Normal 11 3 2 6" xfId="13717"/>
    <cellStyle name="Normal 11 3 2 6 2" xfId="26214"/>
    <cellStyle name="Normal 11 3 2 7" xfId="26215"/>
    <cellStyle name="Normal 11 3 3" xfId="522"/>
    <cellStyle name="Normal 11 3 3 2" xfId="523"/>
    <cellStyle name="Normal 11 3 3 2 2" xfId="3289"/>
    <cellStyle name="Normal 11 3 3 2 2 2" xfId="7331"/>
    <cellStyle name="Normal 11 3 3 2 2 2 2" xfId="13718"/>
    <cellStyle name="Normal 11 3 3 2 2 2 2 2" xfId="26216"/>
    <cellStyle name="Normal 11 3 3 2 2 2 3" xfId="26217"/>
    <cellStyle name="Normal 11 3 3 2 2 2 4" xfId="49838"/>
    <cellStyle name="Normal 11 3 3 2 2 3" xfId="13719"/>
    <cellStyle name="Normal 11 3 3 2 2 3 2" xfId="26218"/>
    <cellStyle name="Normal 11 3 3 2 2 4" xfId="26219"/>
    <cellStyle name="Normal 11 3 3 2 2 5" xfId="49839"/>
    <cellStyle name="Normal 11 3 3 2 3" xfId="3290"/>
    <cellStyle name="Normal 11 3 3 2 3 2" xfId="13720"/>
    <cellStyle name="Normal 11 3 3 2 3 2 2" xfId="26220"/>
    <cellStyle name="Normal 11 3 3 2 3 3" xfId="26221"/>
    <cellStyle name="Normal 11 3 3 2 3 4" xfId="49840"/>
    <cellStyle name="Normal 11 3 3 2 4" xfId="7332"/>
    <cellStyle name="Normal 11 3 3 2 4 2" xfId="13721"/>
    <cellStyle name="Normal 11 3 3 2 4 2 2" xfId="26222"/>
    <cellStyle name="Normal 11 3 3 2 4 3" xfId="26223"/>
    <cellStyle name="Normal 11 3 3 2 5" xfId="13722"/>
    <cellStyle name="Normal 11 3 3 2 5 2" xfId="26224"/>
    <cellStyle name="Normal 11 3 3 2 6" xfId="26225"/>
    <cellStyle name="Normal 11 3 3 3" xfId="3291"/>
    <cellStyle name="Normal 11 3 3 3 2" xfId="7333"/>
    <cellStyle name="Normal 11 3 3 3 2 2" xfId="13723"/>
    <cellStyle name="Normal 11 3 3 3 2 2 2" xfId="26226"/>
    <cellStyle name="Normal 11 3 3 3 2 3" xfId="26227"/>
    <cellStyle name="Normal 11 3 3 3 2 4" xfId="49841"/>
    <cellStyle name="Normal 11 3 3 3 3" xfId="13724"/>
    <cellStyle name="Normal 11 3 3 3 3 2" xfId="26228"/>
    <cellStyle name="Normal 11 3 3 3 4" xfId="26229"/>
    <cellStyle name="Normal 11 3 3 3 5" xfId="49842"/>
    <cellStyle name="Normal 11 3 3 4" xfId="3292"/>
    <cellStyle name="Normal 11 3 3 4 2" xfId="13725"/>
    <cellStyle name="Normal 11 3 3 4 2 2" xfId="26230"/>
    <cellStyle name="Normal 11 3 3 4 3" xfId="26231"/>
    <cellStyle name="Normal 11 3 3 4 4" xfId="49843"/>
    <cellStyle name="Normal 11 3 3 5" xfId="7334"/>
    <cellStyle name="Normal 11 3 3 5 2" xfId="13726"/>
    <cellStyle name="Normal 11 3 3 5 2 2" xfId="26232"/>
    <cellStyle name="Normal 11 3 3 5 3" xfId="26233"/>
    <cellStyle name="Normal 11 3 3 6" xfId="13727"/>
    <cellStyle name="Normal 11 3 3 6 2" xfId="26234"/>
    <cellStyle name="Normal 11 3 3 7" xfId="26235"/>
    <cellStyle name="Normal 11 3 4" xfId="524"/>
    <cellStyle name="Normal 11 3 4 2" xfId="525"/>
    <cellStyle name="Normal 11 3 4 2 2" xfId="3293"/>
    <cellStyle name="Normal 11 3 4 2 2 2" xfId="7335"/>
    <cellStyle name="Normal 11 3 4 2 2 2 2" xfId="13728"/>
    <cellStyle name="Normal 11 3 4 2 2 2 2 2" xfId="26236"/>
    <cellStyle name="Normal 11 3 4 2 2 2 3" xfId="26237"/>
    <cellStyle name="Normal 11 3 4 2 2 2 4" xfId="49844"/>
    <cellStyle name="Normal 11 3 4 2 2 3" xfId="13729"/>
    <cellStyle name="Normal 11 3 4 2 2 3 2" xfId="26238"/>
    <cellStyle name="Normal 11 3 4 2 2 4" xfId="26239"/>
    <cellStyle name="Normal 11 3 4 2 2 5" xfId="49845"/>
    <cellStyle name="Normal 11 3 4 2 3" xfId="3294"/>
    <cellStyle name="Normal 11 3 4 2 3 2" xfId="13730"/>
    <cellStyle name="Normal 11 3 4 2 3 2 2" xfId="26240"/>
    <cellStyle name="Normal 11 3 4 2 3 3" xfId="26241"/>
    <cellStyle name="Normal 11 3 4 2 3 4" xfId="49846"/>
    <cellStyle name="Normal 11 3 4 2 4" xfId="7336"/>
    <cellStyle name="Normal 11 3 4 2 4 2" xfId="13731"/>
    <cellStyle name="Normal 11 3 4 2 4 2 2" xfId="26242"/>
    <cellStyle name="Normal 11 3 4 2 4 3" xfId="26243"/>
    <cellStyle name="Normal 11 3 4 2 5" xfId="13732"/>
    <cellStyle name="Normal 11 3 4 2 5 2" xfId="26244"/>
    <cellStyle name="Normal 11 3 4 2 6" xfId="26245"/>
    <cellStyle name="Normal 11 3 4 3" xfId="3295"/>
    <cellStyle name="Normal 11 3 4 3 2" xfId="7337"/>
    <cellStyle name="Normal 11 3 4 3 2 2" xfId="13733"/>
    <cellStyle name="Normal 11 3 4 3 2 2 2" xfId="26246"/>
    <cellStyle name="Normal 11 3 4 3 2 3" xfId="26247"/>
    <cellStyle name="Normal 11 3 4 3 2 4" xfId="49847"/>
    <cellStyle name="Normal 11 3 4 3 3" xfId="13734"/>
    <cellStyle name="Normal 11 3 4 3 3 2" xfId="26248"/>
    <cellStyle name="Normal 11 3 4 3 4" xfId="26249"/>
    <cellStyle name="Normal 11 3 4 3 5" xfId="49848"/>
    <cellStyle name="Normal 11 3 4 4" xfId="3296"/>
    <cellStyle name="Normal 11 3 4 4 2" xfId="13735"/>
    <cellStyle name="Normal 11 3 4 4 2 2" xfId="26250"/>
    <cellStyle name="Normal 11 3 4 4 3" xfId="26251"/>
    <cellStyle name="Normal 11 3 4 4 4" xfId="49849"/>
    <cellStyle name="Normal 11 3 4 5" xfId="7338"/>
    <cellStyle name="Normal 11 3 4 5 2" xfId="13736"/>
    <cellStyle name="Normal 11 3 4 5 2 2" xfId="26252"/>
    <cellStyle name="Normal 11 3 4 5 3" xfId="26253"/>
    <cellStyle name="Normal 11 3 4 6" xfId="13737"/>
    <cellStyle name="Normal 11 3 4 6 2" xfId="26254"/>
    <cellStyle name="Normal 11 3 4 7" xfId="26255"/>
    <cellStyle name="Normal 11 3 5" xfId="526"/>
    <cellStyle name="Normal 11 3 5 2" xfId="527"/>
    <cellStyle name="Normal 11 3 5 2 2" xfId="3297"/>
    <cellStyle name="Normal 11 3 5 2 2 2" xfId="7339"/>
    <cellStyle name="Normal 11 3 5 2 2 2 2" xfId="13738"/>
    <cellStyle name="Normal 11 3 5 2 2 2 2 2" xfId="26256"/>
    <cellStyle name="Normal 11 3 5 2 2 2 3" xfId="26257"/>
    <cellStyle name="Normal 11 3 5 2 2 2 4" xfId="49850"/>
    <cellStyle name="Normal 11 3 5 2 2 3" xfId="13739"/>
    <cellStyle name="Normal 11 3 5 2 2 3 2" xfId="26258"/>
    <cellStyle name="Normal 11 3 5 2 2 4" xfId="26259"/>
    <cellStyle name="Normal 11 3 5 2 2 5" xfId="49851"/>
    <cellStyle name="Normal 11 3 5 2 3" xfId="3298"/>
    <cellStyle name="Normal 11 3 5 2 3 2" xfId="13740"/>
    <cellStyle name="Normal 11 3 5 2 3 2 2" xfId="26260"/>
    <cellStyle name="Normal 11 3 5 2 3 3" xfId="26261"/>
    <cellStyle name="Normal 11 3 5 2 3 4" xfId="49852"/>
    <cellStyle name="Normal 11 3 5 2 4" xfId="7340"/>
    <cellStyle name="Normal 11 3 5 2 4 2" xfId="13741"/>
    <cellStyle name="Normal 11 3 5 2 4 2 2" xfId="26262"/>
    <cellStyle name="Normal 11 3 5 2 4 3" xfId="26263"/>
    <cellStyle name="Normal 11 3 5 2 5" xfId="13742"/>
    <cellStyle name="Normal 11 3 5 2 5 2" xfId="26264"/>
    <cellStyle name="Normal 11 3 5 2 6" xfId="26265"/>
    <cellStyle name="Normal 11 3 5 3" xfId="3299"/>
    <cellStyle name="Normal 11 3 5 3 2" xfId="7341"/>
    <cellStyle name="Normal 11 3 5 3 2 2" xfId="13743"/>
    <cellStyle name="Normal 11 3 5 3 2 2 2" xfId="26266"/>
    <cellStyle name="Normal 11 3 5 3 2 3" xfId="26267"/>
    <cellStyle name="Normal 11 3 5 3 2 4" xfId="49853"/>
    <cellStyle name="Normal 11 3 5 3 3" xfId="13744"/>
    <cellStyle name="Normal 11 3 5 3 3 2" xfId="26268"/>
    <cellStyle name="Normal 11 3 5 3 4" xfId="26269"/>
    <cellStyle name="Normal 11 3 5 3 5" xfId="49854"/>
    <cellStyle name="Normal 11 3 5 4" xfId="3300"/>
    <cellStyle name="Normal 11 3 5 4 2" xfId="13745"/>
    <cellStyle name="Normal 11 3 5 4 2 2" xfId="26270"/>
    <cellStyle name="Normal 11 3 5 4 3" xfId="26271"/>
    <cellStyle name="Normal 11 3 5 4 4" xfId="49855"/>
    <cellStyle name="Normal 11 3 5 5" xfId="7342"/>
    <cellStyle name="Normal 11 3 5 5 2" xfId="13746"/>
    <cellStyle name="Normal 11 3 5 5 2 2" xfId="26272"/>
    <cellStyle name="Normal 11 3 5 5 3" xfId="26273"/>
    <cellStyle name="Normal 11 3 5 6" xfId="13747"/>
    <cellStyle name="Normal 11 3 5 6 2" xfId="26274"/>
    <cellStyle name="Normal 11 3 5 7" xfId="26275"/>
    <cellStyle name="Normal 11 3 6" xfId="528"/>
    <cellStyle name="Normal 11 3 6 2" xfId="529"/>
    <cellStyle name="Normal 11 3 6 2 2" xfId="3301"/>
    <cellStyle name="Normal 11 3 6 2 2 2" xfId="7343"/>
    <cellStyle name="Normal 11 3 6 2 2 2 2" xfId="13748"/>
    <cellStyle name="Normal 11 3 6 2 2 2 2 2" xfId="26276"/>
    <cellStyle name="Normal 11 3 6 2 2 2 3" xfId="26277"/>
    <cellStyle name="Normal 11 3 6 2 2 2 4" xfId="49856"/>
    <cellStyle name="Normal 11 3 6 2 2 3" xfId="13749"/>
    <cellStyle name="Normal 11 3 6 2 2 3 2" xfId="26278"/>
    <cellStyle name="Normal 11 3 6 2 2 4" xfId="26279"/>
    <cellStyle name="Normal 11 3 6 2 2 5" xfId="49857"/>
    <cellStyle name="Normal 11 3 6 2 3" xfId="3302"/>
    <cellStyle name="Normal 11 3 6 2 3 2" xfId="13750"/>
    <cellStyle name="Normal 11 3 6 2 3 2 2" xfId="26280"/>
    <cellStyle name="Normal 11 3 6 2 3 3" xfId="26281"/>
    <cellStyle name="Normal 11 3 6 2 3 4" xfId="49858"/>
    <cellStyle name="Normal 11 3 6 2 4" xfId="7344"/>
    <cellStyle name="Normal 11 3 6 2 4 2" xfId="13751"/>
    <cellStyle name="Normal 11 3 6 2 4 2 2" xfId="26282"/>
    <cellStyle name="Normal 11 3 6 2 4 3" xfId="26283"/>
    <cellStyle name="Normal 11 3 6 2 5" xfId="13752"/>
    <cellStyle name="Normal 11 3 6 2 5 2" xfId="26284"/>
    <cellStyle name="Normal 11 3 6 2 6" xfId="26285"/>
    <cellStyle name="Normal 11 3 6 3" xfId="3303"/>
    <cellStyle name="Normal 11 3 6 3 2" xfId="7345"/>
    <cellStyle name="Normal 11 3 6 3 2 2" xfId="13753"/>
    <cellStyle name="Normal 11 3 6 3 2 2 2" xfId="26286"/>
    <cellStyle name="Normal 11 3 6 3 2 3" xfId="26287"/>
    <cellStyle name="Normal 11 3 6 3 2 4" xfId="49859"/>
    <cellStyle name="Normal 11 3 6 3 3" xfId="13754"/>
    <cellStyle name="Normal 11 3 6 3 3 2" xfId="26288"/>
    <cellStyle name="Normal 11 3 6 3 4" xfId="26289"/>
    <cellStyle name="Normal 11 3 6 3 5" xfId="49860"/>
    <cellStyle name="Normal 11 3 6 4" xfId="3304"/>
    <cellStyle name="Normal 11 3 6 4 2" xfId="13755"/>
    <cellStyle name="Normal 11 3 6 4 2 2" xfId="26290"/>
    <cellStyle name="Normal 11 3 6 4 3" xfId="26291"/>
    <cellStyle name="Normal 11 3 6 4 4" xfId="49861"/>
    <cellStyle name="Normal 11 3 6 5" xfId="7346"/>
    <cellStyle name="Normal 11 3 6 5 2" xfId="13756"/>
    <cellStyle name="Normal 11 3 6 5 2 2" xfId="26292"/>
    <cellStyle name="Normal 11 3 6 5 3" xfId="26293"/>
    <cellStyle name="Normal 11 3 6 6" xfId="13757"/>
    <cellStyle name="Normal 11 3 6 6 2" xfId="26294"/>
    <cellStyle name="Normal 11 3 6 7" xfId="26295"/>
    <cellStyle name="Normal 11 3 7" xfId="530"/>
    <cellStyle name="Normal 11 3 7 2" xfId="531"/>
    <cellStyle name="Normal 11 3 7 2 2" xfId="3305"/>
    <cellStyle name="Normal 11 3 7 2 2 2" xfId="7347"/>
    <cellStyle name="Normal 11 3 7 2 2 2 2" xfId="13758"/>
    <cellStyle name="Normal 11 3 7 2 2 2 2 2" xfId="26296"/>
    <cellStyle name="Normal 11 3 7 2 2 2 3" xfId="26297"/>
    <cellStyle name="Normal 11 3 7 2 2 2 4" xfId="49862"/>
    <cellStyle name="Normal 11 3 7 2 2 3" xfId="13759"/>
    <cellStyle name="Normal 11 3 7 2 2 3 2" xfId="26298"/>
    <cellStyle name="Normal 11 3 7 2 2 4" xfId="26299"/>
    <cellStyle name="Normal 11 3 7 2 2 5" xfId="49863"/>
    <cellStyle name="Normal 11 3 7 2 3" xfId="3306"/>
    <cellStyle name="Normal 11 3 7 2 3 2" xfId="13760"/>
    <cellStyle name="Normal 11 3 7 2 3 2 2" xfId="26300"/>
    <cellStyle name="Normal 11 3 7 2 3 3" xfId="26301"/>
    <cellStyle name="Normal 11 3 7 2 3 4" xfId="49864"/>
    <cellStyle name="Normal 11 3 7 2 4" xfId="7348"/>
    <cellStyle name="Normal 11 3 7 2 4 2" xfId="13761"/>
    <cellStyle name="Normal 11 3 7 2 4 2 2" xfId="26302"/>
    <cellStyle name="Normal 11 3 7 2 4 3" xfId="26303"/>
    <cellStyle name="Normal 11 3 7 2 5" xfId="13762"/>
    <cellStyle name="Normal 11 3 7 2 5 2" xfId="26304"/>
    <cellStyle name="Normal 11 3 7 2 6" xfId="26305"/>
    <cellStyle name="Normal 11 3 7 3" xfId="3307"/>
    <cellStyle name="Normal 11 3 7 3 2" xfId="7349"/>
    <cellStyle name="Normal 11 3 7 3 2 2" xfId="13763"/>
    <cellStyle name="Normal 11 3 7 3 2 2 2" xfId="26306"/>
    <cellStyle name="Normal 11 3 7 3 2 3" xfId="26307"/>
    <cellStyle name="Normal 11 3 7 3 2 4" xfId="49865"/>
    <cellStyle name="Normal 11 3 7 3 3" xfId="13764"/>
    <cellStyle name="Normal 11 3 7 3 3 2" xfId="26308"/>
    <cellStyle name="Normal 11 3 7 3 4" xfId="26309"/>
    <cellStyle name="Normal 11 3 7 3 5" xfId="49866"/>
    <cellStyle name="Normal 11 3 7 4" xfId="3308"/>
    <cellStyle name="Normal 11 3 7 4 2" xfId="13765"/>
    <cellStyle name="Normal 11 3 7 4 2 2" xfId="26310"/>
    <cellStyle name="Normal 11 3 7 4 3" xfId="26311"/>
    <cellStyle name="Normal 11 3 7 4 4" xfId="49867"/>
    <cellStyle name="Normal 11 3 7 5" xfId="7350"/>
    <cellStyle name="Normal 11 3 7 5 2" xfId="13766"/>
    <cellStyle name="Normal 11 3 7 5 2 2" xfId="26312"/>
    <cellStyle name="Normal 11 3 7 5 3" xfId="26313"/>
    <cellStyle name="Normal 11 3 7 6" xfId="13767"/>
    <cellStyle name="Normal 11 3 7 6 2" xfId="26314"/>
    <cellStyle name="Normal 11 3 7 7" xfId="26315"/>
    <cellStyle name="Normal 11 3 8" xfId="532"/>
    <cellStyle name="Normal 11 3 8 2" xfId="533"/>
    <cellStyle name="Normal 11 3 8 2 2" xfId="3309"/>
    <cellStyle name="Normal 11 3 8 2 2 2" xfId="7351"/>
    <cellStyle name="Normal 11 3 8 2 2 2 2" xfId="13768"/>
    <cellStyle name="Normal 11 3 8 2 2 2 2 2" xfId="26316"/>
    <cellStyle name="Normal 11 3 8 2 2 2 3" xfId="26317"/>
    <cellStyle name="Normal 11 3 8 2 2 2 4" xfId="49868"/>
    <cellStyle name="Normal 11 3 8 2 2 3" xfId="13769"/>
    <cellStyle name="Normal 11 3 8 2 2 3 2" xfId="26318"/>
    <cellStyle name="Normal 11 3 8 2 2 4" xfId="26319"/>
    <cellStyle name="Normal 11 3 8 2 2 5" xfId="49869"/>
    <cellStyle name="Normal 11 3 8 2 3" xfId="3310"/>
    <cellStyle name="Normal 11 3 8 2 3 2" xfId="13770"/>
    <cellStyle name="Normal 11 3 8 2 3 2 2" xfId="26320"/>
    <cellStyle name="Normal 11 3 8 2 3 3" xfId="26321"/>
    <cellStyle name="Normal 11 3 8 2 3 4" xfId="49870"/>
    <cellStyle name="Normal 11 3 8 2 4" xfId="7352"/>
    <cellStyle name="Normal 11 3 8 2 4 2" xfId="13771"/>
    <cellStyle name="Normal 11 3 8 2 4 2 2" xfId="26322"/>
    <cellStyle name="Normal 11 3 8 2 4 3" xfId="26323"/>
    <cellStyle name="Normal 11 3 8 2 5" xfId="13772"/>
    <cellStyle name="Normal 11 3 8 2 5 2" xfId="26324"/>
    <cellStyle name="Normal 11 3 8 2 6" xfId="26325"/>
    <cellStyle name="Normal 11 3 8 3" xfId="3311"/>
    <cellStyle name="Normal 11 3 8 3 2" xfId="7353"/>
    <cellStyle name="Normal 11 3 8 3 2 2" xfId="13773"/>
    <cellStyle name="Normal 11 3 8 3 2 2 2" xfId="26326"/>
    <cellStyle name="Normal 11 3 8 3 2 3" xfId="26327"/>
    <cellStyle name="Normal 11 3 8 3 2 4" xfId="49871"/>
    <cellStyle name="Normal 11 3 8 3 3" xfId="13774"/>
    <cellStyle name="Normal 11 3 8 3 3 2" xfId="26328"/>
    <cellStyle name="Normal 11 3 8 3 4" xfId="26329"/>
    <cellStyle name="Normal 11 3 8 3 5" xfId="49872"/>
    <cellStyle name="Normal 11 3 8 4" xfId="3312"/>
    <cellStyle name="Normal 11 3 8 4 2" xfId="13775"/>
    <cellStyle name="Normal 11 3 8 4 2 2" xfId="26330"/>
    <cellStyle name="Normal 11 3 8 4 3" xfId="26331"/>
    <cellStyle name="Normal 11 3 8 4 4" xfId="49873"/>
    <cellStyle name="Normal 11 3 8 5" xfId="7354"/>
    <cellStyle name="Normal 11 3 8 5 2" xfId="13776"/>
    <cellStyle name="Normal 11 3 8 5 2 2" xfId="26332"/>
    <cellStyle name="Normal 11 3 8 5 3" xfId="26333"/>
    <cellStyle name="Normal 11 3 8 6" xfId="13777"/>
    <cellStyle name="Normal 11 3 8 6 2" xfId="26334"/>
    <cellStyle name="Normal 11 3 8 7" xfId="26335"/>
    <cellStyle name="Normal 11 3 9" xfId="534"/>
    <cellStyle name="Normal 11 3 9 2" xfId="3313"/>
    <cellStyle name="Normal 11 3 9 2 2" xfId="7355"/>
    <cellStyle name="Normal 11 3 9 2 2 2" xfId="13778"/>
    <cellStyle name="Normal 11 3 9 2 2 2 2" xfId="26336"/>
    <cellStyle name="Normal 11 3 9 2 2 2 2 2" xfId="49874"/>
    <cellStyle name="Normal 11 3 9 2 2 2 3" xfId="49875"/>
    <cellStyle name="Normal 11 3 9 2 2 3" xfId="26337"/>
    <cellStyle name="Normal 11 3 9 2 2 3 2" xfId="49876"/>
    <cellStyle name="Normal 11 3 9 2 2 4" xfId="49877"/>
    <cellStyle name="Normal 11 3 9 2 2 5" xfId="49878"/>
    <cellStyle name="Normal 11 3 9 2 3" xfId="13779"/>
    <cellStyle name="Normal 11 3 9 2 3 2" xfId="26338"/>
    <cellStyle name="Normal 11 3 9 2 3 2 2" xfId="49879"/>
    <cellStyle name="Normal 11 3 9 2 3 3" xfId="49880"/>
    <cellStyle name="Normal 11 3 9 2 4" xfId="26339"/>
    <cellStyle name="Normal 11 3 9 2 4 2" xfId="49881"/>
    <cellStyle name="Normal 11 3 9 2 5" xfId="49882"/>
    <cellStyle name="Normal 11 3 9 2 6" xfId="49883"/>
    <cellStyle name="Normal 11 3 9 3" xfId="3314"/>
    <cellStyle name="Normal 11 3 9 3 2" xfId="13780"/>
    <cellStyle name="Normal 11 3 9 3 2 2" xfId="26340"/>
    <cellStyle name="Normal 11 3 9 3 2 2 2" xfId="49884"/>
    <cellStyle name="Normal 11 3 9 3 2 3" xfId="49885"/>
    <cellStyle name="Normal 11 3 9 3 3" xfId="26341"/>
    <cellStyle name="Normal 11 3 9 3 3 2" xfId="49886"/>
    <cellStyle name="Normal 11 3 9 3 4" xfId="49887"/>
    <cellStyle name="Normal 11 3 9 3 5" xfId="49888"/>
    <cellStyle name="Normal 11 3 9 4" xfId="7356"/>
    <cellStyle name="Normal 11 3 9 4 2" xfId="13781"/>
    <cellStyle name="Normal 11 3 9 4 2 2" xfId="26342"/>
    <cellStyle name="Normal 11 3 9 4 3" xfId="26343"/>
    <cellStyle name="Normal 11 3 9 4 4" xfId="49889"/>
    <cellStyle name="Normal 11 3 9 5" xfId="13782"/>
    <cellStyle name="Normal 11 3 9 5 2" xfId="26344"/>
    <cellStyle name="Normal 11 3 9 6" xfId="26345"/>
    <cellStyle name="Normal 11 3 9 7" xfId="49890"/>
    <cellStyle name="Normal 11 4" xfId="535"/>
    <cellStyle name="Normal 11 4 10" xfId="3315"/>
    <cellStyle name="Normal 11 4 10 2" xfId="7357"/>
    <cellStyle name="Normal 11 4 10 2 2" xfId="13783"/>
    <cellStyle name="Normal 11 4 10 2 2 2" xfId="26346"/>
    <cellStyle name="Normal 11 4 10 2 3" xfId="26347"/>
    <cellStyle name="Normal 11 4 10 2 4" xfId="49891"/>
    <cellStyle name="Normal 11 4 10 3" xfId="13784"/>
    <cellStyle name="Normal 11 4 10 3 2" xfId="26348"/>
    <cellStyle name="Normal 11 4 10 4" xfId="26349"/>
    <cellStyle name="Normal 11 4 10 5" xfId="49892"/>
    <cellStyle name="Normal 11 4 11" xfId="3316"/>
    <cellStyle name="Normal 11 4 11 2" xfId="13785"/>
    <cellStyle name="Normal 11 4 11 2 2" xfId="26350"/>
    <cellStyle name="Normal 11 4 11 3" xfId="26351"/>
    <cellStyle name="Normal 11 4 11 4" xfId="49893"/>
    <cellStyle name="Normal 11 4 12" xfId="7358"/>
    <cellStyle name="Normal 11 4 12 2" xfId="13786"/>
    <cellStyle name="Normal 11 4 12 2 2" xfId="26352"/>
    <cellStyle name="Normal 11 4 12 3" xfId="26353"/>
    <cellStyle name="Normal 11 4 13" xfId="11244"/>
    <cellStyle name="Normal 11 4 13 2" xfId="13787"/>
    <cellStyle name="Normal 11 4 14" xfId="26354"/>
    <cellStyle name="Normal 11 4 2" xfId="536"/>
    <cellStyle name="Normal 11 4 2 2" xfId="537"/>
    <cellStyle name="Normal 11 4 2 2 2" xfId="3317"/>
    <cellStyle name="Normal 11 4 2 2 2 2" xfId="7359"/>
    <cellStyle name="Normal 11 4 2 2 2 2 2" xfId="13788"/>
    <cellStyle name="Normal 11 4 2 2 2 2 2 2" xfId="26355"/>
    <cellStyle name="Normal 11 4 2 2 2 2 3" xfId="26356"/>
    <cellStyle name="Normal 11 4 2 2 2 2 4" xfId="49894"/>
    <cellStyle name="Normal 11 4 2 2 2 3" xfId="13789"/>
    <cellStyle name="Normal 11 4 2 2 2 3 2" xfId="26357"/>
    <cellStyle name="Normal 11 4 2 2 2 4" xfId="26358"/>
    <cellStyle name="Normal 11 4 2 2 2 5" xfId="49895"/>
    <cellStyle name="Normal 11 4 2 2 3" xfId="3318"/>
    <cellStyle name="Normal 11 4 2 2 3 2" xfId="13790"/>
    <cellStyle name="Normal 11 4 2 2 3 2 2" xfId="26359"/>
    <cellStyle name="Normal 11 4 2 2 3 3" xfId="26360"/>
    <cellStyle name="Normal 11 4 2 2 3 4" xfId="49896"/>
    <cellStyle name="Normal 11 4 2 2 4" xfId="7360"/>
    <cellStyle name="Normal 11 4 2 2 4 2" xfId="13791"/>
    <cellStyle name="Normal 11 4 2 2 4 2 2" xfId="26361"/>
    <cellStyle name="Normal 11 4 2 2 4 3" xfId="26362"/>
    <cellStyle name="Normal 11 4 2 2 5" xfId="13792"/>
    <cellStyle name="Normal 11 4 2 2 5 2" xfId="26363"/>
    <cellStyle name="Normal 11 4 2 2 6" xfId="26364"/>
    <cellStyle name="Normal 11 4 2 3" xfId="3319"/>
    <cellStyle name="Normal 11 4 2 3 2" xfId="7361"/>
    <cellStyle name="Normal 11 4 2 3 2 2" xfId="13793"/>
    <cellStyle name="Normal 11 4 2 3 2 2 2" xfId="26365"/>
    <cellStyle name="Normal 11 4 2 3 2 3" xfId="26366"/>
    <cellStyle name="Normal 11 4 2 3 2 4" xfId="49897"/>
    <cellStyle name="Normal 11 4 2 3 3" xfId="13794"/>
    <cellStyle name="Normal 11 4 2 3 3 2" xfId="26367"/>
    <cellStyle name="Normal 11 4 2 3 4" xfId="26368"/>
    <cellStyle name="Normal 11 4 2 3 5" xfId="49898"/>
    <cellStyle name="Normal 11 4 2 4" xfId="3320"/>
    <cellStyle name="Normal 11 4 2 4 2" xfId="13795"/>
    <cellStyle name="Normal 11 4 2 4 2 2" xfId="26369"/>
    <cellStyle name="Normal 11 4 2 4 3" xfId="26370"/>
    <cellStyle name="Normal 11 4 2 4 4" xfId="49899"/>
    <cellStyle name="Normal 11 4 2 5" xfId="7362"/>
    <cellStyle name="Normal 11 4 2 5 2" xfId="13796"/>
    <cellStyle name="Normal 11 4 2 5 2 2" xfId="26371"/>
    <cellStyle name="Normal 11 4 2 5 3" xfId="26372"/>
    <cellStyle name="Normal 11 4 2 6" xfId="13797"/>
    <cellStyle name="Normal 11 4 2 6 2" xfId="26373"/>
    <cellStyle name="Normal 11 4 2 7" xfId="26374"/>
    <cellStyle name="Normal 11 4 3" xfId="538"/>
    <cellStyle name="Normal 11 4 3 2" xfId="539"/>
    <cellStyle name="Normal 11 4 3 2 2" xfId="3321"/>
    <cellStyle name="Normal 11 4 3 2 2 2" xfId="7363"/>
    <cellStyle name="Normal 11 4 3 2 2 2 2" xfId="13798"/>
    <cellStyle name="Normal 11 4 3 2 2 2 2 2" xfId="26375"/>
    <cellStyle name="Normal 11 4 3 2 2 2 3" xfId="26376"/>
    <cellStyle name="Normal 11 4 3 2 2 2 4" xfId="49900"/>
    <cellStyle name="Normal 11 4 3 2 2 3" xfId="13799"/>
    <cellStyle name="Normal 11 4 3 2 2 3 2" xfId="26377"/>
    <cellStyle name="Normal 11 4 3 2 2 4" xfId="26378"/>
    <cellStyle name="Normal 11 4 3 2 2 5" xfId="49901"/>
    <cellStyle name="Normal 11 4 3 2 3" xfId="3322"/>
    <cellStyle name="Normal 11 4 3 2 3 2" xfId="13800"/>
    <cellStyle name="Normal 11 4 3 2 3 2 2" xfId="26379"/>
    <cellStyle name="Normal 11 4 3 2 3 3" xfId="26380"/>
    <cellStyle name="Normal 11 4 3 2 3 4" xfId="49902"/>
    <cellStyle name="Normal 11 4 3 2 4" xfId="7364"/>
    <cellStyle name="Normal 11 4 3 2 4 2" xfId="13801"/>
    <cellStyle name="Normal 11 4 3 2 4 2 2" xfId="26381"/>
    <cellStyle name="Normal 11 4 3 2 4 3" xfId="26382"/>
    <cellStyle name="Normal 11 4 3 2 5" xfId="13802"/>
    <cellStyle name="Normal 11 4 3 2 5 2" xfId="26383"/>
    <cellStyle name="Normal 11 4 3 2 6" xfId="26384"/>
    <cellStyle name="Normal 11 4 3 3" xfId="3323"/>
    <cellStyle name="Normal 11 4 3 3 2" xfId="7365"/>
    <cellStyle name="Normal 11 4 3 3 2 2" xfId="13803"/>
    <cellStyle name="Normal 11 4 3 3 2 2 2" xfId="26385"/>
    <cellStyle name="Normal 11 4 3 3 2 3" xfId="26386"/>
    <cellStyle name="Normal 11 4 3 3 2 4" xfId="49903"/>
    <cellStyle name="Normal 11 4 3 3 3" xfId="13804"/>
    <cellStyle name="Normal 11 4 3 3 3 2" xfId="26387"/>
    <cellStyle name="Normal 11 4 3 3 4" xfId="26388"/>
    <cellStyle name="Normal 11 4 3 3 5" xfId="49904"/>
    <cellStyle name="Normal 11 4 3 4" xfId="3324"/>
    <cellStyle name="Normal 11 4 3 4 2" xfId="13805"/>
    <cellStyle name="Normal 11 4 3 4 2 2" xfId="26389"/>
    <cellStyle name="Normal 11 4 3 4 3" xfId="26390"/>
    <cellStyle name="Normal 11 4 3 4 4" xfId="49905"/>
    <cellStyle name="Normal 11 4 3 5" xfId="7366"/>
    <cellStyle name="Normal 11 4 3 5 2" xfId="13806"/>
    <cellStyle name="Normal 11 4 3 5 2 2" xfId="26391"/>
    <cellStyle name="Normal 11 4 3 5 3" xfId="26392"/>
    <cellStyle name="Normal 11 4 3 6" xfId="13807"/>
    <cellStyle name="Normal 11 4 3 6 2" xfId="26393"/>
    <cellStyle name="Normal 11 4 3 7" xfId="26394"/>
    <cellStyle name="Normal 11 4 4" xfId="540"/>
    <cellStyle name="Normal 11 4 4 2" xfId="541"/>
    <cellStyle name="Normal 11 4 4 2 2" xfId="3325"/>
    <cellStyle name="Normal 11 4 4 2 2 2" xfId="7367"/>
    <cellStyle name="Normal 11 4 4 2 2 2 2" xfId="13808"/>
    <cellStyle name="Normal 11 4 4 2 2 2 2 2" xfId="26395"/>
    <cellStyle name="Normal 11 4 4 2 2 2 3" xfId="26396"/>
    <cellStyle name="Normal 11 4 4 2 2 2 4" xfId="49906"/>
    <cellStyle name="Normal 11 4 4 2 2 3" xfId="13809"/>
    <cellStyle name="Normal 11 4 4 2 2 3 2" xfId="26397"/>
    <cellStyle name="Normal 11 4 4 2 2 4" xfId="26398"/>
    <cellStyle name="Normal 11 4 4 2 2 5" xfId="49907"/>
    <cellStyle name="Normal 11 4 4 2 3" xfId="3326"/>
    <cellStyle name="Normal 11 4 4 2 3 2" xfId="13810"/>
    <cellStyle name="Normal 11 4 4 2 3 2 2" xfId="26399"/>
    <cellStyle name="Normal 11 4 4 2 3 3" xfId="26400"/>
    <cellStyle name="Normal 11 4 4 2 3 4" xfId="49908"/>
    <cellStyle name="Normal 11 4 4 2 4" xfId="7368"/>
    <cellStyle name="Normal 11 4 4 2 4 2" xfId="13811"/>
    <cellStyle name="Normal 11 4 4 2 4 2 2" xfId="26401"/>
    <cellStyle name="Normal 11 4 4 2 4 3" xfId="26402"/>
    <cellStyle name="Normal 11 4 4 2 5" xfId="13812"/>
    <cellStyle name="Normal 11 4 4 2 5 2" xfId="26403"/>
    <cellStyle name="Normal 11 4 4 2 6" xfId="26404"/>
    <cellStyle name="Normal 11 4 4 3" xfId="3327"/>
    <cellStyle name="Normal 11 4 4 3 2" xfId="7369"/>
    <cellStyle name="Normal 11 4 4 3 2 2" xfId="13813"/>
    <cellStyle name="Normal 11 4 4 3 2 2 2" xfId="26405"/>
    <cellStyle name="Normal 11 4 4 3 2 3" xfId="26406"/>
    <cellStyle name="Normal 11 4 4 3 2 4" xfId="49909"/>
    <cellStyle name="Normal 11 4 4 3 3" xfId="13814"/>
    <cellStyle name="Normal 11 4 4 3 3 2" xfId="26407"/>
    <cellStyle name="Normal 11 4 4 3 4" xfId="26408"/>
    <cellStyle name="Normal 11 4 4 3 5" xfId="49910"/>
    <cellStyle name="Normal 11 4 4 4" xfId="3328"/>
    <cellStyle name="Normal 11 4 4 4 2" xfId="13815"/>
    <cellStyle name="Normal 11 4 4 4 2 2" xfId="26409"/>
    <cellStyle name="Normal 11 4 4 4 3" xfId="26410"/>
    <cellStyle name="Normal 11 4 4 4 4" xfId="49911"/>
    <cellStyle name="Normal 11 4 4 5" xfId="7370"/>
    <cellStyle name="Normal 11 4 4 5 2" xfId="13816"/>
    <cellStyle name="Normal 11 4 4 5 2 2" xfId="26411"/>
    <cellStyle name="Normal 11 4 4 5 3" xfId="26412"/>
    <cellStyle name="Normal 11 4 4 6" xfId="13817"/>
    <cellStyle name="Normal 11 4 4 6 2" xfId="26413"/>
    <cellStyle name="Normal 11 4 4 7" xfId="26414"/>
    <cellStyle name="Normal 11 4 5" xfId="542"/>
    <cellStyle name="Normal 11 4 5 2" xfId="543"/>
    <cellStyle name="Normal 11 4 5 2 2" xfId="3329"/>
    <cellStyle name="Normal 11 4 5 2 2 2" xfId="7371"/>
    <cellStyle name="Normal 11 4 5 2 2 2 2" xfId="13818"/>
    <cellStyle name="Normal 11 4 5 2 2 2 2 2" xfId="26415"/>
    <cellStyle name="Normal 11 4 5 2 2 2 3" xfId="26416"/>
    <cellStyle name="Normal 11 4 5 2 2 2 4" xfId="49912"/>
    <cellStyle name="Normal 11 4 5 2 2 3" xfId="13819"/>
    <cellStyle name="Normal 11 4 5 2 2 3 2" xfId="26417"/>
    <cellStyle name="Normal 11 4 5 2 2 4" xfId="26418"/>
    <cellStyle name="Normal 11 4 5 2 2 5" xfId="49913"/>
    <cellStyle name="Normal 11 4 5 2 3" xfId="3330"/>
    <cellStyle name="Normal 11 4 5 2 3 2" xfId="13820"/>
    <cellStyle name="Normal 11 4 5 2 3 2 2" xfId="26419"/>
    <cellStyle name="Normal 11 4 5 2 3 3" xfId="26420"/>
    <cellStyle name="Normal 11 4 5 2 3 4" xfId="49914"/>
    <cellStyle name="Normal 11 4 5 2 4" xfId="7372"/>
    <cellStyle name="Normal 11 4 5 2 4 2" xfId="13821"/>
    <cellStyle name="Normal 11 4 5 2 4 2 2" xfId="26421"/>
    <cellStyle name="Normal 11 4 5 2 4 3" xfId="26422"/>
    <cellStyle name="Normal 11 4 5 2 5" xfId="13822"/>
    <cellStyle name="Normal 11 4 5 2 5 2" xfId="26423"/>
    <cellStyle name="Normal 11 4 5 2 6" xfId="26424"/>
    <cellStyle name="Normal 11 4 5 3" xfId="3331"/>
    <cellStyle name="Normal 11 4 5 3 2" xfId="7373"/>
    <cellStyle name="Normal 11 4 5 3 2 2" xfId="13823"/>
    <cellStyle name="Normal 11 4 5 3 2 2 2" xfId="26425"/>
    <cellStyle name="Normal 11 4 5 3 2 3" xfId="26426"/>
    <cellStyle name="Normal 11 4 5 3 2 4" xfId="49915"/>
    <cellStyle name="Normal 11 4 5 3 3" xfId="13824"/>
    <cellStyle name="Normal 11 4 5 3 3 2" xfId="26427"/>
    <cellStyle name="Normal 11 4 5 3 4" xfId="26428"/>
    <cellStyle name="Normal 11 4 5 3 5" xfId="49916"/>
    <cellStyle name="Normal 11 4 5 4" xfId="3332"/>
    <cellStyle name="Normal 11 4 5 4 2" xfId="13825"/>
    <cellStyle name="Normal 11 4 5 4 2 2" xfId="26429"/>
    <cellStyle name="Normal 11 4 5 4 3" xfId="26430"/>
    <cellStyle name="Normal 11 4 5 4 4" xfId="49917"/>
    <cellStyle name="Normal 11 4 5 5" xfId="7374"/>
    <cellStyle name="Normal 11 4 5 5 2" xfId="13826"/>
    <cellStyle name="Normal 11 4 5 5 2 2" xfId="26431"/>
    <cellStyle name="Normal 11 4 5 5 3" xfId="26432"/>
    <cellStyle name="Normal 11 4 5 6" xfId="13827"/>
    <cellStyle name="Normal 11 4 5 6 2" xfId="26433"/>
    <cellStyle name="Normal 11 4 5 7" xfId="26434"/>
    <cellStyle name="Normal 11 4 6" xfId="544"/>
    <cellStyle name="Normal 11 4 6 2" xfId="545"/>
    <cellStyle name="Normal 11 4 6 2 2" xfId="3333"/>
    <cellStyle name="Normal 11 4 6 2 2 2" xfId="7375"/>
    <cellStyle name="Normal 11 4 6 2 2 2 2" xfId="13828"/>
    <cellStyle name="Normal 11 4 6 2 2 2 2 2" xfId="26435"/>
    <cellStyle name="Normal 11 4 6 2 2 2 3" xfId="26436"/>
    <cellStyle name="Normal 11 4 6 2 2 2 4" xfId="49918"/>
    <cellStyle name="Normal 11 4 6 2 2 3" xfId="13829"/>
    <cellStyle name="Normal 11 4 6 2 2 3 2" xfId="26437"/>
    <cellStyle name="Normal 11 4 6 2 2 4" xfId="26438"/>
    <cellStyle name="Normal 11 4 6 2 2 5" xfId="49919"/>
    <cellStyle name="Normal 11 4 6 2 3" xfId="3334"/>
    <cellStyle name="Normal 11 4 6 2 3 2" xfId="13830"/>
    <cellStyle name="Normal 11 4 6 2 3 2 2" xfId="26439"/>
    <cellStyle name="Normal 11 4 6 2 3 3" xfId="26440"/>
    <cellStyle name="Normal 11 4 6 2 3 4" xfId="49920"/>
    <cellStyle name="Normal 11 4 6 2 4" xfId="7376"/>
    <cellStyle name="Normal 11 4 6 2 4 2" xfId="13831"/>
    <cellStyle name="Normal 11 4 6 2 4 2 2" xfId="26441"/>
    <cellStyle name="Normal 11 4 6 2 4 3" xfId="26442"/>
    <cellStyle name="Normal 11 4 6 2 5" xfId="13832"/>
    <cellStyle name="Normal 11 4 6 2 5 2" xfId="26443"/>
    <cellStyle name="Normal 11 4 6 2 6" xfId="26444"/>
    <cellStyle name="Normal 11 4 6 3" xfId="3335"/>
    <cellStyle name="Normal 11 4 6 3 2" xfId="7377"/>
    <cellStyle name="Normal 11 4 6 3 2 2" xfId="13833"/>
    <cellStyle name="Normal 11 4 6 3 2 2 2" xfId="26445"/>
    <cellStyle name="Normal 11 4 6 3 2 3" xfId="26446"/>
    <cellStyle name="Normal 11 4 6 3 2 4" xfId="49921"/>
    <cellStyle name="Normal 11 4 6 3 3" xfId="13834"/>
    <cellStyle name="Normal 11 4 6 3 3 2" xfId="26447"/>
    <cellStyle name="Normal 11 4 6 3 4" xfId="26448"/>
    <cellStyle name="Normal 11 4 6 3 5" xfId="49922"/>
    <cellStyle name="Normal 11 4 6 4" xfId="3336"/>
    <cellStyle name="Normal 11 4 6 4 2" xfId="13835"/>
    <cellStyle name="Normal 11 4 6 4 2 2" xfId="26449"/>
    <cellStyle name="Normal 11 4 6 4 3" xfId="26450"/>
    <cellStyle name="Normal 11 4 6 4 4" xfId="49923"/>
    <cellStyle name="Normal 11 4 6 5" xfId="7378"/>
    <cellStyle name="Normal 11 4 6 5 2" xfId="13836"/>
    <cellStyle name="Normal 11 4 6 5 2 2" xfId="26451"/>
    <cellStyle name="Normal 11 4 6 5 3" xfId="26452"/>
    <cellStyle name="Normal 11 4 6 6" xfId="13837"/>
    <cellStyle name="Normal 11 4 6 6 2" xfId="26453"/>
    <cellStyle name="Normal 11 4 6 7" xfId="26454"/>
    <cellStyle name="Normal 11 4 7" xfId="546"/>
    <cellStyle name="Normal 11 4 7 2" xfId="547"/>
    <cellStyle name="Normal 11 4 7 2 2" xfId="3337"/>
    <cellStyle name="Normal 11 4 7 2 2 2" xfId="7379"/>
    <cellStyle name="Normal 11 4 7 2 2 2 2" xfId="13838"/>
    <cellStyle name="Normal 11 4 7 2 2 2 2 2" xfId="26455"/>
    <cellStyle name="Normal 11 4 7 2 2 2 3" xfId="26456"/>
    <cellStyle name="Normal 11 4 7 2 2 2 4" xfId="49924"/>
    <cellStyle name="Normal 11 4 7 2 2 3" xfId="13839"/>
    <cellStyle name="Normal 11 4 7 2 2 3 2" xfId="26457"/>
    <cellStyle name="Normal 11 4 7 2 2 4" xfId="26458"/>
    <cellStyle name="Normal 11 4 7 2 2 5" xfId="49925"/>
    <cellStyle name="Normal 11 4 7 2 3" xfId="3338"/>
    <cellStyle name="Normal 11 4 7 2 3 2" xfId="13840"/>
    <cellStyle name="Normal 11 4 7 2 3 2 2" xfId="26459"/>
    <cellStyle name="Normal 11 4 7 2 3 3" xfId="26460"/>
    <cellStyle name="Normal 11 4 7 2 3 4" xfId="49926"/>
    <cellStyle name="Normal 11 4 7 2 4" xfId="7380"/>
    <cellStyle name="Normal 11 4 7 2 4 2" xfId="13841"/>
    <cellStyle name="Normal 11 4 7 2 4 2 2" xfId="26461"/>
    <cellStyle name="Normal 11 4 7 2 4 3" xfId="26462"/>
    <cellStyle name="Normal 11 4 7 2 5" xfId="13842"/>
    <cellStyle name="Normal 11 4 7 2 5 2" xfId="26463"/>
    <cellStyle name="Normal 11 4 7 2 6" xfId="26464"/>
    <cellStyle name="Normal 11 4 7 3" xfId="3339"/>
    <cellStyle name="Normal 11 4 7 3 2" xfId="7381"/>
    <cellStyle name="Normal 11 4 7 3 2 2" xfId="13843"/>
    <cellStyle name="Normal 11 4 7 3 2 2 2" xfId="26465"/>
    <cellStyle name="Normal 11 4 7 3 2 3" xfId="26466"/>
    <cellStyle name="Normal 11 4 7 3 2 4" xfId="49927"/>
    <cellStyle name="Normal 11 4 7 3 3" xfId="13844"/>
    <cellStyle name="Normal 11 4 7 3 3 2" xfId="26467"/>
    <cellStyle name="Normal 11 4 7 3 4" xfId="26468"/>
    <cellStyle name="Normal 11 4 7 3 5" xfId="49928"/>
    <cellStyle name="Normal 11 4 7 4" xfId="3340"/>
    <cellStyle name="Normal 11 4 7 4 2" xfId="13845"/>
    <cellStyle name="Normal 11 4 7 4 2 2" xfId="26469"/>
    <cellStyle name="Normal 11 4 7 4 3" xfId="26470"/>
    <cellStyle name="Normal 11 4 7 4 4" xfId="49929"/>
    <cellStyle name="Normal 11 4 7 5" xfId="7382"/>
    <cellStyle name="Normal 11 4 7 5 2" xfId="13846"/>
    <cellStyle name="Normal 11 4 7 5 2 2" xfId="26471"/>
    <cellStyle name="Normal 11 4 7 5 3" xfId="26472"/>
    <cellStyle name="Normal 11 4 7 6" xfId="13847"/>
    <cellStyle name="Normal 11 4 7 6 2" xfId="26473"/>
    <cellStyle name="Normal 11 4 7 7" xfId="26474"/>
    <cellStyle name="Normal 11 4 8" xfId="548"/>
    <cellStyle name="Normal 11 4 8 2" xfId="549"/>
    <cellStyle name="Normal 11 4 8 2 2" xfId="3341"/>
    <cellStyle name="Normal 11 4 8 2 2 2" xfId="7383"/>
    <cellStyle name="Normal 11 4 8 2 2 2 2" xfId="13848"/>
    <cellStyle name="Normal 11 4 8 2 2 2 2 2" xfId="26475"/>
    <cellStyle name="Normal 11 4 8 2 2 2 3" xfId="26476"/>
    <cellStyle name="Normal 11 4 8 2 2 2 4" xfId="49930"/>
    <cellStyle name="Normal 11 4 8 2 2 3" xfId="13849"/>
    <cellStyle name="Normal 11 4 8 2 2 3 2" xfId="26477"/>
    <cellStyle name="Normal 11 4 8 2 2 4" xfId="26478"/>
    <cellStyle name="Normal 11 4 8 2 2 5" xfId="49931"/>
    <cellStyle name="Normal 11 4 8 2 3" xfId="3342"/>
    <cellStyle name="Normal 11 4 8 2 3 2" xfId="13850"/>
    <cellStyle name="Normal 11 4 8 2 3 2 2" xfId="26479"/>
    <cellStyle name="Normal 11 4 8 2 3 3" xfId="26480"/>
    <cellStyle name="Normal 11 4 8 2 3 4" xfId="49932"/>
    <cellStyle name="Normal 11 4 8 2 4" xfId="7384"/>
    <cellStyle name="Normal 11 4 8 2 4 2" xfId="13851"/>
    <cellStyle name="Normal 11 4 8 2 4 2 2" xfId="26481"/>
    <cellStyle name="Normal 11 4 8 2 4 3" xfId="26482"/>
    <cellStyle name="Normal 11 4 8 2 5" xfId="13852"/>
    <cellStyle name="Normal 11 4 8 2 5 2" xfId="26483"/>
    <cellStyle name="Normal 11 4 8 2 6" xfId="26484"/>
    <cellStyle name="Normal 11 4 8 3" xfId="3343"/>
    <cellStyle name="Normal 11 4 8 3 2" xfId="7385"/>
    <cellStyle name="Normal 11 4 8 3 2 2" xfId="13853"/>
    <cellStyle name="Normal 11 4 8 3 2 2 2" xfId="26485"/>
    <cellStyle name="Normal 11 4 8 3 2 3" xfId="26486"/>
    <cellStyle name="Normal 11 4 8 3 2 4" xfId="49933"/>
    <cellStyle name="Normal 11 4 8 3 3" xfId="13854"/>
    <cellStyle name="Normal 11 4 8 3 3 2" xfId="26487"/>
    <cellStyle name="Normal 11 4 8 3 4" xfId="26488"/>
    <cellStyle name="Normal 11 4 8 3 5" xfId="49934"/>
    <cellStyle name="Normal 11 4 8 4" xfId="3344"/>
    <cellStyle name="Normal 11 4 8 4 2" xfId="13855"/>
    <cellStyle name="Normal 11 4 8 4 2 2" xfId="26489"/>
    <cellStyle name="Normal 11 4 8 4 3" xfId="26490"/>
    <cellStyle name="Normal 11 4 8 4 4" xfId="49935"/>
    <cellStyle name="Normal 11 4 8 5" xfId="7386"/>
    <cellStyle name="Normal 11 4 8 5 2" xfId="13856"/>
    <cellStyle name="Normal 11 4 8 5 2 2" xfId="26491"/>
    <cellStyle name="Normal 11 4 8 5 3" xfId="26492"/>
    <cellStyle name="Normal 11 4 8 6" xfId="13857"/>
    <cellStyle name="Normal 11 4 8 6 2" xfId="26493"/>
    <cellStyle name="Normal 11 4 8 7" xfId="26494"/>
    <cellStyle name="Normal 11 4 9" xfId="550"/>
    <cellStyle name="Normal 11 4 9 2" xfId="3345"/>
    <cellStyle name="Normal 11 4 9 2 2" xfId="7387"/>
    <cellStyle name="Normal 11 4 9 2 2 2" xfId="13858"/>
    <cellStyle name="Normal 11 4 9 2 2 2 2" xfId="26495"/>
    <cellStyle name="Normal 11 4 9 2 2 3" xfId="26496"/>
    <cellStyle name="Normal 11 4 9 2 2 4" xfId="49936"/>
    <cellStyle name="Normal 11 4 9 2 3" xfId="13859"/>
    <cellStyle name="Normal 11 4 9 2 3 2" xfId="26497"/>
    <cellStyle name="Normal 11 4 9 2 4" xfId="26498"/>
    <cellStyle name="Normal 11 4 9 2 5" xfId="49937"/>
    <cellStyle name="Normal 11 4 9 3" xfId="3346"/>
    <cellStyle name="Normal 11 4 9 3 2" xfId="13860"/>
    <cellStyle name="Normal 11 4 9 3 2 2" xfId="26499"/>
    <cellStyle name="Normal 11 4 9 3 3" xfId="26500"/>
    <cellStyle name="Normal 11 4 9 3 4" xfId="49938"/>
    <cellStyle name="Normal 11 4 9 4" xfId="7388"/>
    <cellStyle name="Normal 11 4 9 4 2" xfId="13861"/>
    <cellStyle name="Normal 11 4 9 4 2 2" xfId="26501"/>
    <cellStyle name="Normal 11 4 9 4 3" xfId="26502"/>
    <cellStyle name="Normal 11 4 9 5" xfId="13862"/>
    <cellStyle name="Normal 11 4 9 5 2" xfId="26503"/>
    <cellStyle name="Normal 11 4 9 6" xfId="26504"/>
    <cellStyle name="Normal 11 5" xfId="551"/>
    <cellStyle name="Normal 11 5 10" xfId="3347"/>
    <cellStyle name="Normal 11 5 10 2" xfId="7389"/>
    <cellStyle name="Normal 11 5 10 2 2" xfId="13863"/>
    <cellStyle name="Normal 11 5 10 2 2 2" xfId="26505"/>
    <cellStyle name="Normal 11 5 10 2 3" xfId="26506"/>
    <cellStyle name="Normal 11 5 10 2 4" xfId="49939"/>
    <cellStyle name="Normal 11 5 10 3" xfId="13864"/>
    <cellStyle name="Normal 11 5 10 3 2" xfId="26507"/>
    <cellStyle name="Normal 11 5 10 4" xfId="26508"/>
    <cellStyle name="Normal 11 5 10 5" xfId="49940"/>
    <cellStyle name="Normal 11 5 11" xfId="3348"/>
    <cellStyle name="Normal 11 5 11 2" xfId="13865"/>
    <cellStyle name="Normal 11 5 11 2 2" xfId="26509"/>
    <cellStyle name="Normal 11 5 11 3" xfId="26510"/>
    <cellStyle name="Normal 11 5 11 4" xfId="49941"/>
    <cellStyle name="Normal 11 5 12" xfId="7390"/>
    <cellStyle name="Normal 11 5 12 2" xfId="13866"/>
    <cellStyle name="Normal 11 5 12 2 2" xfId="26511"/>
    <cellStyle name="Normal 11 5 12 3" xfId="26512"/>
    <cellStyle name="Normal 11 5 13" xfId="13867"/>
    <cellStyle name="Normal 11 5 13 2" xfId="26513"/>
    <cellStyle name="Normal 11 5 14" xfId="26514"/>
    <cellStyle name="Normal 11 5 2" xfId="552"/>
    <cellStyle name="Normal 11 5 2 2" xfId="553"/>
    <cellStyle name="Normal 11 5 2 2 2" xfId="3349"/>
    <cellStyle name="Normal 11 5 2 2 2 2" xfId="7391"/>
    <cellStyle name="Normal 11 5 2 2 2 2 2" xfId="13868"/>
    <cellStyle name="Normal 11 5 2 2 2 2 2 2" xfId="26515"/>
    <cellStyle name="Normal 11 5 2 2 2 2 3" xfId="26516"/>
    <cellStyle name="Normal 11 5 2 2 2 2 4" xfId="49942"/>
    <cellStyle name="Normal 11 5 2 2 2 3" xfId="13869"/>
    <cellStyle name="Normal 11 5 2 2 2 3 2" xfId="26517"/>
    <cellStyle name="Normal 11 5 2 2 2 4" xfId="26518"/>
    <cellStyle name="Normal 11 5 2 2 2 5" xfId="49943"/>
    <cellStyle name="Normal 11 5 2 2 3" xfId="3350"/>
    <cellStyle name="Normal 11 5 2 2 3 2" xfId="13870"/>
    <cellStyle name="Normal 11 5 2 2 3 2 2" xfId="26519"/>
    <cellStyle name="Normal 11 5 2 2 3 3" xfId="26520"/>
    <cellStyle name="Normal 11 5 2 2 3 4" xfId="49944"/>
    <cellStyle name="Normal 11 5 2 2 4" xfId="7392"/>
    <cellStyle name="Normal 11 5 2 2 4 2" xfId="13871"/>
    <cellStyle name="Normal 11 5 2 2 4 2 2" xfId="26521"/>
    <cellStyle name="Normal 11 5 2 2 4 3" xfId="26522"/>
    <cellStyle name="Normal 11 5 2 2 5" xfId="13872"/>
    <cellStyle name="Normal 11 5 2 2 5 2" xfId="26523"/>
    <cellStyle name="Normal 11 5 2 2 6" xfId="26524"/>
    <cellStyle name="Normal 11 5 2 3" xfId="3351"/>
    <cellStyle name="Normal 11 5 2 3 2" xfId="7393"/>
    <cellStyle name="Normal 11 5 2 3 2 2" xfId="13873"/>
    <cellStyle name="Normal 11 5 2 3 2 2 2" xfId="26525"/>
    <cellStyle name="Normal 11 5 2 3 2 3" xfId="26526"/>
    <cellStyle name="Normal 11 5 2 3 2 4" xfId="49945"/>
    <cellStyle name="Normal 11 5 2 3 3" xfId="13874"/>
    <cellStyle name="Normal 11 5 2 3 3 2" xfId="26527"/>
    <cellStyle name="Normal 11 5 2 3 4" xfId="26528"/>
    <cellStyle name="Normal 11 5 2 3 5" xfId="49946"/>
    <cellStyle name="Normal 11 5 2 4" xfId="3352"/>
    <cellStyle name="Normal 11 5 2 4 2" xfId="13875"/>
    <cellStyle name="Normal 11 5 2 4 2 2" xfId="26529"/>
    <cellStyle name="Normal 11 5 2 4 3" xfId="26530"/>
    <cellStyle name="Normal 11 5 2 4 4" xfId="49947"/>
    <cellStyle name="Normal 11 5 2 5" xfId="7394"/>
    <cellStyle name="Normal 11 5 2 5 2" xfId="13876"/>
    <cellStyle name="Normal 11 5 2 5 2 2" xfId="26531"/>
    <cellStyle name="Normal 11 5 2 5 3" xfId="26532"/>
    <cellStyle name="Normal 11 5 2 6" xfId="13877"/>
    <cellStyle name="Normal 11 5 2 6 2" xfId="26533"/>
    <cellStyle name="Normal 11 5 2 7" xfId="26534"/>
    <cellStyle name="Normal 11 5 3" xfId="554"/>
    <cellStyle name="Normal 11 5 3 2" xfId="555"/>
    <cellStyle name="Normal 11 5 3 2 2" xfId="3353"/>
    <cellStyle name="Normal 11 5 3 2 2 2" xfId="7395"/>
    <cellStyle name="Normal 11 5 3 2 2 2 2" xfId="13878"/>
    <cellStyle name="Normal 11 5 3 2 2 2 2 2" xfId="26535"/>
    <cellStyle name="Normal 11 5 3 2 2 2 3" xfId="26536"/>
    <cellStyle name="Normal 11 5 3 2 2 2 4" xfId="49948"/>
    <cellStyle name="Normal 11 5 3 2 2 3" xfId="13879"/>
    <cellStyle name="Normal 11 5 3 2 2 3 2" xfId="26537"/>
    <cellStyle name="Normal 11 5 3 2 2 4" xfId="26538"/>
    <cellStyle name="Normal 11 5 3 2 2 5" xfId="49949"/>
    <cellStyle name="Normal 11 5 3 2 3" xfId="3354"/>
    <cellStyle name="Normal 11 5 3 2 3 2" xfId="13880"/>
    <cellStyle name="Normal 11 5 3 2 3 2 2" xfId="26539"/>
    <cellStyle name="Normal 11 5 3 2 3 3" xfId="26540"/>
    <cellStyle name="Normal 11 5 3 2 3 4" xfId="49950"/>
    <cellStyle name="Normal 11 5 3 2 4" xfId="7396"/>
    <cellStyle name="Normal 11 5 3 2 4 2" xfId="13881"/>
    <cellStyle name="Normal 11 5 3 2 4 2 2" xfId="26541"/>
    <cellStyle name="Normal 11 5 3 2 4 3" xfId="26542"/>
    <cellStyle name="Normal 11 5 3 2 5" xfId="13882"/>
    <cellStyle name="Normal 11 5 3 2 5 2" xfId="26543"/>
    <cellStyle name="Normal 11 5 3 2 6" xfId="26544"/>
    <cellStyle name="Normal 11 5 3 3" xfId="3355"/>
    <cellStyle name="Normal 11 5 3 3 2" xfId="7397"/>
    <cellStyle name="Normal 11 5 3 3 2 2" xfId="13883"/>
    <cellStyle name="Normal 11 5 3 3 2 2 2" xfId="26545"/>
    <cellStyle name="Normal 11 5 3 3 2 3" xfId="26546"/>
    <cellStyle name="Normal 11 5 3 3 2 4" xfId="49951"/>
    <cellStyle name="Normal 11 5 3 3 3" xfId="13884"/>
    <cellStyle name="Normal 11 5 3 3 3 2" xfId="26547"/>
    <cellStyle name="Normal 11 5 3 3 4" xfId="26548"/>
    <cellStyle name="Normal 11 5 3 3 5" xfId="49952"/>
    <cellStyle name="Normal 11 5 3 4" xfId="3356"/>
    <cellStyle name="Normal 11 5 3 4 2" xfId="13885"/>
    <cellStyle name="Normal 11 5 3 4 2 2" xfId="26549"/>
    <cellStyle name="Normal 11 5 3 4 3" xfId="26550"/>
    <cellStyle name="Normal 11 5 3 4 4" xfId="49953"/>
    <cellStyle name="Normal 11 5 3 5" xfId="7398"/>
    <cellStyle name="Normal 11 5 3 5 2" xfId="13886"/>
    <cellStyle name="Normal 11 5 3 5 2 2" xfId="26551"/>
    <cellStyle name="Normal 11 5 3 5 3" xfId="26552"/>
    <cellStyle name="Normal 11 5 3 6" xfId="13887"/>
    <cellStyle name="Normal 11 5 3 6 2" xfId="26553"/>
    <cellStyle name="Normal 11 5 3 7" xfId="26554"/>
    <cellStyle name="Normal 11 5 4" xfId="556"/>
    <cellStyle name="Normal 11 5 4 2" xfId="557"/>
    <cellStyle name="Normal 11 5 4 2 2" xfId="3357"/>
    <cellStyle name="Normal 11 5 4 2 2 2" xfId="7399"/>
    <cellStyle name="Normal 11 5 4 2 2 2 2" xfId="13888"/>
    <cellStyle name="Normal 11 5 4 2 2 2 2 2" xfId="26555"/>
    <cellStyle name="Normal 11 5 4 2 2 2 3" xfId="26556"/>
    <cellStyle name="Normal 11 5 4 2 2 2 4" xfId="49954"/>
    <cellStyle name="Normal 11 5 4 2 2 3" xfId="13889"/>
    <cellStyle name="Normal 11 5 4 2 2 3 2" xfId="26557"/>
    <cellStyle name="Normal 11 5 4 2 2 4" xfId="26558"/>
    <cellStyle name="Normal 11 5 4 2 2 5" xfId="49955"/>
    <cellStyle name="Normal 11 5 4 2 3" xfId="3358"/>
    <cellStyle name="Normal 11 5 4 2 3 2" xfId="13890"/>
    <cellStyle name="Normal 11 5 4 2 3 2 2" xfId="26559"/>
    <cellStyle name="Normal 11 5 4 2 3 3" xfId="26560"/>
    <cellStyle name="Normal 11 5 4 2 3 4" xfId="49956"/>
    <cellStyle name="Normal 11 5 4 2 4" xfId="7400"/>
    <cellStyle name="Normal 11 5 4 2 4 2" xfId="13891"/>
    <cellStyle name="Normal 11 5 4 2 4 2 2" xfId="26561"/>
    <cellStyle name="Normal 11 5 4 2 4 3" xfId="26562"/>
    <cellStyle name="Normal 11 5 4 2 5" xfId="13892"/>
    <cellStyle name="Normal 11 5 4 2 5 2" xfId="26563"/>
    <cellStyle name="Normal 11 5 4 2 6" xfId="26564"/>
    <cellStyle name="Normal 11 5 4 3" xfId="3359"/>
    <cellStyle name="Normal 11 5 4 3 2" xfId="7401"/>
    <cellStyle name="Normal 11 5 4 3 2 2" xfId="13893"/>
    <cellStyle name="Normal 11 5 4 3 2 2 2" xfId="26565"/>
    <cellStyle name="Normal 11 5 4 3 2 3" xfId="26566"/>
    <cellStyle name="Normal 11 5 4 3 2 4" xfId="49957"/>
    <cellStyle name="Normal 11 5 4 3 3" xfId="13894"/>
    <cellStyle name="Normal 11 5 4 3 3 2" xfId="26567"/>
    <cellStyle name="Normal 11 5 4 3 4" xfId="26568"/>
    <cellStyle name="Normal 11 5 4 3 5" xfId="49958"/>
    <cellStyle name="Normal 11 5 4 4" xfId="3360"/>
    <cellStyle name="Normal 11 5 4 4 2" xfId="13895"/>
    <cellStyle name="Normal 11 5 4 4 2 2" xfId="26569"/>
    <cellStyle name="Normal 11 5 4 4 3" xfId="26570"/>
    <cellStyle name="Normal 11 5 4 4 4" xfId="49959"/>
    <cellStyle name="Normal 11 5 4 5" xfId="7402"/>
    <cellStyle name="Normal 11 5 4 5 2" xfId="13896"/>
    <cellStyle name="Normal 11 5 4 5 2 2" xfId="26571"/>
    <cellStyle name="Normal 11 5 4 5 3" xfId="26572"/>
    <cellStyle name="Normal 11 5 4 6" xfId="13897"/>
    <cellStyle name="Normal 11 5 4 6 2" xfId="26573"/>
    <cellStyle name="Normal 11 5 4 7" xfId="26574"/>
    <cellStyle name="Normal 11 5 5" xfId="558"/>
    <cellStyle name="Normal 11 5 5 2" xfId="559"/>
    <cellStyle name="Normal 11 5 5 2 2" xfId="3361"/>
    <cellStyle name="Normal 11 5 5 2 2 2" xfId="7403"/>
    <cellStyle name="Normal 11 5 5 2 2 2 2" xfId="13898"/>
    <cellStyle name="Normal 11 5 5 2 2 2 2 2" xfId="26575"/>
    <cellStyle name="Normal 11 5 5 2 2 2 3" xfId="26576"/>
    <cellStyle name="Normal 11 5 5 2 2 2 4" xfId="49960"/>
    <cellStyle name="Normal 11 5 5 2 2 3" xfId="13899"/>
    <cellStyle name="Normal 11 5 5 2 2 3 2" xfId="26577"/>
    <cellStyle name="Normal 11 5 5 2 2 4" xfId="26578"/>
    <cellStyle name="Normal 11 5 5 2 2 5" xfId="49961"/>
    <cellStyle name="Normal 11 5 5 2 3" xfId="3362"/>
    <cellStyle name="Normal 11 5 5 2 3 2" xfId="13900"/>
    <cellStyle name="Normal 11 5 5 2 3 2 2" xfId="26579"/>
    <cellStyle name="Normal 11 5 5 2 3 3" xfId="26580"/>
    <cellStyle name="Normal 11 5 5 2 3 4" xfId="49962"/>
    <cellStyle name="Normal 11 5 5 2 4" xfId="7404"/>
    <cellStyle name="Normal 11 5 5 2 4 2" xfId="13901"/>
    <cellStyle name="Normal 11 5 5 2 4 2 2" xfId="26581"/>
    <cellStyle name="Normal 11 5 5 2 4 3" xfId="26582"/>
    <cellStyle name="Normal 11 5 5 2 5" xfId="13902"/>
    <cellStyle name="Normal 11 5 5 2 5 2" xfId="26583"/>
    <cellStyle name="Normal 11 5 5 2 6" xfId="26584"/>
    <cellStyle name="Normal 11 5 5 3" xfId="3363"/>
    <cellStyle name="Normal 11 5 5 3 2" xfId="7405"/>
    <cellStyle name="Normal 11 5 5 3 2 2" xfId="13903"/>
    <cellStyle name="Normal 11 5 5 3 2 2 2" xfId="26585"/>
    <cellStyle name="Normal 11 5 5 3 2 3" xfId="26586"/>
    <cellStyle name="Normal 11 5 5 3 2 4" xfId="49963"/>
    <cellStyle name="Normal 11 5 5 3 3" xfId="13904"/>
    <cellStyle name="Normal 11 5 5 3 3 2" xfId="26587"/>
    <cellStyle name="Normal 11 5 5 3 4" xfId="26588"/>
    <cellStyle name="Normal 11 5 5 3 5" xfId="49964"/>
    <cellStyle name="Normal 11 5 5 4" xfId="3364"/>
    <cellStyle name="Normal 11 5 5 4 2" xfId="13905"/>
    <cellStyle name="Normal 11 5 5 4 2 2" xfId="26589"/>
    <cellStyle name="Normal 11 5 5 4 3" xfId="26590"/>
    <cellStyle name="Normal 11 5 5 4 4" xfId="49965"/>
    <cellStyle name="Normal 11 5 5 5" xfId="7406"/>
    <cellStyle name="Normal 11 5 5 5 2" xfId="13906"/>
    <cellStyle name="Normal 11 5 5 5 2 2" xfId="26591"/>
    <cellStyle name="Normal 11 5 5 5 3" xfId="26592"/>
    <cellStyle name="Normal 11 5 5 6" xfId="13907"/>
    <cellStyle name="Normal 11 5 5 6 2" xfId="26593"/>
    <cellStyle name="Normal 11 5 5 7" xfId="26594"/>
    <cellStyle name="Normal 11 5 6" xfId="560"/>
    <cellStyle name="Normal 11 5 6 2" xfId="561"/>
    <cellStyle name="Normal 11 5 6 2 2" xfId="3365"/>
    <cellStyle name="Normal 11 5 6 2 2 2" xfId="7407"/>
    <cellStyle name="Normal 11 5 6 2 2 2 2" xfId="13908"/>
    <cellStyle name="Normal 11 5 6 2 2 2 2 2" xfId="26595"/>
    <cellStyle name="Normal 11 5 6 2 2 2 3" xfId="26596"/>
    <cellStyle name="Normal 11 5 6 2 2 2 4" xfId="49966"/>
    <cellStyle name="Normal 11 5 6 2 2 3" xfId="13909"/>
    <cellStyle name="Normal 11 5 6 2 2 3 2" xfId="26597"/>
    <cellStyle name="Normal 11 5 6 2 2 4" xfId="26598"/>
    <cellStyle name="Normal 11 5 6 2 2 5" xfId="49967"/>
    <cellStyle name="Normal 11 5 6 2 3" xfId="3366"/>
    <cellStyle name="Normal 11 5 6 2 3 2" xfId="13910"/>
    <cellStyle name="Normal 11 5 6 2 3 2 2" xfId="26599"/>
    <cellStyle name="Normal 11 5 6 2 3 3" xfId="26600"/>
    <cellStyle name="Normal 11 5 6 2 3 4" xfId="49968"/>
    <cellStyle name="Normal 11 5 6 2 4" xfId="7408"/>
    <cellStyle name="Normal 11 5 6 2 4 2" xfId="13911"/>
    <cellStyle name="Normal 11 5 6 2 4 2 2" xfId="26601"/>
    <cellStyle name="Normal 11 5 6 2 4 3" xfId="26602"/>
    <cellStyle name="Normal 11 5 6 2 5" xfId="13912"/>
    <cellStyle name="Normal 11 5 6 2 5 2" xfId="26603"/>
    <cellStyle name="Normal 11 5 6 2 6" xfId="26604"/>
    <cellStyle name="Normal 11 5 6 3" xfId="3367"/>
    <cellStyle name="Normal 11 5 6 3 2" xfId="7409"/>
    <cellStyle name="Normal 11 5 6 3 2 2" xfId="13913"/>
    <cellStyle name="Normal 11 5 6 3 2 2 2" xfId="26605"/>
    <cellStyle name="Normal 11 5 6 3 2 3" xfId="26606"/>
    <cellStyle name="Normal 11 5 6 3 2 4" xfId="49969"/>
    <cellStyle name="Normal 11 5 6 3 3" xfId="13914"/>
    <cellStyle name="Normal 11 5 6 3 3 2" xfId="26607"/>
    <cellStyle name="Normal 11 5 6 3 4" xfId="26608"/>
    <cellStyle name="Normal 11 5 6 3 5" xfId="49970"/>
    <cellStyle name="Normal 11 5 6 4" xfId="3368"/>
    <cellStyle name="Normal 11 5 6 4 2" xfId="13915"/>
    <cellStyle name="Normal 11 5 6 4 2 2" xfId="26609"/>
    <cellStyle name="Normal 11 5 6 4 3" xfId="26610"/>
    <cellStyle name="Normal 11 5 6 4 4" xfId="49971"/>
    <cellStyle name="Normal 11 5 6 5" xfId="7410"/>
    <cellStyle name="Normal 11 5 6 5 2" xfId="13916"/>
    <cellStyle name="Normal 11 5 6 5 2 2" xfId="26611"/>
    <cellStyle name="Normal 11 5 6 5 3" xfId="26612"/>
    <cellStyle name="Normal 11 5 6 6" xfId="13917"/>
    <cellStyle name="Normal 11 5 6 6 2" xfId="26613"/>
    <cellStyle name="Normal 11 5 6 7" xfId="26614"/>
    <cellStyle name="Normal 11 5 7" xfId="562"/>
    <cellStyle name="Normal 11 5 7 2" xfId="563"/>
    <cellStyle name="Normal 11 5 7 2 2" xfId="3369"/>
    <cellStyle name="Normal 11 5 7 2 2 2" xfId="7411"/>
    <cellStyle name="Normal 11 5 7 2 2 2 2" xfId="13918"/>
    <cellStyle name="Normal 11 5 7 2 2 2 2 2" xfId="26615"/>
    <cellStyle name="Normal 11 5 7 2 2 2 3" xfId="26616"/>
    <cellStyle name="Normal 11 5 7 2 2 2 4" xfId="49972"/>
    <cellStyle name="Normal 11 5 7 2 2 3" xfId="13919"/>
    <cellStyle name="Normal 11 5 7 2 2 3 2" xfId="26617"/>
    <cellStyle name="Normal 11 5 7 2 2 4" xfId="26618"/>
    <cellStyle name="Normal 11 5 7 2 2 5" xfId="49973"/>
    <cellStyle name="Normal 11 5 7 2 3" xfId="3370"/>
    <cellStyle name="Normal 11 5 7 2 3 2" xfId="13920"/>
    <cellStyle name="Normal 11 5 7 2 3 2 2" xfId="26619"/>
    <cellStyle name="Normal 11 5 7 2 3 3" xfId="26620"/>
    <cellStyle name="Normal 11 5 7 2 3 4" xfId="49974"/>
    <cellStyle name="Normal 11 5 7 2 4" xfId="7412"/>
    <cellStyle name="Normal 11 5 7 2 4 2" xfId="13921"/>
    <cellStyle name="Normal 11 5 7 2 4 2 2" xfId="26621"/>
    <cellStyle name="Normal 11 5 7 2 4 3" xfId="26622"/>
    <cellStyle name="Normal 11 5 7 2 5" xfId="13922"/>
    <cellStyle name="Normal 11 5 7 2 5 2" xfId="26623"/>
    <cellStyle name="Normal 11 5 7 2 6" xfId="26624"/>
    <cellStyle name="Normal 11 5 7 3" xfId="3371"/>
    <cellStyle name="Normal 11 5 7 3 2" xfId="7413"/>
    <cellStyle name="Normal 11 5 7 3 2 2" xfId="13923"/>
    <cellStyle name="Normal 11 5 7 3 2 2 2" xfId="26625"/>
    <cellStyle name="Normal 11 5 7 3 2 3" xfId="26626"/>
    <cellStyle name="Normal 11 5 7 3 2 4" xfId="49975"/>
    <cellStyle name="Normal 11 5 7 3 3" xfId="13924"/>
    <cellStyle name="Normal 11 5 7 3 3 2" xfId="26627"/>
    <cellStyle name="Normal 11 5 7 3 4" xfId="26628"/>
    <cellStyle name="Normal 11 5 7 3 5" xfId="49976"/>
    <cellStyle name="Normal 11 5 7 4" xfId="3372"/>
    <cellStyle name="Normal 11 5 7 4 2" xfId="13925"/>
    <cellStyle name="Normal 11 5 7 4 2 2" xfId="26629"/>
    <cellStyle name="Normal 11 5 7 4 3" xfId="26630"/>
    <cellStyle name="Normal 11 5 7 4 4" xfId="49977"/>
    <cellStyle name="Normal 11 5 7 5" xfId="7414"/>
    <cellStyle name="Normal 11 5 7 5 2" xfId="13926"/>
    <cellStyle name="Normal 11 5 7 5 2 2" xfId="26631"/>
    <cellStyle name="Normal 11 5 7 5 3" xfId="26632"/>
    <cellStyle name="Normal 11 5 7 6" xfId="13927"/>
    <cellStyle name="Normal 11 5 7 6 2" xfId="26633"/>
    <cellStyle name="Normal 11 5 7 7" xfId="26634"/>
    <cellStyle name="Normal 11 5 8" xfId="564"/>
    <cellStyle name="Normal 11 5 8 2" xfId="565"/>
    <cellStyle name="Normal 11 5 8 2 2" xfId="3373"/>
    <cellStyle name="Normal 11 5 8 2 2 2" xfId="7415"/>
    <cellStyle name="Normal 11 5 8 2 2 2 2" xfId="13928"/>
    <cellStyle name="Normal 11 5 8 2 2 2 2 2" xfId="26635"/>
    <cellStyle name="Normal 11 5 8 2 2 2 3" xfId="26636"/>
    <cellStyle name="Normal 11 5 8 2 2 2 4" xfId="49978"/>
    <cellStyle name="Normal 11 5 8 2 2 3" xfId="13929"/>
    <cellStyle name="Normal 11 5 8 2 2 3 2" xfId="26637"/>
    <cellStyle name="Normal 11 5 8 2 2 4" xfId="26638"/>
    <cellStyle name="Normal 11 5 8 2 2 5" xfId="49979"/>
    <cellStyle name="Normal 11 5 8 2 3" xfId="3374"/>
    <cellStyle name="Normal 11 5 8 2 3 2" xfId="13930"/>
    <cellStyle name="Normal 11 5 8 2 3 2 2" xfId="26639"/>
    <cellStyle name="Normal 11 5 8 2 3 3" xfId="26640"/>
    <cellStyle name="Normal 11 5 8 2 3 4" xfId="49980"/>
    <cellStyle name="Normal 11 5 8 2 4" xfId="7416"/>
    <cellStyle name="Normal 11 5 8 2 4 2" xfId="13931"/>
    <cellStyle name="Normal 11 5 8 2 4 2 2" xfId="26641"/>
    <cellStyle name="Normal 11 5 8 2 4 3" xfId="26642"/>
    <cellStyle name="Normal 11 5 8 2 5" xfId="13932"/>
    <cellStyle name="Normal 11 5 8 2 5 2" xfId="26643"/>
    <cellStyle name="Normal 11 5 8 2 6" xfId="26644"/>
    <cellStyle name="Normal 11 5 8 3" xfId="3375"/>
    <cellStyle name="Normal 11 5 8 3 2" xfId="7417"/>
    <cellStyle name="Normal 11 5 8 3 2 2" xfId="13933"/>
    <cellStyle name="Normal 11 5 8 3 2 2 2" xfId="26645"/>
    <cellStyle name="Normal 11 5 8 3 2 3" xfId="26646"/>
    <cellStyle name="Normal 11 5 8 3 2 4" xfId="49981"/>
    <cellStyle name="Normal 11 5 8 3 3" xfId="13934"/>
    <cellStyle name="Normal 11 5 8 3 3 2" xfId="26647"/>
    <cellStyle name="Normal 11 5 8 3 4" xfId="26648"/>
    <cellStyle name="Normal 11 5 8 3 5" xfId="49982"/>
    <cellStyle name="Normal 11 5 8 4" xfId="3376"/>
    <cellStyle name="Normal 11 5 8 4 2" xfId="13935"/>
    <cellStyle name="Normal 11 5 8 4 2 2" xfId="26649"/>
    <cellStyle name="Normal 11 5 8 4 3" xfId="26650"/>
    <cellStyle name="Normal 11 5 8 4 4" xfId="49983"/>
    <cellStyle name="Normal 11 5 8 5" xfId="7418"/>
    <cellStyle name="Normal 11 5 8 5 2" xfId="13936"/>
    <cellStyle name="Normal 11 5 8 5 2 2" xfId="26651"/>
    <cellStyle name="Normal 11 5 8 5 3" xfId="26652"/>
    <cellStyle name="Normal 11 5 8 6" xfId="13937"/>
    <cellStyle name="Normal 11 5 8 6 2" xfId="26653"/>
    <cellStyle name="Normal 11 5 8 7" xfId="26654"/>
    <cellStyle name="Normal 11 5 9" xfId="566"/>
    <cellStyle name="Normal 11 5 9 2" xfId="3377"/>
    <cellStyle name="Normal 11 5 9 2 2" xfId="7419"/>
    <cellStyle name="Normal 11 5 9 2 2 2" xfId="13938"/>
    <cellStyle name="Normal 11 5 9 2 2 2 2" xfId="26655"/>
    <cellStyle name="Normal 11 5 9 2 2 3" xfId="26656"/>
    <cellStyle name="Normal 11 5 9 2 2 4" xfId="49984"/>
    <cellStyle name="Normal 11 5 9 2 3" xfId="13939"/>
    <cellStyle name="Normal 11 5 9 2 3 2" xfId="26657"/>
    <cellStyle name="Normal 11 5 9 2 4" xfId="26658"/>
    <cellStyle name="Normal 11 5 9 2 5" xfId="49985"/>
    <cellStyle name="Normal 11 5 9 3" xfId="3378"/>
    <cellStyle name="Normal 11 5 9 3 2" xfId="13940"/>
    <cellStyle name="Normal 11 5 9 3 2 2" xfId="26659"/>
    <cellStyle name="Normal 11 5 9 3 3" xfId="26660"/>
    <cellStyle name="Normal 11 5 9 3 4" xfId="49986"/>
    <cellStyle name="Normal 11 5 9 4" xfId="7420"/>
    <cellStyle name="Normal 11 5 9 4 2" xfId="13941"/>
    <cellStyle name="Normal 11 5 9 4 2 2" xfId="26661"/>
    <cellStyle name="Normal 11 5 9 4 3" xfId="26662"/>
    <cellStyle name="Normal 11 5 9 5" xfId="13942"/>
    <cellStyle name="Normal 11 5 9 5 2" xfId="26663"/>
    <cellStyle name="Normal 11 5 9 6" xfId="26664"/>
    <cellStyle name="Normal 11 6" xfId="567"/>
    <cellStyle name="Normal 11 6 10" xfId="3379"/>
    <cellStyle name="Normal 11 6 10 2" xfId="7421"/>
    <cellStyle name="Normal 11 6 10 2 2" xfId="13943"/>
    <cellStyle name="Normal 11 6 10 2 2 2" xfId="26665"/>
    <cellStyle name="Normal 11 6 10 2 3" xfId="26666"/>
    <cellStyle name="Normal 11 6 10 2 4" xfId="49987"/>
    <cellStyle name="Normal 11 6 10 3" xfId="13944"/>
    <cellStyle name="Normal 11 6 10 3 2" xfId="26667"/>
    <cellStyle name="Normal 11 6 10 4" xfId="26668"/>
    <cellStyle name="Normal 11 6 10 5" xfId="49988"/>
    <cellStyle name="Normal 11 6 11" xfId="3380"/>
    <cellStyle name="Normal 11 6 11 2" xfId="13945"/>
    <cellStyle name="Normal 11 6 11 2 2" xfId="26669"/>
    <cellStyle name="Normal 11 6 11 3" xfId="26670"/>
    <cellStyle name="Normal 11 6 11 4" xfId="49989"/>
    <cellStyle name="Normal 11 6 12" xfId="7422"/>
    <cellStyle name="Normal 11 6 12 2" xfId="13946"/>
    <cellStyle name="Normal 11 6 12 2 2" xfId="26671"/>
    <cellStyle name="Normal 11 6 12 3" xfId="26672"/>
    <cellStyle name="Normal 11 6 13" xfId="13947"/>
    <cellStyle name="Normal 11 6 13 2" xfId="26673"/>
    <cellStyle name="Normal 11 6 14" xfId="26674"/>
    <cellStyle name="Normal 11 6 2" xfId="568"/>
    <cellStyle name="Normal 11 6 2 2" xfId="569"/>
    <cellStyle name="Normal 11 6 2 2 2" xfId="3381"/>
    <cellStyle name="Normal 11 6 2 2 2 2" xfId="7423"/>
    <cellStyle name="Normal 11 6 2 2 2 2 2" xfId="13948"/>
    <cellStyle name="Normal 11 6 2 2 2 2 2 2" xfId="26675"/>
    <cellStyle name="Normal 11 6 2 2 2 2 3" xfId="26676"/>
    <cellStyle name="Normal 11 6 2 2 2 2 4" xfId="49990"/>
    <cellStyle name="Normal 11 6 2 2 2 3" xfId="13949"/>
    <cellStyle name="Normal 11 6 2 2 2 3 2" xfId="26677"/>
    <cellStyle name="Normal 11 6 2 2 2 4" xfId="26678"/>
    <cellStyle name="Normal 11 6 2 2 2 5" xfId="49991"/>
    <cellStyle name="Normal 11 6 2 2 3" xfId="3382"/>
    <cellStyle name="Normal 11 6 2 2 3 2" xfId="13950"/>
    <cellStyle name="Normal 11 6 2 2 3 2 2" xfId="26679"/>
    <cellStyle name="Normal 11 6 2 2 3 3" xfId="26680"/>
    <cellStyle name="Normal 11 6 2 2 3 4" xfId="49992"/>
    <cellStyle name="Normal 11 6 2 2 4" xfId="7424"/>
    <cellStyle name="Normal 11 6 2 2 4 2" xfId="13951"/>
    <cellStyle name="Normal 11 6 2 2 4 2 2" xfId="26681"/>
    <cellStyle name="Normal 11 6 2 2 4 3" xfId="26682"/>
    <cellStyle name="Normal 11 6 2 2 5" xfId="13952"/>
    <cellStyle name="Normal 11 6 2 2 5 2" xfId="26683"/>
    <cellStyle name="Normal 11 6 2 2 6" xfId="26684"/>
    <cellStyle name="Normal 11 6 2 3" xfId="3383"/>
    <cellStyle name="Normal 11 6 2 3 2" xfId="7425"/>
    <cellStyle name="Normal 11 6 2 3 2 2" xfId="13953"/>
    <cellStyle name="Normal 11 6 2 3 2 2 2" xfId="26685"/>
    <cellStyle name="Normal 11 6 2 3 2 3" xfId="26686"/>
    <cellStyle name="Normal 11 6 2 3 2 4" xfId="49993"/>
    <cellStyle name="Normal 11 6 2 3 3" xfId="13954"/>
    <cellStyle name="Normal 11 6 2 3 3 2" xfId="26687"/>
    <cellStyle name="Normal 11 6 2 3 4" xfId="26688"/>
    <cellStyle name="Normal 11 6 2 3 5" xfId="49994"/>
    <cellStyle name="Normal 11 6 2 4" xfId="3384"/>
    <cellStyle name="Normal 11 6 2 4 2" xfId="13955"/>
    <cellStyle name="Normal 11 6 2 4 2 2" xfId="26689"/>
    <cellStyle name="Normal 11 6 2 4 3" xfId="26690"/>
    <cellStyle name="Normal 11 6 2 4 4" xfId="49995"/>
    <cellStyle name="Normal 11 6 2 5" xfId="7426"/>
    <cellStyle name="Normal 11 6 2 5 2" xfId="13956"/>
    <cellStyle name="Normal 11 6 2 5 2 2" xfId="26691"/>
    <cellStyle name="Normal 11 6 2 5 3" xfId="26692"/>
    <cellStyle name="Normal 11 6 2 6" xfId="13957"/>
    <cellStyle name="Normal 11 6 2 6 2" xfId="26693"/>
    <cellStyle name="Normal 11 6 2 7" xfId="26694"/>
    <cellStyle name="Normal 11 6 3" xfId="570"/>
    <cellStyle name="Normal 11 6 3 2" xfId="571"/>
    <cellStyle name="Normal 11 6 3 2 2" xfId="3385"/>
    <cellStyle name="Normal 11 6 3 2 2 2" xfId="7427"/>
    <cellStyle name="Normal 11 6 3 2 2 2 2" xfId="13958"/>
    <cellStyle name="Normal 11 6 3 2 2 2 2 2" xfId="26695"/>
    <cellStyle name="Normal 11 6 3 2 2 2 3" xfId="26696"/>
    <cellStyle name="Normal 11 6 3 2 2 2 4" xfId="49996"/>
    <cellStyle name="Normal 11 6 3 2 2 3" xfId="13959"/>
    <cellStyle name="Normal 11 6 3 2 2 3 2" xfId="26697"/>
    <cellStyle name="Normal 11 6 3 2 2 4" xfId="26698"/>
    <cellStyle name="Normal 11 6 3 2 2 5" xfId="49997"/>
    <cellStyle name="Normal 11 6 3 2 3" xfId="3386"/>
    <cellStyle name="Normal 11 6 3 2 3 2" xfId="13960"/>
    <cellStyle name="Normal 11 6 3 2 3 2 2" xfId="26699"/>
    <cellStyle name="Normal 11 6 3 2 3 3" xfId="26700"/>
    <cellStyle name="Normal 11 6 3 2 3 4" xfId="49998"/>
    <cellStyle name="Normal 11 6 3 2 4" xfId="7428"/>
    <cellStyle name="Normal 11 6 3 2 4 2" xfId="13961"/>
    <cellStyle name="Normal 11 6 3 2 4 2 2" xfId="26701"/>
    <cellStyle name="Normal 11 6 3 2 4 3" xfId="26702"/>
    <cellStyle name="Normal 11 6 3 2 5" xfId="13962"/>
    <cellStyle name="Normal 11 6 3 2 5 2" xfId="26703"/>
    <cellStyle name="Normal 11 6 3 2 6" xfId="26704"/>
    <cellStyle name="Normal 11 6 3 3" xfId="3387"/>
    <cellStyle name="Normal 11 6 3 3 2" xfId="7429"/>
    <cellStyle name="Normal 11 6 3 3 2 2" xfId="13963"/>
    <cellStyle name="Normal 11 6 3 3 2 2 2" xfId="26705"/>
    <cellStyle name="Normal 11 6 3 3 2 3" xfId="26706"/>
    <cellStyle name="Normal 11 6 3 3 2 4" xfId="49999"/>
    <cellStyle name="Normal 11 6 3 3 3" xfId="13964"/>
    <cellStyle name="Normal 11 6 3 3 3 2" xfId="26707"/>
    <cellStyle name="Normal 11 6 3 3 4" xfId="26708"/>
    <cellStyle name="Normal 11 6 3 3 5" xfId="50000"/>
    <cellStyle name="Normal 11 6 3 4" xfId="3388"/>
    <cellStyle name="Normal 11 6 3 4 2" xfId="13965"/>
    <cellStyle name="Normal 11 6 3 4 2 2" xfId="26709"/>
    <cellStyle name="Normal 11 6 3 4 3" xfId="26710"/>
    <cellStyle name="Normal 11 6 3 4 4" xfId="50001"/>
    <cellStyle name="Normal 11 6 3 5" xfId="7430"/>
    <cellStyle name="Normal 11 6 3 5 2" xfId="13966"/>
    <cellStyle name="Normal 11 6 3 5 2 2" xfId="26711"/>
    <cellStyle name="Normal 11 6 3 5 3" xfId="26712"/>
    <cellStyle name="Normal 11 6 3 6" xfId="13967"/>
    <cellStyle name="Normal 11 6 3 6 2" xfId="26713"/>
    <cellStyle name="Normal 11 6 3 7" xfId="26714"/>
    <cellStyle name="Normal 11 6 4" xfId="572"/>
    <cellStyle name="Normal 11 6 4 2" xfId="573"/>
    <cellStyle name="Normal 11 6 4 2 2" xfId="3389"/>
    <cellStyle name="Normal 11 6 4 2 2 2" xfId="7431"/>
    <cellStyle name="Normal 11 6 4 2 2 2 2" xfId="13968"/>
    <cellStyle name="Normal 11 6 4 2 2 2 2 2" xfId="26715"/>
    <cellStyle name="Normal 11 6 4 2 2 2 3" xfId="26716"/>
    <cellStyle name="Normal 11 6 4 2 2 2 4" xfId="50002"/>
    <cellStyle name="Normal 11 6 4 2 2 3" xfId="13969"/>
    <cellStyle name="Normal 11 6 4 2 2 3 2" xfId="26717"/>
    <cellStyle name="Normal 11 6 4 2 2 4" xfId="26718"/>
    <cellStyle name="Normal 11 6 4 2 2 5" xfId="50003"/>
    <cellStyle name="Normal 11 6 4 2 3" xfId="3390"/>
    <cellStyle name="Normal 11 6 4 2 3 2" xfId="13970"/>
    <cellStyle name="Normal 11 6 4 2 3 2 2" xfId="26719"/>
    <cellStyle name="Normal 11 6 4 2 3 3" xfId="26720"/>
    <cellStyle name="Normal 11 6 4 2 3 4" xfId="50004"/>
    <cellStyle name="Normal 11 6 4 2 4" xfId="7432"/>
    <cellStyle name="Normal 11 6 4 2 4 2" xfId="13971"/>
    <cellStyle name="Normal 11 6 4 2 4 2 2" xfId="26721"/>
    <cellStyle name="Normal 11 6 4 2 4 3" xfId="26722"/>
    <cellStyle name="Normal 11 6 4 2 5" xfId="13972"/>
    <cellStyle name="Normal 11 6 4 2 5 2" xfId="26723"/>
    <cellStyle name="Normal 11 6 4 2 6" xfId="26724"/>
    <cellStyle name="Normal 11 6 4 3" xfId="3391"/>
    <cellStyle name="Normal 11 6 4 3 2" xfId="7433"/>
    <cellStyle name="Normal 11 6 4 3 2 2" xfId="13973"/>
    <cellStyle name="Normal 11 6 4 3 2 2 2" xfId="26725"/>
    <cellStyle name="Normal 11 6 4 3 2 3" xfId="26726"/>
    <cellStyle name="Normal 11 6 4 3 2 4" xfId="50005"/>
    <cellStyle name="Normal 11 6 4 3 3" xfId="13974"/>
    <cellStyle name="Normal 11 6 4 3 3 2" xfId="26727"/>
    <cellStyle name="Normal 11 6 4 3 4" xfId="26728"/>
    <cellStyle name="Normal 11 6 4 3 5" xfId="50006"/>
    <cellStyle name="Normal 11 6 4 4" xfId="3392"/>
    <cellStyle name="Normal 11 6 4 4 2" xfId="13975"/>
    <cellStyle name="Normal 11 6 4 4 2 2" xfId="26729"/>
    <cellStyle name="Normal 11 6 4 4 3" xfId="26730"/>
    <cellStyle name="Normal 11 6 4 4 4" xfId="50007"/>
    <cellStyle name="Normal 11 6 4 5" xfId="7434"/>
    <cellStyle name="Normal 11 6 4 5 2" xfId="13976"/>
    <cellStyle name="Normal 11 6 4 5 2 2" xfId="26731"/>
    <cellStyle name="Normal 11 6 4 5 3" xfId="26732"/>
    <cellStyle name="Normal 11 6 4 6" xfId="13977"/>
    <cellStyle name="Normal 11 6 4 6 2" xfId="26733"/>
    <cellStyle name="Normal 11 6 4 7" xfId="26734"/>
    <cellStyle name="Normal 11 6 5" xfId="574"/>
    <cellStyle name="Normal 11 6 5 2" xfId="575"/>
    <cellStyle name="Normal 11 6 5 2 2" xfId="3393"/>
    <cellStyle name="Normal 11 6 5 2 2 2" xfId="7435"/>
    <cellStyle name="Normal 11 6 5 2 2 2 2" xfId="13978"/>
    <cellStyle name="Normal 11 6 5 2 2 2 2 2" xfId="26735"/>
    <cellStyle name="Normal 11 6 5 2 2 2 3" xfId="26736"/>
    <cellStyle name="Normal 11 6 5 2 2 2 4" xfId="50008"/>
    <cellStyle name="Normal 11 6 5 2 2 3" xfId="13979"/>
    <cellStyle name="Normal 11 6 5 2 2 3 2" xfId="26737"/>
    <cellStyle name="Normal 11 6 5 2 2 4" xfId="26738"/>
    <cellStyle name="Normal 11 6 5 2 2 5" xfId="50009"/>
    <cellStyle name="Normal 11 6 5 2 3" xfId="3394"/>
    <cellStyle name="Normal 11 6 5 2 3 2" xfId="13980"/>
    <cellStyle name="Normal 11 6 5 2 3 2 2" xfId="26739"/>
    <cellStyle name="Normal 11 6 5 2 3 3" xfId="26740"/>
    <cellStyle name="Normal 11 6 5 2 3 4" xfId="50010"/>
    <cellStyle name="Normal 11 6 5 2 4" xfId="7436"/>
    <cellStyle name="Normal 11 6 5 2 4 2" xfId="13981"/>
    <cellStyle name="Normal 11 6 5 2 4 2 2" xfId="26741"/>
    <cellStyle name="Normal 11 6 5 2 4 3" xfId="26742"/>
    <cellStyle name="Normal 11 6 5 2 5" xfId="13982"/>
    <cellStyle name="Normal 11 6 5 2 5 2" xfId="26743"/>
    <cellStyle name="Normal 11 6 5 2 6" xfId="26744"/>
    <cellStyle name="Normal 11 6 5 3" xfId="3395"/>
    <cellStyle name="Normal 11 6 5 3 2" xfId="7437"/>
    <cellStyle name="Normal 11 6 5 3 2 2" xfId="13983"/>
    <cellStyle name="Normal 11 6 5 3 2 2 2" xfId="26745"/>
    <cellStyle name="Normal 11 6 5 3 2 3" xfId="26746"/>
    <cellStyle name="Normal 11 6 5 3 2 4" xfId="50011"/>
    <cellStyle name="Normal 11 6 5 3 3" xfId="13984"/>
    <cellStyle name="Normal 11 6 5 3 3 2" xfId="26747"/>
    <cellStyle name="Normal 11 6 5 3 4" xfId="26748"/>
    <cellStyle name="Normal 11 6 5 3 5" xfId="50012"/>
    <cellStyle name="Normal 11 6 5 4" xfId="3396"/>
    <cellStyle name="Normal 11 6 5 4 2" xfId="13985"/>
    <cellStyle name="Normal 11 6 5 4 2 2" xfId="26749"/>
    <cellStyle name="Normal 11 6 5 4 3" xfId="26750"/>
    <cellStyle name="Normal 11 6 5 4 4" xfId="50013"/>
    <cellStyle name="Normal 11 6 5 5" xfId="7438"/>
    <cellStyle name="Normal 11 6 5 5 2" xfId="13986"/>
    <cellStyle name="Normal 11 6 5 5 2 2" xfId="26751"/>
    <cellStyle name="Normal 11 6 5 5 3" xfId="26752"/>
    <cellStyle name="Normal 11 6 5 6" xfId="13987"/>
    <cellStyle name="Normal 11 6 5 6 2" xfId="26753"/>
    <cellStyle name="Normal 11 6 5 7" xfId="26754"/>
    <cellStyle name="Normal 11 6 6" xfId="576"/>
    <cellStyle name="Normal 11 6 6 2" xfId="577"/>
    <cellStyle name="Normal 11 6 6 2 2" xfId="3397"/>
    <cellStyle name="Normal 11 6 6 2 2 2" xfId="7439"/>
    <cellStyle name="Normal 11 6 6 2 2 2 2" xfId="13988"/>
    <cellStyle name="Normal 11 6 6 2 2 2 2 2" xfId="26755"/>
    <cellStyle name="Normal 11 6 6 2 2 2 3" xfId="26756"/>
    <cellStyle name="Normal 11 6 6 2 2 2 4" xfId="50014"/>
    <cellStyle name="Normal 11 6 6 2 2 3" xfId="13989"/>
    <cellStyle name="Normal 11 6 6 2 2 3 2" xfId="26757"/>
    <cellStyle name="Normal 11 6 6 2 2 4" xfId="26758"/>
    <cellStyle name="Normal 11 6 6 2 2 5" xfId="50015"/>
    <cellStyle name="Normal 11 6 6 2 3" xfId="3398"/>
    <cellStyle name="Normal 11 6 6 2 3 2" xfId="13990"/>
    <cellStyle name="Normal 11 6 6 2 3 2 2" xfId="26759"/>
    <cellStyle name="Normal 11 6 6 2 3 3" xfId="26760"/>
    <cellStyle name="Normal 11 6 6 2 3 4" xfId="50016"/>
    <cellStyle name="Normal 11 6 6 2 4" xfId="7440"/>
    <cellStyle name="Normal 11 6 6 2 4 2" xfId="13991"/>
    <cellStyle name="Normal 11 6 6 2 4 2 2" xfId="26761"/>
    <cellStyle name="Normal 11 6 6 2 4 3" xfId="26762"/>
    <cellStyle name="Normal 11 6 6 2 5" xfId="13992"/>
    <cellStyle name="Normal 11 6 6 2 5 2" xfId="26763"/>
    <cellStyle name="Normal 11 6 6 2 6" xfId="26764"/>
    <cellStyle name="Normal 11 6 6 3" xfId="3399"/>
    <cellStyle name="Normal 11 6 6 3 2" xfId="7441"/>
    <cellStyle name="Normal 11 6 6 3 2 2" xfId="13993"/>
    <cellStyle name="Normal 11 6 6 3 2 2 2" xfId="26765"/>
    <cellStyle name="Normal 11 6 6 3 2 3" xfId="26766"/>
    <cellStyle name="Normal 11 6 6 3 2 4" xfId="50017"/>
    <cellStyle name="Normal 11 6 6 3 3" xfId="13994"/>
    <cellStyle name="Normal 11 6 6 3 3 2" xfId="26767"/>
    <cellStyle name="Normal 11 6 6 3 4" xfId="26768"/>
    <cellStyle name="Normal 11 6 6 3 5" xfId="50018"/>
    <cellStyle name="Normal 11 6 6 4" xfId="3400"/>
    <cellStyle name="Normal 11 6 6 4 2" xfId="13995"/>
    <cellStyle name="Normal 11 6 6 4 2 2" xfId="26769"/>
    <cellStyle name="Normal 11 6 6 4 3" xfId="26770"/>
    <cellStyle name="Normal 11 6 6 4 4" xfId="50019"/>
    <cellStyle name="Normal 11 6 6 5" xfId="7442"/>
    <cellStyle name="Normal 11 6 6 5 2" xfId="13996"/>
    <cellStyle name="Normal 11 6 6 5 2 2" xfId="26771"/>
    <cellStyle name="Normal 11 6 6 5 3" xfId="26772"/>
    <cellStyle name="Normal 11 6 6 6" xfId="13997"/>
    <cellStyle name="Normal 11 6 6 6 2" xfId="26773"/>
    <cellStyle name="Normal 11 6 6 7" xfId="26774"/>
    <cellStyle name="Normal 11 6 7" xfId="578"/>
    <cellStyle name="Normal 11 6 7 2" xfId="579"/>
    <cellStyle name="Normal 11 6 7 2 2" xfId="3401"/>
    <cellStyle name="Normal 11 6 7 2 2 2" xfId="7443"/>
    <cellStyle name="Normal 11 6 7 2 2 2 2" xfId="13998"/>
    <cellStyle name="Normal 11 6 7 2 2 2 2 2" xfId="26775"/>
    <cellStyle name="Normal 11 6 7 2 2 2 3" xfId="26776"/>
    <cellStyle name="Normal 11 6 7 2 2 2 4" xfId="50020"/>
    <cellStyle name="Normal 11 6 7 2 2 3" xfId="13999"/>
    <cellStyle name="Normal 11 6 7 2 2 3 2" xfId="26777"/>
    <cellStyle name="Normal 11 6 7 2 2 4" xfId="26778"/>
    <cellStyle name="Normal 11 6 7 2 2 5" xfId="50021"/>
    <cellStyle name="Normal 11 6 7 2 3" xfId="3402"/>
    <cellStyle name="Normal 11 6 7 2 3 2" xfId="14000"/>
    <cellStyle name="Normal 11 6 7 2 3 2 2" xfId="26779"/>
    <cellStyle name="Normal 11 6 7 2 3 3" xfId="26780"/>
    <cellStyle name="Normal 11 6 7 2 3 4" xfId="50022"/>
    <cellStyle name="Normal 11 6 7 2 4" xfId="7444"/>
    <cellStyle name="Normal 11 6 7 2 4 2" xfId="14001"/>
    <cellStyle name="Normal 11 6 7 2 4 2 2" xfId="26781"/>
    <cellStyle name="Normal 11 6 7 2 4 3" xfId="26782"/>
    <cellStyle name="Normal 11 6 7 2 5" xfId="14002"/>
    <cellStyle name="Normal 11 6 7 2 5 2" xfId="26783"/>
    <cellStyle name="Normal 11 6 7 2 6" xfId="26784"/>
    <cellStyle name="Normal 11 6 7 3" xfId="3403"/>
    <cellStyle name="Normal 11 6 7 3 2" xfId="7445"/>
    <cellStyle name="Normal 11 6 7 3 2 2" xfId="14003"/>
    <cellStyle name="Normal 11 6 7 3 2 2 2" xfId="26785"/>
    <cellStyle name="Normal 11 6 7 3 2 3" xfId="26786"/>
    <cellStyle name="Normal 11 6 7 3 2 4" xfId="50023"/>
    <cellStyle name="Normal 11 6 7 3 3" xfId="14004"/>
    <cellStyle name="Normal 11 6 7 3 3 2" xfId="26787"/>
    <cellStyle name="Normal 11 6 7 3 4" xfId="26788"/>
    <cellStyle name="Normal 11 6 7 3 5" xfId="50024"/>
    <cellStyle name="Normal 11 6 7 4" xfId="3404"/>
    <cellStyle name="Normal 11 6 7 4 2" xfId="14005"/>
    <cellStyle name="Normal 11 6 7 4 2 2" xfId="26789"/>
    <cellStyle name="Normal 11 6 7 4 3" xfId="26790"/>
    <cellStyle name="Normal 11 6 7 4 4" xfId="50025"/>
    <cellStyle name="Normal 11 6 7 5" xfId="7446"/>
    <cellStyle name="Normal 11 6 7 5 2" xfId="14006"/>
    <cellStyle name="Normal 11 6 7 5 2 2" xfId="26791"/>
    <cellStyle name="Normal 11 6 7 5 3" xfId="26792"/>
    <cellStyle name="Normal 11 6 7 6" xfId="14007"/>
    <cellStyle name="Normal 11 6 7 6 2" xfId="26793"/>
    <cellStyle name="Normal 11 6 7 7" xfId="26794"/>
    <cellStyle name="Normal 11 6 8" xfId="580"/>
    <cellStyle name="Normal 11 6 8 2" xfId="581"/>
    <cellStyle name="Normal 11 6 8 2 2" xfId="3405"/>
    <cellStyle name="Normal 11 6 8 2 2 2" xfId="7447"/>
    <cellStyle name="Normal 11 6 8 2 2 2 2" xfId="14008"/>
    <cellStyle name="Normal 11 6 8 2 2 2 2 2" xfId="26795"/>
    <cellStyle name="Normal 11 6 8 2 2 2 3" xfId="26796"/>
    <cellStyle name="Normal 11 6 8 2 2 2 4" xfId="50026"/>
    <cellStyle name="Normal 11 6 8 2 2 3" xfId="14009"/>
    <cellStyle name="Normal 11 6 8 2 2 3 2" xfId="26797"/>
    <cellStyle name="Normal 11 6 8 2 2 4" xfId="26798"/>
    <cellStyle name="Normal 11 6 8 2 2 5" xfId="50027"/>
    <cellStyle name="Normal 11 6 8 2 3" xfId="3406"/>
    <cellStyle name="Normal 11 6 8 2 3 2" xfId="14010"/>
    <cellStyle name="Normal 11 6 8 2 3 2 2" xfId="26799"/>
    <cellStyle name="Normal 11 6 8 2 3 3" xfId="26800"/>
    <cellStyle name="Normal 11 6 8 2 3 4" xfId="50028"/>
    <cellStyle name="Normal 11 6 8 2 4" xfId="7448"/>
    <cellStyle name="Normal 11 6 8 2 4 2" xfId="14011"/>
    <cellStyle name="Normal 11 6 8 2 4 2 2" xfId="26801"/>
    <cellStyle name="Normal 11 6 8 2 4 3" xfId="26802"/>
    <cellStyle name="Normal 11 6 8 2 5" xfId="14012"/>
    <cellStyle name="Normal 11 6 8 2 5 2" xfId="26803"/>
    <cellStyle name="Normal 11 6 8 2 6" xfId="26804"/>
    <cellStyle name="Normal 11 6 8 3" xfId="3407"/>
    <cellStyle name="Normal 11 6 8 3 2" xfId="7449"/>
    <cellStyle name="Normal 11 6 8 3 2 2" xfId="14013"/>
    <cellStyle name="Normal 11 6 8 3 2 2 2" xfId="26805"/>
    <cellStyle name="Normal 11 6 8 3 2 3" xfId="26806"/>
    <cellStyle name="Normal 11 6 8 3 2 4" xfId="50029"/>
    <cellStyle name="Normal 11 6 8 3 3" xfId="14014"/>
    <cellStyle name="Normal 11 6 8 3 3 2" xfId="26807"/>
    <cellStyle name="Normal 11 6 8 3 4" xfId="26808"/>
    <cellStyle name="Normal 11 6 8 3 5" xfId="50030"/>
    <cellStyle name="Normal 11 6 8 4" xfId="3408"/>
    <cellStyle name="Normal 11 6 8 4 2" xfId="14015"/>
    <cellStyle name="Normal 11 6 8 4 2 2" xfId="26809"/>
    <cellStyle name="Normal 11 6 8 4 3" xfId="26810"/>
    <cellStyle name="Normal 11 6 8 4 4" xfId="50031"/>
    <cellStyle name="Normal 11 6 8 5" xfId="7450"/>
    <cellStyle name="Normal 11 6 8 5 2" xfId="14016"/>
    <cellStyle name="Normal 11 6 8 5 2 2" xfId="26811"/>
    <cellStyle name="Normal 11 6 8 5 3" xfId="26812"/>
    <cellStyle name="Normal 11 6 8 6" xfId="14017"/>
    <cellStyle name="Normal 11 6 8 6 2" xfId="26813"/>
    <cellStyle name="Normal 11 6 8 7" xfId="26814"/>
    <cellStyle name="Normal 11 6 9" xfId="582"/>
    <cellStyle name="Normal 11 6 9 2" xfId="3409"/>
    <cellStyle name="Normal 11 6 9 2 2" xfId="7451"/>
    <cellStyle name="Normal 11 6 9 2 2 2" xfId="14018"/>
    <cellStyle name="Normal 11 6 9 2 2 2 2" xfId="26815"/>
    <cellStyle name="Normal 11 6 9 2 2 3" xfId="26816"/>
    <cellStyle name="Normal 11 6 9 2 2 4" xfId="50032"/>
    <cellStyle name="Normal 11 6 9 2 3" xfId="14019"/>
    <cellStyle name="Normal 11 6 9 2 3 2" xfId="26817"/>
    <cellStyle name="Normal 11 6 9 2 4" xfId="26818"/>
    <cellStyle name="Normal 11 6 9 2 5" xfId="50033"/>
    <cellStyle name="Normal 11 6 9 3" xfId="3410"/>
    <cellStyle name="Normal 11 6 9 3 2" xfId="14020"/>
    <cellStyle name="Normal 11 6 9 3 2 2" xfId="26819"/>
    <cellStyle name="Normal 11 6 9 3 3" xfId="26820"/>
    <cellStyle name="Normal 11 6 9 3 4" xfId="50034"/>
    <cellStyle name="Normal 11 6 9 4" xfId="7452"/>
    <cellStyle name="Normal 11 6 9 4 2" xfId="14021"/>
    <cellStyle name="Normal 11 6 9 4 2 2" xfId="26821"/>
    <cellStyle name="Normal 11 6 9 4 3" xfId="26822"/>
    <cellStyle name="Normal 11 6 9 5" xfId="14022"/>
    <cellStyle name="Normal 11 6 9 5 2" xfId="26823"/>
    <cellStyle name="Normal 11 6 9 6" xfId="26824"/>
    <cellStyle name="Normal 11 7" xfId="583"/>
    <cellStyle name="Normal 11 7 10" xfId="3411"/>
    <cellStyle name="Normal 11 7 10 2" xfId="7453"/>
    <cellStyle name="Normal 11 7 10 2 2" xfId="14023"/>
    <cellStyle name="Normal 11 7 10 2 2 2" xfId="26825"/>
    <cellStyle name="Normal 11 7 10 2 3" xfId="26826"/>
    <cellStyle name="Normal 11 7 10 2 4" xfId="50035"/>
    <cellStyle name="Normal 11 7 10 3" xfId="14024"/>
    <cellStyle name="Normal 11 7 10 3 2" xfId="26827"/>
    <cellStyle name="Normal 11 7 10 4" xfId="26828"/>
    <cellStyle name="Normal 11 7 10 5" xfId="50036"/>
    <cellStyle name="Normal 11 7 11" xfId="3412"/>
    <cellStyle name="Normal 11 7 11 2" xfId="14025"/>
    <cellStyle name="Normal 11 7 11 2 2" xfId="26829"/>
    <cellStyle name="Normal 11 7 11 3" xfId="26830"/>
    <cellStyle name="Normal 11 7 11 4" xfId="50037"/>
    <cellStyle name="Normal 11 7 12" xfId="7454"/>
    <cellStyle name="Normal 11 7 12 2" xfId="14026"/>
    <cellStyle name="Normal 11 7 12 2 2" xfId="26831"/>
    <cellStyle name="Normal 11 7 12 3" xfId="26832"/>
    <cellStyle name="Normal 11 7 13" xfId="14027"/>
    <cellStyle name="Normal 11 7 13 2" xfId="26833"/>
    <cellStyle name="Normal 11 7 14" xfId="26834"/>
    <cellStyle name="Normal 11 7 2" xfId="584"/>
    <cellStyle name="Normal 11 7 2 2" xfId="585"/>
    <cellStyle name="Normal 11 7 2 2 2" xfId="3413"/>
    <cellStyle name="Normal 11 7 2 2 2 2" xfId="7455"/>
    <cellStyle name="Normal 11 7 2 2 2 2 2" xfId="14028"/>
    <cellStyle name="Normal 11 7 2 2 2 2 2 2" xfId="26835"/>
    <cellStyle name="Normal 11 7 2 2 2 2 3" xfId="26836"/>
    <cellStyle name="Normal 11 7 2 2 2 2 4" xfId="50038"/>
    <cellStyle name="Normal 11 7 2 2 2 3" xfId="14029"/>
    <cellStyle name="Normal 11 7 2 2 2 3 2" xfId="26837"/>
    <cellStyle name="Normal 11 7 2 2 2 4" xfId="26838"/>
    <cellStyle name="Normal 11 7 2 2 2 5" xfId="50039"/>
    <cellStyle name="Normal 11 7 2 2 3" xfId="3414"/>
    <cellStyle name="Normal 11 7 2 2 3 2" xfId="14030"/>
    <cellStyle name="Normal 11 7 2 2 3 2 2" xfId="26839"/>
    <cellStyle name="Normal 11 7 2 2 3 3" xfId="26840"/>
    <cellStyle name="Normal 11 7 2 2 3 4" xfId="50040"/>
    <cellStyle name="Normal 11 7 2 2 4" xfId="7456"/>
    <cellStyle name="Normal 11 7 2 2 4 2" xfId="14031"/>
    <cellStyle name="Normal 11 7 2 2 4 2 2" xfId="26841"/>
    <cellStyle name="Normal 11 7 2 2 4 3" xfId="26842"/>
    <cellStyle name="Normal 11 7 2 2 5" xfId="14032"/>
    <cellStyle name="Normal 11 7 2 2 5 2" xfId="26843"/>
    <cellStyle name="Normal 11 7 2 2 6" xfId="26844"/>
    <cellStyle name="Normal 11 7 2 3" xfId="3415"/>
    <cellStyle name="Normal 11 7 2 3 2" xfId="7457"/>
    <cellStyle name="Normal 11 7 2 3 2 2" xfId="14033"/>
    <cellStyle name="Normal 11 7 2 3 2 2 2" xfId="26845"/>
    <cellStyle name="Normal 11 7 2 3 2 3" xfId="26846"/>
    <cellStyle name="Normal 11 7 2 3 2 4" xfId="50041"/>
    <cellStyle name="Normal 11 7 2 3 3" xfId="14034"/>
    <cellStyle name="Normal 11 7 2 3 3 2" xfId="26847"/>
    <cellStyle name="Normal 11 7 2 3 4" xfId="26848"/>
    <cellStyle name="Normal 11 7 2 3 5" xfId="50042"/>
    <cellStyle name="Normal 11 7 2 4" xfId="3416"/>
    <cellStyle name="Normal 11 7 2 4 2" xfId="14035"/>
    <cellStyle name="Normal 11 7 2 4 2 2" xfId="26849"/>
    <cellStyle name="Normal 11 7 2 4 3" xfId="26850"/>
    <cellStyle name="Normal 11 7 2 4 4" xfId="50043"/>
    <cellStyle name="Normal 11 7 2 5" xfId="7458"/>
    <cellStyle name="Normal 11 7 2 5 2" xfId="14036"/>
    <cellStyle name="Normal 11 7 2 5 2 2" xfId="26851"/>
    <cellStyle name="Normal 11 7 2 5 3" xfId="26852"/>
    <cellStyle name="Normal 11 7 2 6" xfId="14037"/>
    <cellStyle name="Normal 11 7 2 6 2" xfId="26853"/>
    <cellStyle name="Normal 11 7 2 7" xfId="26854"/>
    <cellStyle name="Normal 11 7 3" xfId="586"/>
    <cellStyle name="Normal 11 7 3 2" xfId="587"/>
    <cellStyle name="Normal 11 7 3 2 2" xfId="3417"/>
    <cellStyle name="Normal 11 7 3 2 2 2" xfId="7459"/>
    <cellStyle name="Normal 11 7 3 2 2 2 2" xfId="14038"/>
    <cellStyle name="Normal 11 7 3 2 2 2 2 2" xfId="26855"/>
    <cellStyle name="Normal 11 7 3 2 2 2 3" xfId="26856"/>
    <cellStyle name="Normal 11 7 3 2 2 2 4" xfId="50044"/>
    <cellStyle name="Normal 11 7 3 2 2 3" xfId="14039"/>
    <cellStyle name="Normal 11 7 3 2 2 3 2" xfId="26857"/>
    <cellStyle name="Normal 11 7 3 2 2 4" xfId="26858"/>
    <cellStyle name="Normal 11 7 3 2 2 5" xfId="50045"/>
    <cellStyle name="Normal 11 7 3 2 3" xfId="3418"/>
    <cellStyle name="Normal 11 7 3 2 3 2" xfId="14040"/>
    <cellStyle name="Normal 11 7 3 2 3 2 2" xfId="26859"/>
    <cellStyle name="Normal 11 7 3 2 3 3" xfId="26860"/>
    <cellStyle name="Normal 11 7 3 2 3 4" xfId="50046"/>
    <cellStyle name="Normal 11 7 3 2 4" xfId="7460"/>
    <cellStyle name="Normal 11 7 3 2 4 2" xfId="14041"/>
    <cellStyle name="Normal 11 7 3 2 4 2 2" xfId="26861"/>
    <cellStyle name="Normal 11 7 3 2 4 3" xfId="26862"/>
    <cellStyle name="Normal 11 7 3 2 5" xfId="14042"/>
    <cellStyle name="Normal 11 7 3 2 5 2" xfId="26863"/>
    <cellStyle name="Normal 11 7 3 2 6" xfId="26864"/>
    <cellStyle name="Normal 11 7 3 3" xfId="3419"/>
    <cellStyle name="Normal 11 7 3 3 2" xfId="7461"/>
    <cellStyle name="Normal 11 7 3 3 2 2" xfId="14043"/>
    <cellStyle name="Normal 11 7 3 3 2 2 2" xfId="26865"/>
    <cellStyle name="Normal 11 7 3 3 2 3" xfId="26866"/>
    <cellStyle name="Normal 11 7 3 3 2 4" xfId="50047"/>
    <cellStyle name="Normal 11 7 3 3 3" xfId="14044"/>
    <cellStyle name="Normal 11 7 3 3 3 2" xfId="26867"/>
    <cellStyle name="Normal 11 7 3 3 4" xfId="26868"/>
    <cellStyle name="Normal 11 7 3 3 5" xfId="50048"/>
    <cellStyle name="Normal 11 7 3 4" xfId="3420"/>
    <cellStyle name="Normal 11 7 3 4 2" xfId="14045"/>
    <cellStyle name="Normal 11 7 3 4 2 2" xfId="26869"/>
    <cellStyle name="Normal 11 7 3 4 3" xfId="26870"/>
    <cellStyle name="Normal 11 7 3 4 4" xfId="50049"/>
    <cellStyle name="Normal 11 7 3 5" xfId="7462"/>
    <cellStyle name="Normal 11 7 3 5 2" xfId="14046"/>
    <cellStyle name="Normal 11 7 3 5 2 2" xfId="26871"/>
    <cellStyle name="Normal 11 7 3 5 3" xfId="26872"/>
    <cellStyle name="Normal 11 7 3 6" xfId="14047"/>
    <cellStyle name="Normal 11 7 3 6 2" xfId="26873"/>
    <cellStyle name="Normal 11 7 3 7" xfId="26874"/>
    <cellStyle name="Normal 11 7 4" xfId="588"/>
    <cellStyle name="Normal 11 7 4 2" xfId="589"/>
    <cellStyle name="Normal 11 7 4 2 2" xfId="3421"/>
    <cellStyle name="Normal 11 7 4 2 2 2" xfId="7463"/>
    <cellStyle name="Normal 11 7 4 2 2 2 2" xfId="14048"/>
    <cellStyle name="Normal 11 7 4 2 2 2 2 2" xfId="26875"/>
    <cellStyle name="Normal 11 7 4 2 2 2 3" xfId="26876"/>
    <cellStyle name="Normal 11 7 4 2 2 2 4" xfId="50050"/>
    <cellStyle name="Normal 11 7 4 2 2 3" xfId="14049"/>
    <cellStyle name="Normal 11 7 4 2 2 3 2" xfId="26877"/>
    <cellStyle name="Normal 11 7 4 2 2 4" xfId="26878"/>
    <cellStyle name="Normal 11 7 4 2 2 5" xfId="50051"/>
    <cellStyle name="Normal 11 7 4 2 3" xfId="3422"/>
    <cellStyle name="Normal 11 7 4 2 3 2" xfId="14050"/>
    <cellStyle name="Normal 11 7 4 2 3 2 2" xfId="26879"/>
    <cellStyle name="Normal 11 7 4 2 3 3" xfId="26880"/>
    <cellStyle name="Normal 11 7 4 2 3 4" xfId="50052"/>
    <cellStyle name="Normal 11 7 4 2 4" xfId="7464"/>
    <cellStyle name="Normal 11 7 4 2 4 2" xfId="14051"/>
    <cellStyle name="Normal 11 7 4 2 4 2 2" xfId="26881"/>
    <cellStyle name="Normal 11 7 4 2 4 3" xfId="26882"/>
    <cellStyle name="Normal 11 7 4 2 5" xfId="14052"/>
    <cellStyle name="Normal 11 7 4 2 5 2" xfId="26883"/>
    <cellStyle name="Normal 11 7 4 2 6" xfId="26884"/>
    <cellStyle name="Normal 11 7 4 3" xfId="3423"/>
    <cellStyle name="Normal 11 7 4 3 2" xfId="7465"/>
    <cellStyle name="Normal 11 7 4 3 2 2" xfId="14053"/>
    <cellStyle name="Normal 11 7 4 3 2 2 2" xfId="26885"/>
    <cellStyle name="Normal 11 7 4 3 2 3" xfId="26886"/>
    <cellStyle name="Normal 11 7 4 3 2 4" xfId="50053"/>
    <cellStyle name="Normal 11 7 4 3 3" xfId="14054"/>
    <cellStyle name="Normal 11 7 4 3 3 2" xfId="26887"/>
    <cellStyle name="Normal 11 7 4 3 4" xfId="26888"/>
    <cellStyle name="Normal 11 7 4 3 5" xfId="50054"/>
    <cellStyle name="Normal 11 7 4 4" xfId="3424"/>
    <cellStyle name="Normal 11 7 4 4 2" xfId="14055"/>
    <cellStyle name="Normal 11 7 4 4 2 2" xfId="26889"/>
    <cellStyle name="Normal 11 7 4 4 3" xfId="26890"/>
    <cellStyle name="Normal 11 7 4 4 4" xfId="50055"/>
    <cellStyle name="Normal 11 7 4 5" xfId="7466"/>
    <cellStyle name="Normal 11 7 4 5 2" xfId="14056"/>
    <cellStyle name="Normal 11 7 4 5 2 2" xfId="26891"/>
    <cellStyle name="Normal 11 7 4 5 3" xfId="26892"/>
    <cellStyle name="Normal 11 7 4 6" xfId="14057"/>
    <cellStyle name="Normal 11 7 4 6 2" xfId="26893"/>
    <cellStyle name="Normal 11 7 4 7" xfId="26894"/>
    <cellStyle name="Normal 11 7 5" xfId="590"/>
    <cellStyle name="Normal 11 7 5 2" xfId="591"/>
    <cellStyle name="Normal 11 7 5 2 2" xfId="3425"/>
    <cellStyle name="Normal 11 7 5 2 2 2" xfId="7467"/>
    <cellStyle name="Normal 11 7 5 2 2 2 2" xfId="14058"/>
    <cellStyle name="Normal 11 7 5 2 2 2 2 2" xfId="26895"/>
    <cellStyle name="Normal 11 7 5 2 2 2 3" xfId="26896"/>
    <cellStyle name="Normal 11 7 5 2 2 2 4" xfId="50056"/>
    <cellStyle name="Normal 11 7 5 2 2 3" xfId="14059"/>
    <cellStyle name="Normal 11 7 5 2 2 3 2" xfId="26897"/>
    <cellStyle name="Normal 11 7 5 2 2 4" xfId="26898"/>
    <cellStyle name="Normal 11 7 5 2 2 5" xfId="50057"/>
    <cellStyle name="Normal 11 7 5 2 3" xfId="3426"/>
    <cellStyle name="Normal 11 7 5 2 3 2" xfId="14060"/>
    <cellStyle name="Normal 11 7 5 2 3 2 2" xfId="26899"/>
    <cellStyle name="Normal 11 7 5 2 3 3" xfId="26900"/>
    <cellStyle name="Normal 11 7 5 2 3 4" xfId="50058"/>
    <cellStyle name="Normal 11 7 5 2 4" xfId="7468"/>
    <cellStyle name="Normal 11 7 5 2 4 2" xfId="14061"/>
    <cellStyle name="Normal 11 7 5 2 4 2 2" xfId="26901"/>
    <cellStyle name="Normal 11 7 5 2 4 3" xfId="26902"/>
    <cellStyle name="Normal 11 7 5 2 5" xfId="14062"/>
    <cellStyle name="Normal 11 7 5 2 5 2" xfId="26903"/>
    <cellStyle name="Normal 11 7 5 2 6" xfId="26904"/>
    <cellStyle name="Normal 11 7 5 3" xfId="3427"/>
    <cellStyle name="Normal 11 7 5 3 2" xfId="7469"/>
    <cellStyle name="Normal 11 7 5 3 2 2" xfId="14063"/>
    <cellStyle name="Normal 11 7 5 3 2 2 2" xfId="26905"/>
    <cellStyle name="Normal 11 7 5 3 2 3" xfId="26906"/>
    <cellStyle name="Normal 11 7 5 3 2 4" xfId="50059"/>
    <cellStyle name="Normal 11 7 5 3 3" xfId="14064"/>
    <cellStyle name="Normal 11 7 5 3 3 2" xfId="26907"/>
    <cellStyle name="Normal 11 7 5 3 4" xfId="26908"/>
    <cellStyle name="Normal 11 7 5 3 5" xfId="50060"/>
    <cellStyle name="Normal 11 7 5 4" xfId="3428"/>
    <cellStyle name="Normal 11 7 5 4 2" xfId="14065"/>
    <cellStyle name="Normal 11 7 5 4 2 2" xfId="26909"/>
    <cellStyle name="Normal 11 7 5 4 3" xfId="26910"/>
    <cellStyle name="Normal 11 7 5 4 4" xfId="50061"/>
    <cellStyle name="Normal 11 7 5 5" xfId="7470"/>
    <cellStyle name="Normal 11 7 5 5 2" xfId="14066"/>
    <cellStyle name="Normal 11 7 5 5 2 2" xfId="26911"/>
    <cellStyle name="Normal 11 7 5 5 3" xfId="26912"/>
    <cellStyle name="Normal 11 7 5 6" xfId="14067"/>
    <cellStyle name="Normal 11 7 5 6 2" xfId="26913"/>
    <cellStyle name="Normal 11 7 5 7" xfId="26914"/>
    <cellStyle name="Normal 11 7 6" xfId="592"/>
    <cellStyle name="Normal 11 7 6 2" xfId="593"/>
    <cellStyle name="Normal 11 7 6 2 2" xfId="3429"/>
    <cellStyle name="Normal 11 7 6 2 2 2" xfId="7471"/>
    <cellStyle name="Normal 11 7 6 2 2 2 2" xfId="14068"/>
    <cellStyle name="Normal 11 7 6 2 2 2 2 2" xfId="26915"/>
    <cellStyle name="Normal 11 7 6 2 2 2 3" xfId="26916"/>
    <cellStyle name="Normal 11 7 6 2 2 2 4" xfId="50062"/>
    <cellStyle name="Normal 11 7 6 2 2 3" xfId="14069"/>
    <cellStyle name="Normal 11 7 6 2 2 3 2" xfId="26917"/>
    <cellStyle name="Normal 11 7 6 2 2 4" xfId="26918"/>
    <cellStyle name="Normal 11 7 6 2 2 5" xfId="50063"/>
    <cellStyle name="Normal 11 7 6 2 3" xfId="3430"/>
    <cellStyle name="Normal 11 7 6 2 3 2" xfId="14070"/>
    <cellStyle name="Normal 11 7 6 2 3 2 2" xfId="26919"/>
    <cellStyle name="Normal 11 7 6 2 3 3" xfId="26920"/>
    <cellStyle name="Normal 11 7 6 2 3 4" xfId="50064"/>
    <cellStyle name="Normal 11 7 6 2 4" xfId="7472"/>
    <cellStyle name="Normal 11 7 6 2 4 2" xfId="14071"/>
    <cellStyle name="Normal 11 7 6 2 4 2 2" xfId="26921"/>
    <cellStyle name="Normal 11 7 6 2 4 3" xfId="26922"/>
    <cellStyle name="Normal 11 7 6 2 5" xfId="14072"/>
    <cellStyle name="Normal 11 7 6 2 5 2" xfId="26923"/>
    <cellStyle name="Normal 11 7 6 2 6" xfId="26924"/>
    <cellStyle name="Normal 11 7 6 3" xfId="3431"/>
    <cellStyle name="Normal 11 7 6 3 2" xfId="7473"/>
    <cellStyle name="Normal 11 7 6 3 2 2" xfId="14073"/>
    <cellStyle name="Normal 11 7 6 3 2 2 2" xfId="26925"/>
    <cellStyle name="Normal 11 7 6 3 2 3" xfId="26926"/>
    <cellStyle name="Normal 11 7 6 3 2 4" xfId="50065"/>
    <cellStyle name="Normal 11 7 6 3 3" xfId="14074"/>
    <cellStyle name="Normal 11 7 6 3 3 2" xfId="26927"/>
    <cellStyle name="Normal 11 7 6 3 4" xfId="26928"/>
    <cellStyle name="Normal 11 7 6 3 5" xfId="50066"/>
    <cellStyle name="Normal 11 7 6 4" xfId="3432"/>
    <cellStyle name="Normal 11 7 6 4 2" xfId="14075"/>
    <cellStyle name="Normal 11 7 6 4 2 2" xfId="26929"/>
    <cellStyle name="Normal 11 7 6 4 3" xfId="26930"/>
    <cellStyle name="Normal 11 7 6 4 4" xfId="50067"/>
    <cellStyle name="Normal 11 7 6 5" xfId="7474"/>
    <cellStyle name="Normal 11 7 6 5 2" xfId="14076"/>
    <cellStyle name="Normal 11 7 6 5 2 2" xfId="26931"/>
    <cellStyle name="Normal 11 7 6 5 3" xfId="26932"/>
    <cellStyle name="Normal 11 7 6 6" xfId="14077"/>
    <cellStyle name="Normal 11 7 6 6 2" xfId="26933"/>
    <cellStyle name="Normal 11 7 6 7" xfId="26934"/>
    <cellStyle name="Normal 11 7 7" xfId="594"/>
    <cellStyle name="Normal 11 7 7 2" xfId="595"/>
    <cellStyle name="Normal 11 7 7 2 2" xfId="3433"/>
    <cellStyle name="Normal 11 7 7 2 2 2" xfId="7475"/>
    <cellStyle name="Normal 11 7 7 2 2 2 2" xfId="14078"/>
    <cellStyle name="Normal 11 7 7 2 2 2 2 2" xfId="26935"/>
    <cellStyle name="Normal 11 7 7 2 2 2 3" xfId="26936"/>
    <cellStyle name="Normal 11 7 7 2 2 2 4" xfId="50068"/>
    <cellStyle name="Normal 11 7 7 2 2 3" xfId="14079"/>
    <cellStyle name="Normal 11 7 7 2 2 3 2" xfId="26937"/>
    <cellStyle name="Normal 11 7 7 2 2 4" xfId="26938"/>
    <cellStyle name="Normal 11 7 7 2 2 5" xfId="50069"/>
    <cellStyle name="Normal 11 7 7 2 3" xfId="3434"/>
    <cellStyle name="Normal 11 7 7 2 3 2" xfId="14080"/>
    <cellStyle name="Normal 11 7 7 2 3 2 2" xfId="26939"/>
    <cellStyle name="Normal 11 7 7 2 3 3" xfId="26940"/>
    <cellStyle name="Normal 11 7 7 2 3 4" xfId="50070"/>
    <cellStyle name="Normal 11 7 7 2 4" xfId="7476"/>
    <cellStyle name="Normal 11 7 7 2 4 2" xfId="14081"/>
    <cellStyle name="Normal 11 7 7 2 4 2 2" xfId="26941"/>
    <cellStyle name="Normal 11 7 7 2 4 3" xfId="26942"/>
    <cellStyle name="Normal 11 7 7 2 5" xfId="14082"/>
    <cellStyle name="Normal 11 7 7 2 5 2" xfId="26943"/>
    <cellStyle name="Normal 11 7 7 2 6" xfId="26944"/>
    <cellStyle name="Normal 11 7 7 3" xfId="3435"/>
    <cellStyle name="Normal 11 7 7 3 2" xfId="7477"/>
    <cellStyle name="Normal 11 7 7 3 2 2" xfId="14083"/>
    <cellStyle name="Normal 11 7 7 3 2 2 2" xfId="26945"/>
    <cellStyle name="Normal 11 7 7 3 2 3" xfId="26946"/>
    <cellStyle name="Normal 11 7 7 3 2 4" xfId="50071"/>
    <cellStyle name="Normal 11 7 7 3 3" xfId="14084"/>
    <cellStyle name="Normal 11 7 7 3 3 2" xfId="26947"/>
    <cellStyle name="Normal 11 7 7 3 4" xfId="26948"/>
    <cellStyle name="Normal 11 7 7 3 5" xfId="50072"/>
    <cellStyle name="Normal 11 7 7 4" xfId="3436"/>
    <cellStyle name="Normal 11 7 7 4 2" xfId="14085"/>
    <cellStyle name="Normal 11 7 7 4 2 2" xfId="26949"/>
    <cellStyle name="Normal 11 7 7 4 3" xfId="26950"/>
    <cellStyle name="Normal 11 7 7 4 4" xfId="50073"/>
    <cellStyle name="Normal 11 7 7 5" xfId="7478"/>
    <cellStyle name="Normal 11 7 7 5 2" xfId="14086"/>
    <cellStyle name="Normal 11 7 7 5 2 2" xfId="26951"/>
    <cellStyle name="Normal 11 7 7 5 3" xfId="26952"/>
    <cellStyle name="Normal 11 7 7 6" xfId="14087"/>
    <cellStyle name="Normal 11 7 7 6 2" xfId="26953"/>
    <cellStyle name="Normal 11 7 7 7" xfId="26954"/>
    <cellStyle name="Normal 11 7 8" xfId="596"/>
    <cellStyle name="Normal 11 7 8 2" xfId="597"/>
    <cellStyle name="Normal 11 7 8 2 2" xfId="3437"/>
    <cellStyle name="Normal 11 7 8 2 2 2" xfId="7479"/>
    <cellStyle name="Normal 11 7 8 2 2 2 2" xfId="14088"/>
    <cellStyle name="Normal 11 7 8 2 2 2 2 2" xfId="26955"/>
    <cellStyle name="Normal 11 7 8 2 2 2 3" xfId="26956"/>
    <cellStyle name="Normal 11 7 8 2 2 2 4" xfId="50074"/>
    <cellStyle name="Normal 11 7 8 2 2 3" xfId="14089"/>
    <cellStyle name="Normal 11 7 8 2 2 3 2" xfId="26957"/>
    <cellStyle name="Normal 11 7 8 2 2 4" xfId="26958"/>
    <cellStyle name="Normal 11 7 8 2 2 5" xfId="50075"/>
    <cellStyle name="Normal 11 7 8 2 3" xfId="3438"/>
    <cellStyle name="Normal 11 7 8 2 3 2" xfId="14090"/>
    <cellStyle name="Normal 11 7 8 2 3 2 2" xfId="26959"/>
    <cellStyle name="Normal 11 7 8 2 3 3" xfId="26960"/>
    <cellStyle name="Normal 11 7 8 2 3 4" xfId="50076"/>
    <cellStyle name="Normal 11 7 8 2 4" xfId="7480"/>
    <cellStyle name="Normal 11 7 8 2 4 2" xfId="14091"/>
    <cellStyle name="Normal 11 7 8 2 4 2 2" xfId="26961"/>
    <cellStyle name="Normal 11 7 8 2 4 3" xfId="26962"/>
    <cellStyle name="Normal 11 7 8 2 5" xfId="14092"/>
    <cellStyle name="Normal 11 7 8 2 5 2" xfId="26963"/>
    <cellStyle name="Normal 11 7 8 2 6" xfId="26964"/>
    <cellStyle name="Normal 11 7 8 3" xfId="3439"/>
    <cellStyle name="Normal 11 7 8 3 2" xfId="7481"/>
    <cellStyle name="Normal 11 7 8 3 2 2" xfId="14093"/>
    <cellStyle name="Normal 11 7 8 3 2 2 2" xfId="26965"/>
    <cellStyle name="Normal 11 7 8 3 2 3" xfId="26966"/>
    <cellStyle name="Normal 11 7 8 3 2 4" xfId="50077"/>
    <cellStyle name="Normal 11 7 8 3 3" xfId="14094"/>
    <cellStyle name="Normal 11 7 8 3 3 2" xfId="26967"/>
    <cellStyle name="Normal 11 7 8 3 4" xfId="26968"/>
    <cellStyle name="Normal 11 7 8 3 5" xfId="50078"/>
    <cellStyle name="Normal 11 7 8 4" xfId="3440"/>
    <cellStyle name="Normal 11 7 8 4 2" xfId="14095"/>
    <cellStyle name="Normal 11 7 8 4 2 2" xfId="26969"/>
    <cellStyle name="Normal 11 7 8 4 3" xfId="26970"/>
    <cellStyle name="Normal 11 7 8 4 4" xfId="50079"/>
    <cellStyle name="Normal 11 7 8 5" xfId="7482"/>
    <cellStyle name="Normal 11 7 8 5 2" xfId="14096"/>
    <cellStyle name="Normal 11 7 8 5 2 2" xfId="26971"/>
    <cellStyle name="Normal 11 7 8 5 3" xfId="26972"/>
    <cellStyle name="Normal 11 7 8 6" xfId="14097"/>
    <cellStyle name="Normal 11 7 8 6 2" xfId="26973"/>
    <cellStyle name="Normal 11 7 8 7" xfId="26974"/>
    <cellStyle name="Normal 11 7 9" xfId="598"/>
    <cellStyle name="Normal 11 7 9 2" xfId="3441"/>
    <cellStyle name="Normal 11 7 9 2 2" xfId="7483"/>
    <cellStyle name="Normal 11 7 9 2 2 2" xfId="14098"/>
    <cellStyle name="Normal 11 7 9 2 2 2 2" xfId="26975"/>
    <cellStyle name="Normal 11 7 9 2 2 3" xfId="26976"/>
    <cellStyle name="Normal 11 7 9 2 2 4" xfId="50080"/>
    <cellStyle name="Normal 11 7 9 2 3" xfId="14099"/>
    <cellStyle name="Normal 11 7 9 2 3 2" xfId="26977"/>
    <cellStyle name="Normal 11 7 9 2 4" xfId="26978"/>
    <cellStyle name="Normal 11 7 9 2 5" xfId="50081"/>
    <cellStyle name="Normal 11 7 9 3" xfId="3442"/>
    <cellStyle name="Normal 11 7 9 3 2" xfId="14100"/>
    <cellStyle name="Normal 11 7 9 3 2 2" xfId="26979"/>
    <cellStyle name="Normal 11 7 9 3 3" xfId="26980"/>
    <cellStyle name="Normal 11 7 9 3 4" xfId="50082"/>
    <cellStyle name="Normal 11 7 9 4" xfId="7484"/>
    <cellStyle name="Normal 11 7 9 4 2" xfId="14101"/>
    <cellStyle name="Normal 11 7 9 4 2 2" xfId="26981"/>
    <cellStyle name="Normal 11 7 9 4 3" xfId="26982"/>
    <cellStyle name="Normal 11 7 9 5" xfId="14102"/>
    <cellStyle name="Normal 11 7 9 5 2" xfId="26983"/>
    <cellStyle name="Normal 11 7 9 6" xfId="26984"/>
    <cellStyle name="Normal 11 8" xfId="599"/>
    <cellStyle name="Normal 11 8 10" xfId="3443"/>
    <cellStyle name="Normal 11 8 10 2" xfId="7485"/>
    <cellStyle name="Normal 11 8 10 2 2" xfId="14103"/>
    <cellStyle name="Normal 11 8 10 2 2 2" xfId="26985"/>
    <cellStyle name="Normal 11 8 10 2 3" xfId="26986"/>
    <cellStyle name="Normal 11 8 10 2 4" xfId="50083"/>
    <cellStyle name="Normal 11 8 10 3" xfId="14104"/>
    <cellStyle name="Normal 11 8 10 3 2" xfId="26987"/>
    <cellStyle name="Normal 11 8 10 4" xfId="26988"/>
    <cellStyle name="Normal 11 8 10 5" xfId="50084"/>
    <cellStyle name="Normal 11 8 11" xfId="3444"/>
    <cellStyle name="Normal 11 8 11 2" xfId="14105"/>
    <cellStyle name="Normal 11 8 11 2 2" xfId="26989"/>
    <cellStyle name="Normal 11 8 11 3" xfId="26990"/>
    <cellStyle name="Normal 11 8 11 4" xfId="50085"/>
    <cellStyle name="Normal 11 8 12" xfId="7486"/>
    <cellStyle name="Normal 11 8 12 2" xfId="14106"/>
    <cellStyle name="Normal 11 8 12 2 2" xfId="26991"/>
    <cellStyle name="Normal 11 8 12 3" xfId="26992"/>
    <cellStyle name="Normal 11 8 13" xfId="14107"/>
    <cellStyle name="Normal 11 8 13 2" xfId="26993"/>
    <cellStyle name="Normal 11 8 14" xfId="26994"/>
    <cellStyle name="Normal 11 8 2" xfId="600"/>
    <cellStyle name="Normal 11 8 2 2" xfId="601"/>
    <cellStyle name="Normal 11 8 2 2 2" xfId="3445"/>
    <cellStyle name="Normal 11 8 2 2 2 2" xfId="7487"/>
    <cellStyle name="Normal 11 8 2 2 2 2 2" xfId="14108"/>
    <cellStyle name="Normal 11 8 2 2 2 2 2 2" xfId="26995"/>
    <cellStyle name="Normal 11 8 2 2 2 2 3" xfId="26996"/>
    <cellStyle name="Normal 11 8 2 2 2 2 4" xfId="50086"/>
    <cellStyle name="Normal 11 8 2 2 2 3" xfId="14109"/>
    <cellStyle name="Normal 11 8 2 2 2 3 2" xfId="26997"/>
    <cellStyle name="Normal 11 8 2 2 2 4" xfId="26998"/>
    <cellStyle name="Normal 11 8 2 2 2 5" xfId="50087"/>
    <cellStyle name="Normal 11 8 2 2 3" xfId="3446"/>
    <cellStyle name="Normal 11 8 2 2 3 2" xfId="14110"/>
    <cellStyle name="Normal 11 8 2 2 3 2 2" xfId="26999"/>
    <cellStyle name="Normal 11 8 2 2 3 3" xfId="27000"/>
    <cellStyle name="Normal 11 8 2 2 3 4" xfId="50088"/>
    <cellStyle name="Normal 11 8 2 2 4" xfId="7488"/>
    <cellStyle name="Normal 11 8 2 2 4 2" xfId="14111"/>
    <cellStyle name="Normal 11 8 2 2 4 2 2" xfId="27001"/>
    <cellStyle name="Normal 11 8 2 2 4 3" xfId="27002"/>
    <cellStyle name="Normal 11 8 2 2 5" xfId="14112"/>
    <cellStyle name="Normal 11 8 2 2 5 2" xfId="27003"/>
    <cellStyle name="Normal 11 8 2 2 6" xfId="27004"/>
    <cellStyle name="Normal 11 8 2 3" xfId="3447"/>
    <cellStyle name="Normal 11 8 2 3 2" xfId="7489"/>
    <cellStyle name="Normal 11 8 2 3 2 2" xfId="14113"/>
    <cellStyle name="Normal 11 8 2 3 2 2 2" xfId="27005"/>
    <cellStyle name="Normal 11 8 2 3 2 3" xfId="27006"/>
    <cellStyle name="Normal 11 8 2 3 2 4" xfId="50089"/>
    <cellStyle name="Normal 11 8 2 3 3" xfId="14114"/>
    <cellStyle name="Normal 11 8 2 3 3 2" xfId="27007"/>
    <cellStyle name="Normal 11 8 2 3 4" xfId="27008"/>
    <cellStyle name="Normal 11 8 2 3 5" xfId="50090"/>
    <cellStyle name="Normal 11 8 2 4" xfId="3448"/>
    <cellStyle name="Normal 11 8 2 4 2" xfId="14115"/>
    <cellStyle name="Normal 11 8 2 4 2 2" xfId="27009"/>
    <cellStyle name="Normal 11 8 2 4 3" xfId="27010"/>
    <cellStyle name="Normal 11 8 2 4 4" xfId="50091"/>
    <cellStyle name="Normal 11 8 2 5" xfId="7490"/>
    <cellStyle name="Normal 11 8 2 5 2" xfId="14116"/>
    <cellStyle name="Normal 11 8 2 5 2 2" xfId="27011"/>
    <cellStyle name="Normal 11 8 2 5 3" xfId="27012"/>
    <cellStyle name="Normal 11 8 2 6" xfId="14117"/>
    <cellStyle name="Normal 11 8 2 6 2" xfId="27013"/>
    <cellStyle name="Normal 11 8 2 7" xfId="27014"/>
    <cellStyle name="Normal 11 8 3" xfId="602"/>
    <cellStyle name="Normal 11 8 3 2" xfId="603"/>
    <cellStyle name="Normal 11 8 3 2 2" xfId="3449"/>
    <cellStyle name="Normal 11 8 3 2 2 2" xfId="7491"/>
    <cellStyle name="Normal 11 8 3 2 2 2 2" xfId="14118"/>
    <cellStyle name="Normal 11 8 3 2 2 2 2 2" xfId="27015"/>
    <cellStyle name="Normal 11 8 3 2 2 2 3" xfId="27016"/>
    <cellStyle name="Normal 11 8 3 2 2 2 4" xfId="50092"/>
    <cellStyle name="Normal 11 8 3 2 2 3" xfId="14119"/>
    <cellStyle name="Normal 11 8 3 2 2 3 2" xfId="27017"/>
    <cellStyle name="Normal 11 8 3 2 2 4" xfId="27018"/>
    <cellStyle name="Normal 11 8 3 2 2 5" xfId="50093"/>
    <cellStyle name="Normal 11 8 3 2 3" xfId="3450"/>
    <cellStyle name="Normal 11 8 3 2 3 2" xfId="14120"/>
    <cellStyle name="Normal 11 8 3 2 3 2 2" xfId="27019"/>
    <cellStyle name="Normal 11 8 3 2 3 3" xfId="27020"/>
    <cellStyle name="Normal 11 8 3 2 3 4" xfId="50094"/>
    <cellStyle name="Normal 11 8 3 2 4" xfId="7492"/>
    <cellStyle name="Normal 11 8 3 2 4 2" xfId="14121"/>
    <cellStyle name="Normal 11 8 3 2 4 2 2" xfId="27021"/>
    <cellStyle name="Normal 11 8 3 2 4 3" xfId="27022"/>
    <cellStyle name="Normal 11 8 3 2 5" xfId="14122"/>
    <cellStyle name="Normal 11 8 3 2 5 2" xfId="27023"/>
    <cellStyle name="Normal 11 8 3 2 6" xfId="27024"/>
    <cellStyle name="Normal 11 8 3 3" xfId="3451"/>
    <cellStyle name="Normal 11 8 3 3 2" xfId="7493"/>
    <cellStyle name="Normal 11 8 3 3 2 2" xfId="14123"/>
    <cellStyle name="Normal 11 8 3 3 2 2 2" xfId="27025"/>
    <cellStyle name="Normal 11 8 3 3 2 3" xfId="27026"/>
    <cellStyle name="Normal 11 8 3 3 2 4" xfId="50095"/>
    <cellStyle name="Normal 11 8 3 3 3" xfId="14124"/>
    <cellStyle name="Normal 11 8 3 3 3 2" xfId="27027"/>
    <cellStyle name="Normal 11 8 3 3 4" xfId="27028"/>
    <cellStyle name="Normal 11 8 3 3 5" xfId="50096"/>
    <cellStyle name="Normal 11 8 3 4" xfId="3452"/>
    <cellStyle name="Normal 11 8 3 4 2" xfId="14125"/>
    <cellStyle name="Normal 11 8 3 4 2 2" xfId="27029"/>
    <cellStyle name="Normal 11 8 3 4 3" xfId="27030"/>
    <cellStyle name="Normal 11 8 3 4 4" xfId="50097"/>
    <cellStyle name="Normal 11 8 3 5" xfId="7494"/>
    <cellStyle name="Normal 11 8 3 5 2" xfId="14126"/>
    <cellStyle name="Normal 11 8 3 5 2 2" xfId="27031"/>
    <cellStyle name="Normal 11 8 3 5 3" xfId="27032"/>
    <cellStyle name="Normal 11 8 3 6" xfId="14127"/>
    <cellStyle name="Normal 11 8 3 6 2" xfId="27033"/>
    <cellStyle name="Normal 11 8 3 7" xfId="27034"/>
    <cellStyle name="Normal 11 8 4" xfId="604"/>
    <cellStyle name="Normal 11 8 4 2" xfId="605"/>
    <cellStyle name="Normal 11 8 4 2 2" xfId="3453"/>
    <cellStyle name="Normal 11 8 4 2 2 2" xfId="7495"/>
    <cellStyle name="Normal 11 8 4 2 2 2 2" xfId="14128"/>
    <cellStyle name="Normal 11 8 4 2 2 2 2 2" xfId="27035"/>
    <cellStyle name="Normal 11 8 4 2 2 2 3" xfId="27036"/>
    <cellStyle name="Normal 11 8 4 2 2 2 4" xfId="50098"/>
    <cellStyle name="Normal 11 8 4 2 2 3" xfId="14129"/>
    <cellStyle name="Normal 11 8 4 2 2 3 2" xfId="27037"/>
    <cellStyle name="Normal 11 8 4 2 2 4" xfId="27038"/>
    <cellStyle name="Normal 11 8 4 2 2 5" xfId="50099"/>
    <cellStyle name="Normal 11 8 4 2 3" xfId="3454"/>
    <cellStyle name="Normal 11 8 4 2 3 2" xfId="14130"/>
    <cellStyle name="Normal 11 8 4 2 3 2 2" xfId="27039"/>
    <cellStyle name="Normal 11 8 4 2 3 3" xfId="27040"/>
    <cellStyle name="Normal 11 8 4 2 3 4" xfId="50100"/>
    <cellStyle name="Normal 11 8 4 2 4" xfId="7496"/>
    <cellStyle name="Normal 11 8 4 2 4 2" xfId="14131"/>
    <cellStyle name="Normal 11 8 4 2 4 2 2" xfId="27041"/>
    <cellStyle name="Normal 11 8 4 2 4 3" xfId="27042"/>
    <cellStyle name="Normal 11 8 4 2 5" xfId="14132"/>
    <cellStyle name="Normal 11 8 4 2 5 2" xfId="27043"/>
    <cellStyle name="Normal 11 8 4 2 6" xfId="27044"/>
    <cellStyle name="Normal 11 8 4 3" xfId="3455"/>
    <cellStyle name="Normal 11 8 4 3 2" xfId="7497"/>
    <cellStyle name="Normal 11 8 4 3 2 2" xfId="14133"/>
    <cellStyle name="Normal 11 8 4 3 2 2 2" xfId="27045"/>
    <cellStyle name="Normal 11 8 4 3 2 3" xfId="27046"/>
    <cellStyle name="Normal 11 8 4 3 2 4" xfId="50101"/>
    <cellStyle name="Normal 11 8 4 3 3" xfId="14134"/>
    <cellStyle name="Normal 11 8 4 3 3 2" xfId="27047"/>
    <cellStyle name="Normal 11 8 4 3 4" xfId="27048"/>
    <cellStyle name="Normal 11 8 4 3 5" xfId="50102"/>
    <cellStyle name="Normal 11 8 4 4" xfId="3456"/>
    <cellStyle name="Normal 11 8 4 4 2" xfId="14135"/>
    <cellStyle name="Normal 11 8 4 4 2 2" xfId="27049"/>
    <cellStyle name="Normal 11 8 4 4 3" xfId="27050"/>
    <cellStyle name="Normal 11 8 4 4 4" xfId="50103"/>
    <cellStyle name="Normal 11 8 4 5" xfId="7498"/>
    <cellStyle name="Normal 11 8 4 5 2" xfId="14136"/>
    <cellStyle name="Normal 11 8 4 5 2 2" xfId="27051"/>
    <cellStyle name="Normal 11 8 4 5 3" xfId="27052"/>
    <cellStyle name="Normal 11 8 4 6" xfId="14137"/>
    <cellStyle name="Normal 11 8 4 6 2" xfId="27053"/>
    <cellStyle name="Normal 11 8 4 7" xfId="27054"/>
    <cellStyle name="Normal 11 8 5" xfId="606"/>
    <cellStyle name="Normal 11 8 5 2" xfId="607"/>
    <cellStyle name="Normal 11 8 5 2 2" xfId="3457"/>
    <cellStyle name="Normal 11 8 5 2 2 2" xfId="7499"/>
    <cellStyle name="Normal 11 8 5 2 2 2 2" xfId="14138"/>
    <cellStyle name="Normal 11 8 5 2 2 2 2 2" xfId="27055"/>
    <cellStyle name="Normal 11 8 5 2 2 2 3" xfId="27056"/>
    <cellStyle name="Normal 11 8 5 2 2 2 4" xfId="50104"/>
    <cellStyle name="Normal 11 8 5 2 2 3" xfId="14139"/>
    <cellStyle name="Normal 11 8 5 2 2 3 2" xfId="27057"/>
    <cellStyle name="Normal 11 8 5 2 2 4" xfId="27058"/>
    <cellStyle name="Normal 11 8 5 2 2 5" xfId="50105"/>
    <cellStyle name="Normal 11 8 5 2 3" xfId="3458"/>
    <cellStyle name="Normal 11 8 5 2 3 2" xfId="14140"/>
    <cellStyle name="Normal 11 8 5 2 3 2 2" xfId="27059"/>
    <cellStyle name="Normal 11 8 5 2 3 3" xfId="27060"/>
    <cellStyle name="Normal 11 8 5 2 3 4" xfId="50106"/>
    <cellStyle name="Normal 11 8 5 2 4" xfId="7500"/>
    <cellStyle name="Normal 11 8 5 2 4 2" xfId="14141"/>
    <cellStyle name="Normal 11 8 5 2 4 2 2" xfId="27061"/>
    <cellStyle name="Normal 11 8 5 2 4 3" xfId="27062"/>
    <cellStyle name="Normal 11 8 5 2 5" xfId="14142"/>
    <cellStyle name="Normal 11 8 5 2 5 2" xfId="27063"/>
    <cellStyle name="Normal 11 8 5 2 6" xfId="27064"/>
    <cellStyle name="Normal 11 8 5 3" xfId="3459"/>
    <cellStyle name="Normal 11 8 5 3 2" xfId="7501"/>
    <cellStyle name="Normal 11 8 5 3 2 2" xfId="14143"/>
    <cellStyle name="Normal 11 8 5 3 2 2 2" xfId="27065"/>
    <cellStyle name="Normal 11 8 5 3 2 3" xfId="27066"/>
    <cellStyle name="Normal 11 8 5 3 2 4" xfId="50107"/>
    <cellStyle name="Normal 11 8 5 3 3" xfId="14144"/>
    <cellStyle name="Normal 11 8 5 3 3 2" xfId="27067"/>
    <cellStyle name="Normal 11 8 5 3 4" xfId="27068"/>
    <cellStyle name="Normal 11 8 5 3 5" xfId="50108"/>
    <cellStyle name="Normal 11 8 5 4" xfId="3460"/>
    <cellStyle name="Normal 11 8 5 4 2" xfId="14145"/>
    <cellStyle name="Normal 11 8 5 4 2 2" xfId="27069"/>
    <cellStyle name="Normal 11 8 5 4 3" xfId="27070"/>
    <cellStyle name="Normal 11 8 5 4 4" xfId="50109"/>
    <cellStyle name="Normal 11 8 5 5" xfId="7502"/>
    <cellStyle name="Normal 11 8 5 5 2" xfId="14146"/>
    <cellStyle name="Normal 11 8 5 5 2 2" xfId="27071"/>
    <cellStyle name="Normal 11 8 5 5 3" xfId="27072"/>
    <cellStyle name="Normal 11 8 5 6" xfId="14147"/>
    <cellStyle name="Normal 11 8 5 6 2" xfId="27073"/>
    <cellStyle name="Normal 11 8 5 7" xfId="27074"/>
    <cellStyle name="Normal 11 8 6" xfId="608"/>
    <cellStyle name="Normal 11 8 6 2" xfId="609"/>
    <cellStyle name="Normal 11 8 6 2 2" xfId="3461"/>
    <cellStyle name="Normal 11 8 6 2 2 2" xfId="7503"/>
    <cellStyle name="Normal 11 8 6 2 2 2 2" xfId="14148"/>
    <cellStyle name="Normal 11 8 6 2 2 2 2 2" xfId="27075"/>
    <cellStyle name="Normal 11 8 6 2 2 2 3" xfId="27076"/>
    <cellStyle name="Normal 11 8 6 2 2 2 4" xfId="50110"/>
    <cellStyle name="Normal 11 8 6 2 2 3" xfId="14149"/>
    <cellStyle name="Normal 11 8 6 2 2 3 2" xfId="27077"/>
    <cellStyle name="Normal 11 8 6 2 2 4" xfId="27078"/>
    <cellStyle name="Normal 11 8 6 2 2 5" xfId="50111"/>
    <cellStyle name="Normal 11 8 6 2 3" xfId="3462"/>
    <cellStyle name="Normal 11 8 6 2 3 2" xfId="14150"/>
    <cellStyle name="Normal 11 8 6 2 3 2 2" xfId="27079"/>
    <cellStyle name="Normal 11 8 6 2 3 3" xfId="27080"/>
    <cellStyle name="Normal 11 8 6 2 3 4" xfId="50112"/>
    <cellStyle name="Normal 11 8 6 2 4" xfId="7504"/>
    <cellStyle name="Normal 11 8 6 2 4 2" xfId="14151"/>
    <cellStyle name="Normal 11 8 6 2 4 2 2" xfId="27081"/>
    <cellStyle name="Normal 11 8 6 2 4 3" xfId="27082"/>
    <cellStyle name="Normal 11 8 6 2 5" xfId="14152"/>
    <cellStyle name="Normal 11 8 6 2 5 2" xfId="27083"/>
    <cellStyle name="Normal 11 8 6 2 6" xfId="27084"/>
    <cellStyle name="Normal 11 8 6 3" xfId="3463"/>
    <cellStyle name="Normal 11 8 6 3 2" xfId="7505"/>
    <cellStyle name="Normal 11 8 6 3 2 2" xfId="14153"/>
    <cellStyle name="Normal 11 8 6 3 2 2 2" xfId="27085"/>
    <cellStyle name="Normal 11 8 6 3 2 3" xfId="27086"/>
    <cellStyle name="Normal 11 8 6 3 2 4" xfId="50113"/>
    <cellStyle name="Normal 11 8 6 3 3" xfId="14154"/>
    <cellStyle name="Normal 11 8 6 3 3 2" xfId="27087"/>
    <cellStyle name="Normal 11 8 6 3 4" xfId="27088"/>
    <cellStyle name="Normal 11 8 6 3 5" xfId="50114"/>
    <cellStyle name="Normal 11 8 6 4" xfId="3464"/>
    <cellStyle name="Normal 11 8 6 4 2" xfId="14155"/>
    <cellStyle name="Normal 11 8 6 4 2 2" xfId="27089"/>
    <cellStyle name="Normal 11 8 6 4 3" xfId="27090"/>
    <cellStyle name="Normal 11 8 6 4 4" xfId="50115"/>
    <cellStyle name="Normal 11 8 6 5" xfId="7506"/>
    <cellStyle name="Normal 11 8 6 5 2" xfId="14156"/>
    <cellStyle name="Normal 11 8 6 5 2 2" xfId="27091"/>
    <cellStyle name="Normal 11 8 6 5 3" xfId="27092"/>
    <cellStyle name="Normal 11 8 6 6" xfId="14157"/>
    <cellStyle name="Normal 11 8 6 6 2" xfId="27093"/>
    <cellStyle name="Normal 11 8 6 7" xfId="27094"/>
    <cellStyle name="Normal 11 8 7" xfId="610"/>
    <cellStyle name="Normal 11 8 7 2" xfId="611"/>
    <cellStyle name="Normal 11 8 7 2 2" xfId="3465"/>
    <cellStyle name="Normal 11 8 7 2 2 2" xfId="7507"/>
    <cellStyle name="Normal 11 8 7 2 2 2 2" xfId="14158"/>
    <cellStyle name="Normal 11 8 7 2 2 2 2 2" xfId="27095"/>
    <cellStyle name="Normal 11 8 7 2 2 2 3" xfId="27096"/>
    <cellStyle name="Normal 11 8 7 2 2 2 4" xfId="50116"/>
    <cellStyle name="Normal 11 8 7 2 2 3" xfId="14159"/>
    <cellStyle name="Normal 11 8 7 2 2 3 2" xfId="27097"/>
    <cellStyle name="Normal 11 8 7 2 2 4" xfId="27098"/>
    <cellStyle name="Normal 11 8 7 2 2 5" xfId="50117"/>
    <cellStyle name="Normal 11 8 7 2 3" xfId="3466"/>
    <cellStyle name="Normal 11 8 7 2 3 2" xfId="14160"/>
    <cellStyle name="Normal 11 8 7 2 3 2 2" xfId="27099"/>
    <cellStyle name="Normal 11 8 7 2 3 3" xfId="27100"/>
    <cellStyle name="Normal 11 8 7 2 3 4" xfId="50118"/>
    <cellStyle name="Normal 11 8 7 2 4" xfId="7508"/>
    <cellStyle name="Normal 11 8 7 2 4 2" xfId="14161"/>
    <cellStyle name="Normal 11 8 7 2 4 2 2" xfId="27101"/>
    <cellStyle name="Normal 11 8 7 2 4 3" xfId="27102"/>
    <cellStyle name="Normal 11 8 7 2 5" xfId="14162"/>
    <cellStyle name="Normal 11 8 7 2 5 2" xfId="27103"/>
    <cellStyle name="Normal 11 8 7 2 6" xfId="27104"/>
    <cellStyle name="Normal 11 8 7 3" xfId="3467"/>
    <cellStyle name="Normal 11 8 7 3 2" xfId="7509"/>
    <cellStyle name="Normal 11 8 7 3 2 2" xfId="14163"/>
    <cellStyle name="Normal 11 8 7 3 2 2 2" xfId="27105"/>
    <cellStyle name="Normal 11 8 7 3 2 3" xfId="27106"/>
    <cellStyle name="Normal 11 8 7 3 2 4" xfId="50119"/>
    <cellStyle name="Normal 11 8 7 3 3" xfId="14164"/>
    <cellStyle name="Normal 11 8 7 3 3 2" xfId="27107"/>
    <cellStyle name="Normal 11 8 7 3 4" xfId="27108"/>
    <cellStyle name="Normal 11 8 7 3 5" xfId="50120"/>
    <cellStyle name="Normal 11 8 7 4" xfId="3468"/>
    <cellStyle name="Normal 11 8 7 4 2" xfId="14165"/>
    <cellStyle name="Normal 11 8 7 4 2 2" xfId="27109"/>
    <cellStyle name="Normal 11 8 7 4 3" xfId="27110"/>
    <cellStyle name="Normal 11 8 7 4 4" xfId="50121"/>
    <cellStyle name="Normal 11 8 7 5" xfId="7510"/>
    <cellStyle name="Normal 11 8 7 5 2" xfId="14166"/>
    <cellStyle name="Normal 11 8 7 5 2 2" xfId="27111"/>
    <cellStyle name="Normal 11 8 7 5 3" xfId="27112"/>
    <cellStyle name="Normal 11 8 7 6" xfId="14167"/>
    <cellStyle name="Normal 11 8 7 6 2" xfId="27113"/>
    <cellStyle name="Normal 11 8 7 7" xfId="27114"/>
    <cellStyle name="Normal 11 8 8" xfId="612"/>
    <cellStyle name="Normal 11 8 8 2" xfId="613"/>
    <cellStyle name="Normal 11 8 8 2 2" xfId="3469"/>
    <cellStyle name="Normal 11 8 8 2 2 2" xfId="7511"/>
    <cellStyle name="Normal 11 8 8 2 2 2 2" xfId="14168"/>
    <cellStyle name="Normal 11 8 8 2 2 2 2 2" xfId="27115"/>
    <cellStyle name="Normal 11 8 8 2 2 2 3" xfId="27116"/>
    <cellStyle name="Normal 11 8 8 2 2 2 4" xfId="50122"/>
    <cellStyle name="Normal 11 8 8 2 2 3" xfId="14169"/>
    <cellStyle name="Normal 11 8 8 2 2 3 2" xfId="27117"/>
    <cellStyle name="Normal 11 8 8 2 2 4" xfId="27118"/>
    <cellStyle name="Normal 11 8 8 2 2 5" xfId="50123"/>
    <cellStyle name="Normal 11 8 8 2 3" xfId="3470"/>
    <cellStyle name="Normal 11 8 8 2 3 2" xfId="14170"/>
    <cellStyle name="Normal 11 8 8 2 3 2 2" xfId="27119"/>
    <cellStyle name="Normal 11 8 8 2 3 3" xfId="27120"/>
    <cellStyle name="Normal 11 8 8 2 3 4" xfId="50124"/>
    <cellStyle name="Normal 11 8 8 2 4" xfId="7512"/>
    <cellStyle name="Normal 11 8 8 2 4 2" xfId="14171"/>
    <cellStyle name="Normal 11 8 8 2 4 2 2" xfId="27121"/>
    <cellStyle name="Normal 11 8 8 2 4 3" xfId="27122"/>
    <cellStyle name="Normal 11 8 8 2 5" xfId="14172"/>
    <cellStyle name="Normal 11 8 8 2 5 2" xfId="27123"/>
    <cellStyle name="Normal 11 8 8 2 6" xfId="27124"/>
    <cellStyle name="Normal 11 8 8 3" xfId="3471"/>
    <cellStyle name="Normal 11 8 8 3 2" xfId="7513"/>
    <cellStyle name="Normal 11 8 8 3 2 2" xfId="14173"/>
    <cellStyle name="Normal 11 8 8 3 2 2 2" xfId="27125"/>
    <cellStyle name="Normal 11 8 8 3 2 3" xfId="27126"/>
    <cellStyle name="Normal 11 8 8 3 2 4" xfId="50125"/>
    <cellStyle name="Normal 11 8 8 3 3" xfId="14174"/>
    <cellStyle name="Normal 11 8 8 3 3 2" xfId="27127"/>
    <cellStyle name="Normal 11 8 8 3 4" xfId="27128"/>
    <cellStyle name="Normal 11 8 8 3 5" xfId="50126"/>
    <cellStyle name="Normal 11 8 8 4" xfId="3472"/>
    <cellStyle name="Normal 11 8 8 4 2" xfId="14175"/>
    <cellStyle name="Normal 11 8 8 4 2 2" xfId="27129"/>
    <cellStyle name="Normal 11 8 8 4 3" xfId="27130"/>
    <cellStyle name="Normal 11 8 8 4 4" xfId="50127"/>
    <cellStyle name="Normal 11 8 8 5" xfId="7514"/>
    <cellStyle name="Normal 11 8 8 5 2" xfId="14176"/>
    <cellStyle name="Normal 11 8 8 5 2 2" xfId="27131"/>
    <cellStyle name="Normal 11 8 8 5 3" xfId="27132"/>
    <cellStyle name="Normal 11 8 8 6" xfId="14177"/>
    <cellStyle name="Normal 11 8 8 6 2" xfId="27133"/>
    <cellStyle name="Normal 11 8 8 7" xfId="27134"/>
    <cellStyle name="Normal 11 8 9" xfId="614"/>
    <cellStyle name="Normal 11 8 9 2" xfId="3473"/>
    <cellStyle name="Normal 11 8 9 2 2" xfId="7515"/>
    <cellStyle name="Normal 11 8 9 2 2 2" xfId="14178"/>
    <cellStyle name="Normal 11 8 9 2 2 2 2" xfId="27135"/>
    <cellStyle name="Normal 11 8 9 2 2 3" xfId="27136"/>
    <cellStyle name="Normal 11 8 9 2 2 4" xfId="50128"/>
    <cellStyle name="Normal 11 8 9 2 3" xfId="14179"/>
    <cellStyle name="Normal 11 8 9 2 3 2" xfId="27137"/>
    <cellStyle name="Normal 11 8 9 2 4" xfId="27138"/>
    <cellStyle name="Normal 11 8 9 2 5" xfId="50129"/>
    <cellStyle name="Normal 11 8 9 3" xfId="3474"/>
    <cellStyle name="Normal 11 8 9 3 2" xfId="14180"/>
    <cellStyle name="Normal 11 8 9 3 2 2" xfId="27139"/>
    <cellStyle name="Normal 11 8 9 3 3" xfId="27140"/>
    <cellStyle name="Normal 11 8 9 3 4" xfId="50130"/>
    <cellStyle name="Normal 11 8 9 4" xfId="7516"/>
    <cellStyle name="Normal 11 8 9 4 2" xfId="14181"/>
    <cellStyle name="Normal 11 8 9 4 2 2" xfId="27141"/>
    <cellStyle name="Normal 11 8 9 4 3" xfId="27142"/>
    <cellStyle name="Normal 11 8 9 5" xfId="14182"/>
    <cellStyle name="Normal 11 8 9 5 2" xfId="27143"/>
    <cellStyle name="Normal 11 8 9 6" xfId="27144"/>
    <cellStyle name="Normal 11 9" xfId="615"/>
    <cellStyle name="Normal 11 9 2" xfId="616"/>
    <cellStyle name="Normal 11 9 2 2" xfId="3475"/>
    <cellStyle name="Normal 11 9 2 2 2" xfId="7517"/>
    <cellStyle name="Normal 11 9 2 2 2 2" xfId="14183"/>
    <cellStyle name="Normal 11 9 2 2 2 2 2" xfId="27145"/>
    <cellStyle name="Normal 11 9 2 2 2 3" xfId="27146"/>
    <cellStyle name="Normal 11 9 2 2 2 4" xfId="50131"/>
    <cellStyle name="Normal 11 9 2 2 3" xfId="14184"/>
    <cellStyle name="Normal 11 9 2 2 3 2" xfId="27147"/>
    <cellStyle name="Normal 11 9 2 2 4" xfId="27148"/>
    <cellStyle name="Normal 11 9 2 2 5" xfId="50132"/>
    <cellStyle name="Normal 11 9 2 3" xfId="3476"/>
    <cellStyle name="Normal 11 9 2 3 2" xfId="14185"/>
    <cellStyle name="Normal 11 9 2 3 2 2" xfId="27149"/>
    <cellStyle name="Normal 11 9 2 3 3" xfId="27150"/>
    <cellStyle name="Normal 11 9 2 3 4" xfId="50133"/>
    <cellStyle name="Normal 11 9 2 4" xfId="7518"/>
    <cellStyle name="Normal 11 9 2 4 2" xfId="14186"/>
    <cellStyle name="Normal 11 9 2 4 2 2" xfId="27151"/>
    <cellStyle name="Normal 11 9 2 4 3" xfId="27152"/>
    <cellStyle name="Normal 11 9 2 5" xfId="14187"/>
    <cellStyle name="Normal 11 9 2 5 2" xfId="27153"/>
    <cellStyle name="Normal 11 9 2 6" xfId="27154"/>
    <cellStyle name="Normal 11 9 3" xfId="3477"/>
    <cellStyle name="Normal 11 9 3 2" xfId="7519"/>
    <cellStyle name="Normal 11 9 3 2 2" xfId="14188"/>
    <cellStyle name="Normal 11 9 3 2 2 2" xfId="27155"/>
    <cellStyle name="Normal 11 9 3 2 3" xfId="27156"/>
    <cellStyle name="Normal 11 9 3 2 4" xfId="50134"/>
    <cellStyle name="Normal 11 9 3 3" xfId="14189"/>
    <cellStyle name="Normal 11 9 3 3 2" xfId="27157"/>
    <cellStyle name="Normal 11 9 3 4" xfId="27158"/>
    <cellStyle name="Normal 11 9 3 5" xfId="50135"/>
    <cellStyle name="Normal 11 9 4" xfId="3478"/>
    <cellStyle name="Normal 11 9 4 2" xfId="14190"/>
    <cellStyle name="Normal 11 9 4 2 2" xfId="27159"/>
    <cellStyle name="Normal 11 9 4 3" xfId="27160"/>
    <cellStyle name="Normal 11 9 4 4" xfId="50136"/>
    <cellStyle name="Normal 11 9 5" xfId="7520"/>
    <cellStyle name="Normal 11 9 5 2" xfId="14191"/>
    <cellStyle name="Normal 11 9 5 2 2" xfId="27161"/>
    <cellStyle name="Normal 11 9 5 3" xfId="27162"/>
    <cellStyle name="Normal 11 9 6" xfId="14192"/>
    <cellStyle name="Normal 11 9 6 2" xfId="27163"/>
    <cellStyle name="Normal 11 9 7" xfId="27164"/>
    <cellStyle name="Normal 110" xfId="50137"/>
    <cellStyle name="Normal 110 2" xfId="50138"/>
    <cellStyle name="Normal 111" xfId="50139"/>
    <cellStyle name="Normal 111 2" xfId="50140"/>
    <cellStyle name="Normal 112" xfId="50141"/>
    <cellStyle name="Normal 112 2" xfId="50142"/>
    <cellStyle name="Normal 113" xfId="50143"/>
    <cellStyle name="Normal 113 2" xfId="50144"/>
    <cellStyle name="Normal 114" xfId="50145"/>
    <cellStyle name="Normal 114 2" xfId="50146"/>
    <cellStyle name="Normal 115" xfId="50147"/>
    <cellStyle name="Normal 115 2" xfId="50148"/>
    <cellStyle name="Normal 116" xfId="50149"/>
    <cellStyle name="Normal 116 2" xfId="50150"/>
    <cellStyle name="Normal 117" xfId="50151"/>
    <cellStyle name="Normal 117 2" xfId="50152"/>
    <cellStyle name="Normal 118" xfId="50153"/>
    <cellStyle name="Normal 118 2" xfId="50154"/>
    <cellStyle name="Normal 119" xfId="50155"/>
    <cellStyle name="Normal 119 2" xfId="50156"/>
    <cellStyle name="Normal 12" xfId="617"/>
    <cellStyle name="Normal 12 10" xfId="618"/>
    <cellStyle name="Normal 12 10 2" xfId="619"/>
    <cellStyle name="Normal 12 10 2 2" xfId="3479"/>
    <cellStyle name="Normal 12 10 2 2 2" xfId="7521"/>
    <cellStyle name="Normal 12 10 2 2 2 2" xfId="14193"/>
    <cellStyle name="Normal 12 10 2 2 2 2 2" xfId="27165"/>
    <cellStyle name="Normal 12 10 2 2 2 3" xfId="27166"/>
    <cellStyle name="Normal 12 10 2 2 2 4" xfId="50157"/>
    <cellStyle name="Normal 12 10 2 2 3" xfId="14194"/>
    <cellStyle name="Normal 12 10 2 2 3 2" xfId="27167"/>
    <cellStyle name="Normal 12 10 2 2 4" xfId="27168"/>
    <cellStyle name="Normal 12 10 2 2 5" xfId="50158"/>
    <cellStyle name="Normal 12 10 2 3" xfId="3480"/>
    <cellStyle name="Normal 12 10 2 3 2" xfId="14195"/>
    <cellStyle name="Normal 12 10 2 3 2 2" xfId="27169"/>
    <cellStyle name="Normal 12 10 2 3 3" xfId="27170"/>
    <cellStyle name="Normal 12 10 2 3 4" xfId="50159"/>
    <cellStyle name="Normal 12 10 2 4" xfId="7522"/>
    <cellStyle name="Normal 12 10 2 4 2" xfId="14196"/>
    <cellStyle name="Normal 12 10 2 4 2 2" xfId="27171"/>
    <cellStyle name="Normal 12 10 2 4 3" xfId="27172"/>
    <cellStyle name="Normal 12 10 2 5" xfId="14197"/>
    <cellStyle name="Normal 12 10 2 5 2" xfId="27173"/>
    <cellStyle name="Normal 12 10 2 6" xfId="27174"/>
    <cellStyle name="Normal 12 10 3" xfId="3481"/>
    <cellStyle name="Normal 12 10 3 2" xfId="7523"/>
    <cellStyle name="Normal 12 10 3 2 2" xfId="14198"/>
    <cellStyle name="Normal 12 10 3 2 2 2" xfId="27175"/>
    <cellStyle name="Normal 12 10 3 2 3" xfId="27176"/>
    <cellStyle name="Normal 12 10 3 2 4" xfId="50160"/>
    <cellStyle name="Normal 12 10 3 3" xfId="14199"/>
    <cellStyle name="Normal 12 10 3 3 2" xfId="27177"/>
    <cellStyle name="Normal 12 10 3 4" xfId="27178"/>
    <cellStyle name="Normal 12 10 3 5" xfId="50161"/>
    <cellStyle name="Normal 12 10 4" xfId="3482"/>
    <cellStyle name="Normal 12 10 4 2" xfId="14200"/>
    <cellStyle name="Normal 12 10 4 2 2" xfId="27179"/>
    <cellStyle name="Normal 12 10 4 3" xfId="27180"/>
    <cellStyle name="Normal 12 10 4 4" xfId="50162"/>
    <cellStyle name="Normal 12 10 5" xfId="7524"/>
    <cellStyle name="Normal 12 10 5 2" xfId="14201"/>
    <cellStyle name="Normal 12 10 5 2 2" xfId="27181"/>
    <cellStyle name="Normal 12 10 5 3" xfId="27182"/>
    <cellStyle name="Normal 12 10 6" xfId="14202"/>
    <cellStyle name="Normal 12 10 6 2" xfId="27183"/>
    <cellStyle name="Normal 12 10 7" xfId="27184"/>
    <cellStyle name="Normal 12 11" xfId="620"/>
    <cellStyle name="Normal 12 11 2" xfId="621"/>
    <cellStyle name="Normal 12 11 2 2" xfId="3483"/>
    <cellStyle name="Normal 12 11 2 2 2" xfId="7525"/>
    <cellStyle name="Normal 12 11 2 2 2 2" xfId="14203"/>
    <cellStyle name="Normal 12 11 2 2 2 2 2" xfId="27185"/>
    <cellStyle name="Normal 12 11 2 2 2 3" xfId="27186"/>
    <cellStyle name="Normal 12 11 2 2 2 4" xfId="50163"/>
    <cellStyle name="Normal 12 11 2 2 3" xfId="14204"/>
    <cellStyle name="Normal 12 11 2 2 3 2" xfId="27187"/>
    <cellStyle name="Normal 12 11 2 2 4" xfId="27188"/>
    <cellStyle name="Normal 12 11 2 2 5" xfId="50164"/>
    <cellStyle name="Normal 12 11 2 3" xfId="3484"/>
    <cellStyle name="Normal 12 11 2 3 2" xfId="14205"/>
    <cellStyle name="Normal 12 11 2 3 2 2" xfId="27189"/>
    <cellStyle name="Normal 12 11 2 3 3" xfId="27190"/>
    <cellStyle name="Normal 12 11 2 3 4" xfId="50165"/>
    <cellStyle name="Normal 12 11 2 4" xfId="7526"/>
    <cellStyle name="Normal 12 11 2 4 2" xfId="14206"/>
    <cellStyle name="Normal 12 11 2 4 2 2" xfId="27191"/>
    <cellStyle name="Normal 12 11 2 4 3" xfId="27192"/>
    <cellStyle name="Normal 12 11 2 5" xfId="14207"/>
    <cellStyle name="Normal 12 11 2 5 2" xfId="27193"/>
    <cellStyle name="Normal 12 11 2 6" xfId="27194"/>
    <cellStyle name="Normal 12 11 3" xfId="3485"/>
    <cellStyle name="Normal 12 11 3 2" xfId="7527"/>
    <cellStyle name="Normal 12 11 3 2 2" xfId="14208"/>
    <cellStyle name="Normal 12 11 3 2 2 2" xfId="27195"/>
    <cellStyle name="Normal 12 11 3 2 3" xfId="27196"/>
    <cellStyle name="Normal 12 11 3 2 4" xfId="50166"/>
    <cellStyle name="Normal 12 11 3 3" xfId="14209"/>
    <cellStyle name="Normal 12 11 3 3 2" xfId="27197"/>
    <cellStyle name="Normal 12 11 3 4" xfId="27198"/>
    <cellStyle name="Normal 12 11 3 5" xfId="50167"/>
    <cellStyle name="Normal 12 11 4" xfId="3486"/>
    <cellStyle name="Normal 12 11 4 2" xfId="14210"/>
    <cellStyle name="Normal 12 11 4 2 2" xfId="27199"/>
    <cellStyle name="Normal 12 11 4 3" xfId="27200"/>
    <cellStyle name="Normal 12 11 4 4" xfId="50168"/>
    <cellStyle name="Normal 12 11 5" xfId="7528"/>
    <cellStyle name="Normal 12 11 5 2" xfId="14211"/>
    <cellStyle name="Normal 12 11 5 2 2" xfId="27201"/>
    <cellStyle name="Normal 12 11 5 3" xfId="27202"/>
    <cellStyle name="Normal 12 11 6" xfId="14212"/>
    <cellStyle name="Normal 12 11 6 2" xfId="27203"/>
    <cellStyle name="Normal 12 11 7" xfId="27204"/>
    <cellStyle name="Normal 12 12" xfId="622"/>
    <cellStyle name="Normal 12 12 2" xfId="623"/>
    <cellStyle name="Normal 12 12 2 2" xfId="3487"/>
    <cellStyle name="Normal 12 12 2 2 2" xfId="7529"/>
    <cellStyle name="Normal 12 12 2 2 2 2" xfId="14213"/>
    <cellStyle name="Normal 12 12 2 2 2 2 2" xfId="27205"/>
    <cellStyle name="Normal 12 12 2 2 2 3" xfId="27206"/>
    <cellStyle name="Normal 12 12 2 2 2 4" xfId="50169"/>
    <cellStyle name="Normal 12 12 2 2 3" xfId="14214"/>
    <cellStyle name="Normal 12 12 2 2 3 2" xfId="27207"/>
    <cellStyle name="Normal 12 12 2 2 4" xfId="27208"/>
    <cellStyle name="Normal 12 12 2 2 5" xfId="50170"/>
    <cellStyle name="Normal 12 12 2 3" xfId="3488"/>
    <cellStyle name="Normal 12 12 2 3 2" xfId="14215"/>
    <cellStyle name="Normal 12 12 2 3 2 2" xfId="27209"/>
    <cellStyle name="Normal 12 12 2 3 3" xfId="27210"/>
    <cellStyle name="Normal 12 12 2 3 4" xfId="50171"/>
    <cellStyle name="Normal 12 12 2 4" xfId="7530"/>
    <cellStyle name="Normal 12 12 2 4 2" xfId="14216"/>
    <cellStyle name="Normal 12 12 2 4 2 2" xfId="27211"/>
    <cellStyle name="Normal 12 12 2 4 3" xfId="27212"/>
    <cellStyle name="Normal 12 12 2 5" xfId="14217"/>
    <cellStyle name="Normal 12 12 2 5 2" xfId="27213"/>
    <cellStyle name="Normal 12 12 2 6" xfId="27214"/>
    <cellStyle name="Normal 12 12 3" xfId="3489"/>
    <cellStyle name="Normal 12 12 3 2" xfId="7531"/>
    <cellStyle name="Normal 12 12 3 2 2" xfId="14218"/>
    <cellStyle name="Normal 12 12 3 2 2 2" xfId="27215"/>
    <cellStyle name="Normal 12 12 3 2 3" xfId="27216"/>
    <cellStyle name="Normal 12 12 3 2 4" xfId="50172"/>
    <cellStyle name="Normal 12 12 3 3" xfId="14219"/>
    <cellStyle name="Normal 12 12 3 3 2" xfId="27217"/>
    <cellStyle name="Normal 12 12 3 4" xfId="27218"/>
    <cellStyle name="Normal 12 12 3 5" xfId="50173"/>
    <cellStyle name="Normal 12 12 4" xfId="3490"/>
    <cellStyle name="Normal 12 12 4 2" xfId="14220"/>
    <cellStyle name="Normal 12 12 4 2 2" xfId="27219"/>
    <cellStyle name="Normal 12 12 4 3" xfId="27220"/>
    <cellStyle name="Normal 12 12 4 4" xfId="50174"/>
    <cellStyle name="Normal 12 12 5" xfId="7532"/>
    <cellStyle name="Normal 12 12 5 2" xfId="14221"/>
    <cellStyle name="Normal 12 12 5 2 2" xfId="27221"/>
    <cellStyle name="Normal 12 12 5 3" xfId="27222"/>
    <cellStyle name="Normal 12 12 6" xfId="14222"/>
    <cellStyle name="Normal 12 12 6 2" xfId="27223"/>
    <cellStyle name="Normal 12 12 7" xfId="27224"/>
    <cellStyle name="Normal 12 13" xfId="624"/>
    <cellStyle name="Normal 12 13 2" xfId="625"/>
    <cellStyle name="Normal 12 13 2 2" xfId="3491"/>
    <cellStyle name="Normal 12 13 2 2 2" xfId="7533"/>
    <cellStyle name="Normal 12 13 2 2 2 2" xfId="14223"/>
    <cellStyle name="Normal 12 13 2 2 2 2 2" xfId="27225"/>
    <cellStyle name="Normal 12 13 2 2 2 3" xfId="27226"/>
    <cellStyle name="Normal 12 13 2 2 2 4" xfId="50175"/>
    <cellStyle name="Normal 12 13 2 2 3" xfId="14224"/>
    <cellStyle name="Normal 12 13 2 2 3 2" xfId="27227"/>
    <cellStyle name="Normal 12 13 2 2 4" xfId="27228"/>
    <cellStyle name="Normal 12 13 2 2 5" xfId="50176"/>
    <cellStyle name="Normal 12 13 2 3" xfId="3492"/>
    <cellStyle name="Normal 12 13 2 3 2" xfId="14225"/>
    <cellStyle name="Normal 12 13 2 3 2 2" xfId="27229"/>
    <cellStyle name="Normal 12 13 2 3 3" xfId="27230"/>
    <cellStyle name="Normal 12 13 2 3 4" xfId="50177"/>
    <cellStyle name="Normal 12 13 2 4" xfId="7534"/>
    <cellStyle name="Normal 12 13 2 4 2" xfId="14226"/>
    <cellStyle name="Normal 12 13 2 4 2 2" xfId="27231"/>
    <cellStyle name="Normal 12 13 2 4 3" xfId="27232"/>
    <cellStyle name="Normal 12 13 2 5" xfId="14227"/>
    <cellStyle name="Normal 12 13 2 5 2" xfId="27233"/>
    <cellStyle name="Normal 12 13 2 6" xfId="27234"/>
    <cellStyle name="Normal 12 13 3" xfId="3493"/>
    <cellStyle name="Normal 12 13 3 2" xfId="7535"/>
    <cellStyle name="Normal 12 13 3 2 2" xfId="14228"/>
    <cellStyle name="Normal 12 13 3 2 2 2" xfId="27235"/>
    <cellStyle name="Normal 12 13 3 2 3" xfId="27236"/>
    <cellStyle name="Normal 12 13 3 2 4" xfId="50178"/>
    <cellStyle name="Normal 12 13 3 3" xfId="14229"/>
    <cellStyle name="Normal 12 13 3 3 2" xfId="27237"/>
    <cellStyle name="Normal 12 13 3 4" xfId="27238"/>
    <cellStyle name="Normal 12 13 3 5" xfId="50179"/>
    <cellStyle name="Normal 12 13 4" xfId="3494"/>
    <cellStyle name="Normal 12 13 4 2" xfId="14230"/>
    <cellStyle name="Normal 12 13 4 2 2" xfId="27239"/>
    <cellStyle name="Normal 12 13 4 3" xfId="27240"/>
    <cellStyle name="Normal 12 13 4 4" xfId="50180"/>
    <cellStyle name="Normal 12 13 5" xfId="7536"/>
    <cellStyle name="Normal 12 13 5 2" xfId="14231"/>
    <cellStyle name="Normal 12 13 5 2 2" xfId="27241"/>
    <cellStyle name="Normal 12 13 5 3" xfId="27242"/>
    <cellStyle name="Normal 12 13 6" xfId="14232"/>
    <cellStyle name="Normal 12 13 6 2" xfId="27243"/>
    <cellStyle name="Normal 12 13 7" xfId="27244"/>
    <cellStyle name="Normal 12 14" xfId="626"/>
    <cellStyle name="Normal 12 14 2" xfId="627"/>
    <cellStyle name="Normal 12 14 2 2" xfId="3495"/>
    <cellStyle name="Normal 12 14 2 2 2" xfId="7537"/>
    <cellStyle name="Normal 12 14 2 2 2 2" xfId="14233"/>
    <cellStyle name="Normal 12 14 2 2 2 2 2" xfId="27245"/>
    <cellStyle name="Normal 12 14 2 2 2 3" xfId="27246"/>
    <cellStyle name="Normal 12 14 2 2 2 4" xfId="50181"/>
    <cellStyle name="Normal 12 14 2 2 3" xfId="14234"/>
    <cellStyle name="Normal 12 14 2 2 3 2" xfId="27247"/>
    <cellStyle name="Normal 12 14 2 2 4" xfId="27248"/>
    <cellStyle name="Normal 12 14 2 2 5" xfId="50182"/>
    <cellStyle name="Normal 12 14 2 3" xfId="3496"/>
    <cellStyle name="Normal 12 14 2 3 2" xfId="14235"/>
    <cellStyle name="Normal 12 14 2 3 2 2" xfId="27249"/>
    <cellStyle name="Normal 12 14 2 3 3" xfId="27250"/>
    <cellStyle name="Normal 12 14 2 3 4" xfId="50183"/>
    <cellStyle name="Normal 12 14 2 4" xfId="7538"/>
    <cellStyle name="Normal 12 14 2 4 2" xfId="14236"/>
    <cellStyle name="Normal 12 14 2 4 2 2" xfId="27251"/>
    <cellStyle name="Normal 12 14 2 4 3" xfId="27252"/>
    <cellStyle name="Normal 12 14 2 5" xfId="14237"/>
    <cellStyle name="Normal 12 14 2 5 2" xfId="27253"/>
    <cellStyle name="Normal 12 14 2 6" xfId="27254"/>
    <cellStyle name="Normal 12 14 3" xfId="3497"/>
    <cellStyle name="Normal 12 14 3 2" xfId="7539"/>
    <cellStyle name="Normal 12 14 3 2 2" xfId="14238"/>
    <cellStyle name="Normal 12 14 3 2 2 2" xfId="27255"/>
    <cellStyle name="Normal 12 14 3 2 3" xfId="27256"/>
    <cellStyle name="Normal 12 14 3 2 4" xfId="50184"/>
    <cellStyle name="Normal 12 14 3 3" xfId="14239"/>
    <cellStyle name="Normal 12 14 3 3 2" xfId="27257"/>
    <cellStyle name="Normal 12 14 3 4" xfId="27258"/>
    <cellStyle name="Normal 12 14 3 5" xfId="50185"/>
    <cellStyle name="Normal 12 14 4" xfId="3498"/>
    <cellStyle name="Normal 12 14 4 2" xfId="14240"/>
    <cellStyle name="Normal 12 14 4 2 2" xfId="27259"/>
    <cellStyle name="Normal 12 14 4 3" xfId="27260"/>
    <cellStyle name="Normal 12 14 4 4" xfId="50186"/>
    <cellStyle name="Normal 12 14 5" xfId="7540"/>
    <cellStyle name="Normal 12 14 5 2" xfId="14241"/>
    <cellStyle name="Normal 12 14 5 2 2" xfId="27261"/>
    <cellStyle name="Normal 12 14 5 3" xfId="27262"/>
    <cellStyle name="Normal 12 14 6" xfId="14242"/>
    <cellStyle name="Normal 12 14 6 2" xfId="27263"/>
    <cellStyle name="Normal 12 14 7" xfId="27264"/>
    <cellStyle name="Normal 12 15" xfId="628"/>
    <cellStyle name="Normal 12 15 2" xfId="629"/>
    <cellStyle name="Normal 12 15 2 2" xfId="3499"/>
    <cellStyle name="Normal 12 15 2 2 2" xfId="7541"/>
    <cellStyle name="Normal 12 15 2 2 2 2" xfId="14243"/>
    <cellStyle name="Normal 12 15 2 2 2 2 2" xfId="27265"/>
    <cellStyle name="Normal 12 15 2 2 2 3" xfId="27266"/>
    <cellStyle name="Normal 12 15 2 2 2 4" xfId="50187"/>
    <cellStyle name="Normal 12 15 2 2 3" xfId="14244"/>
    <cellStyle name="Normal 12 15 2 2 3 2" xfId="27267"/>
    <cellStyle name="Normal 12 15 2 2 4" xfId="27268"/>
    <cellStyle name="Normal 12 15 2 2 5" xfId="50188"/>
    <cellStyle name="Normal 12 15 2 3" xfId="3500"/>
    <cellStyle name="Normal 12 15 2 3 2" xfId="14245"/>
    <cellStyle name="Normal 12 15 2 3 2 2" xfId="27269"/>
    <cellStyle name="Normal 12 15 2 3 3" xfId="27270"/>
    <cellStyle name="Normal 12 15 2 3 4" xfId="50189"/>
    <cellStyle name="Normal 12 15 2 4" xfId="7542"/>
    <cellStyle name="Normal 12 15 2 4 2" xfId="14246"/>
    <cellStyle name="Normal 12 15 2 4 2 2" xfId="27271"/>
    <cellStyle name="Normal 12 15 2 4 3" xfId="27272"/>
    <cellStyle name="Normal 12 15 2 5" xfId="14247"/>
    <cellStyle name="Normal 12 15 2 5 2" xfId="27273"/>
    <cellStyle name="Normal 12 15 2 6" xfId="27274"/>
    <cellStyle name="Normal 12 15 3" xfId="3501"/>
    <cellStyle name="Normal 12 15 3 2" xfId="7543"/>
    <cellStyle name="Normal 12 15 3 2 2" xfId="14248"/>
    <cellStyle name="Normal 12 15 3 2 2 2" xfId="27275"/>
    <cellStyle name="Normal 12 15 3 2 3" xfId="27276"/>
    <cellStyle name="Normal 12 15 3 2 4" xfId="50190"/>
    <cellStyle name="Normal 12 15 3 3" xfId="14249"/>
    <cellStyle name="Normal 12 15 3 3 2" xfId="27277"/>
    <cellStyle name="Normal 12 15 3 4" xfId="27278"/>
    <cellStyle name="Normal 12 15 3 5" xfId="50191"/>
    <cellStyle name="Normal 12 15 4" xfId="3502"/>
    <cellStyle name="Normal 12 15 4 2" xfId="14250"/>
    <cellStyle name="Normal 12 15 4 2 2" xfId="27279"/>
    <cellStyle name="Normal 12 15 4 3" xfId="27280"/>
    <cellStyle name="Normal 12 15 4 4" xfId="50192"/>
    <cellStyle name="Normal 12 15 5" xfId="7544"/>
    <cellStyle name="Normal 12 15 5 2" xfId="14251"/>
    <cellStyle name="Normal 12 15 5 2 2" xfId="27281"/>
    <cellStyle name="Normal 12 15 5 3" xfId="27282"/>
    <cellStyle name="Normal 12 15 6" xfId="14252"/>
    <cellStyle name="Normal 12 15 6 2" xfId="27283"/>
    <cellStyle name="Normal 12 15 7" xfId="27284"/>
    <cellStyle name="Normal 12 16" xfId="630"/>
    <cellStyle name="Normal 12 16 2" xfId="3503"/>
    <cellStyle name="Normal 12 16 2 2" xfId="7545"/>
    <cellStyle name="Normal 12 16 2 2 2" xfId="14253"/>
    <cellStyle name="Normal 12 16 2 2 2 2" xfId="27285"/>
    <cellStyle name="Normal 12 16 2 2 2 2 2" xfId="50193"/>
    <cellStyle name="Normal 12 16 2 2 2 3" xfId="50194"/>
    <cellStyle name="Normal 12 16 2 2 3" xfId="27286"/>
    <cellStyle name="Normal 12 16 2 2 3 2" xfId="50195"/>
    <cellStyle name="Normal 12 16 2 2 4" xfId="50196"/>
    <cellStyle name="Normal 12 16 2 2 5" xfId="50197"/>
    <cellStyle name="Normal 12 16 2 3" xfId="14254"/>
    <cellStyle name="Normal 12 16 2 3 2" xfId="27287"/>
    <cellStyle name="Normal 12 16 2 3 2 2" xfId="50198"/>
    <cellStyle name="Normal 12 16 2 3 3" xfId="50199"/>
    <cellStyle name="Normal 12 16 2 4" xfId="27288"/>
    <cellStyle name="Normal 12 16 2 4 2" xfId="50200"/>
    <cellStyle name="Normal 12 16 2 5" xfId="50201"/>
    <cellStyle name="Normal 12 16 2 6" xfId="50202"/>
    <cellStyle name="Normal 12 16 3" xfId="3504"/>
    <cellStyle name="Normal 12 16 3 2" xfId="14255"/>
    <cellStyle name="Normal 12 16 3 2 2" xfId="27289"/>
    <cellStyle name="Normal 12 16 3 2 2 2" xfId="50203"/>
    <cellStyle name="Normal 12 16 3 2 3" xfId="50204"/>
    <cellStyle name="Normal 12 16 3 3" xfId="27290"/>
    <cellStyle name="Normal 12 16 3 3 2" xfId="50205"/>
    <cellStyle name="Normal 12 16 3 4" xfId="50206"/>
    <cellStyle name="Normal 12 16 3 5" xfId="50207"/>
    <cellStyle name="Normal 12 16 4" xfId="7546"/>
    <cellStyle name="Normal 12 16 4 2" xfId="14256"/>
    <cellStyle name="Normal 12 16 4 2 2" xfId="27291"/>
    <cellStyle name="Normal 12 16 4 3" xfId="27292"/>
    <cellStyle name="Normal 12 16 4 4" xfId="50208"/>
    <cellStyle name="Normal 12 16 5" xfId="14257"/>
    <cellStyle name="Normal 12 16 5 2" xfId="27293"/>
    <cellStyle name="Normal 12 16 6" xfId="27294"/>
    <cellStyle name="Normal 12 16 7" xfId="50209"/>
    <cellStyle name="Normal 12 17" xfId="3505"/>
    <cellStyle name="Normal 12 17 2" xfId="7547"/>
    <cellStyle name="Normal 12 17 2 2" xfId="14258"/>
    <cellStyle name="Normal 12 17 2 2 2" xfId="27295"/>
    <cellStyle name="Normal 12 17 2 2 2 2" xfId="50210"/>
    <cellStyle name="Normal 12 17 2 2 3" xfId="50211"/>
    <cellStyle name="Normal 12 17 2 3" xfId="27296"/>
    <cellStyle name="Normal 12 17 2 3 2" xfId="50212"/>
    <cellStyle name="Normal 12 17 2 4" xfId="50213"/>
    <cellStyle name="Normal 12 17 2 5" xfId="50214"/>
    <cellStyle name="Normal 12 17 3" xfId="14259"/>
    <cellStyle name="Normal 12 17 3 2" xfId="27297"/>
    <cellStyle name="Normal 12 17 3 2 2" xfId="50215"/>
    <cellStyle name="Normal 12 17 3 3" xfId="50216"/>
    <cellStyle name="Normal 12 17 4" xfId="27298"/>
    <cellStyle name="Normal 12 17 4 2" xfId="50217"/>
    <cellStyle name="Normal 12 17 5" xfId="50218"/>
    <cellStyle name="Normal 12 17 6" xfId="50219"/>
    <cellStyle name="Normal 12 18" xfId="3506"/>
    <cellStyle name="Normal 12 18 2" xfId="14260"/>
    <cellStyle name="Normal 12 18 2 2" xfId="27299"/>
    <cellStyle name="Normal 12 18 2 2 2" xfId="50220"/>
    <cellStyle name="Normal 12 18 2 3" xfId="50221"/>
    <cellStyle name="Normal 12 18 3" xfId="27300"/>
    <cellStyle name="Normal 12 18 3 2" xfId="50222"/>
    <cellStyle name="Normal 12 18 4" xfId="50223"/>
    <cellStyle name="Normal 12 18 5" xfId="50224"/>
    <cellStyle name="Normal 12 19" xfId="7548"/>
    <cellStyle name="Normal 12 19 2" xfId="14261"/>
    <cellStyle name="Normal 12 19 2 2" xfId="27301"/>
    <cellStyle name="Normal 12 19 3" xfId="27302"/>
    <cellStyle name="Normal 12 19 4" xfId="50225"/>
    <cellStyle name="Normal 12 2" xfId="631"/>
    <cellStyle name="Normal 12 2 10" xfId="3507"/>
    <cellStyle name="Normal 12 2 10 2" xfId="7549"/>
    <cellStyle name="Normal 12 2 10 2 2" xfId="14262"/>
    <cellStyle name="Normal 12 2 10 2 2 2" xfId="27303"/>
    <cellStyle name="Normal 12 2 10 2 2 2 2" xfId="50226"/>
    <cellStyle name="Normal 12 2 10 2 2 3" xfId="50227"/>
    <cellStyle name="Normal 12 2 10 2 3" xfId="27304"/>
    <cellStyle name="Normal 12 2 10 2 3 2" xfId="50228"/>
    <cellStyle name="Normal 12 2 10 2 4" xfId="50229"/>
    <cellStyle name="Normal 12 2 10 2 5" xfId="50230"/>
    <cellStyle name="Normal 12 2 10 3" xfId="14263"/>
    <cellStyle name="Normal 12 2 10 3 2" xfId="27305"/>
    <cellStyle name="Normal 12 2 10 3 2 2" xfId="50231"/>
    <cellStyle name="Normal 12 2 10 3 3" xfId="50232"/>
    <cellStyle name="Normal 12 2 10 4" xfId="27306"/>
    <cellStyle name="Normal 12 2 10 4 2" xfId="50233"/>
    <cellStyle name="Normal 12 2 10 5" xfId="50234"/>
    <cellStyle name="Normal 12 2 10 6" xfId="50235"/>
    <cellStyle name="Normal 12 2 11" xfId="3508"/>
    <cellStyle name="Normal 12 2 11 2" xfId="14264"/>
    <cellStyle name="Normal 12 2 11 2 2" xfId="27307"/>
    <cellStyle name="Normal 12 2 11 2 2 2" xfId="50236"/>
    <cellStyle name="Normal 12 2 11 2 3" xfId="50237"/>
    <cellStyle name="Normal 12 2 11 3" xfId="27308"/>
    <cellStyle name="Normal 12 2 11 3 2" xfId="50238"/>
    <cellStyle name="Normal 12 2 11 4" xfId="50239"/>
    <cellStyle name="Normal 12 2 11 5" xfId="50240"/>
    <cellStyle name="Normal 12 2 12" xfId="7550"/>
    <cellStyle name="Normal 12 2 12 2" xfId="14265"/>
    <cellStyle name="Normal 12 2 12 2 2" xfId="27309"/>
    <cellStyle name="Normal 12 2 12 3" xfId="27310"/>
    <cellStyle name="Normal 12 2 12 4" xfId="50241"/>
    <cellStyle name="Normal 12 2 13" xfId="14266"/>
    <cellStyle name="Normal 12 2 13 2" xfId="27311"/>
    <cellStyle name="Normal 12 2 14" xfId="27312"/>
    <cellStyle name="Normal 12 2 15" xfId="50242"/>
    <cellStyle name="Normal 12 2 2" xfId="632"/>
    <cellStyle name="Normal 12 2 2 2" xfId="633"/>
    <cellStyle name="Normal 12 2 2 2 2" xfId="3509"/>
    <cellStyle name="Normal 12 2 2 2 2 2" xfId="7551"/>
    <cellStyle name="Normal 12 2 2 2 2 2 2" xfId="14267"/>
    <cellStyle name="Normal 12 2 2 2 2 2 2 2" xfId="27313"/>
    <cellStyle name="Normal 12 2 2 2 2 2 3" xfId="27314"/>
    <cellStyle name="Normal 12 2 2 2 2 2 4" xfId="50243"/>
    <cellStyle name="Normal 12 2 2 2 2 3" xfId="14268"/>
    <cellStyle name="Normal 12 2 2 2 2 3 2" xfId="27315"/>
    <cellStyle name="Normal 12 2 2 2 2 4" xfId="27316"/>
    <cellStyle name="Normal 12 2 2 2 2 5" xfId="50244"/>
    <cellStyle name="Normal 12 2 2 2 3" xfId="3510"/>
    <cellStyle name="Normal 12 2 2 2 3 2" xfId="14269"/>
    <cellStyle name="Normal 12 2 2 2 3 2 2" xfId="27317"/>
    <cellStyle name="Normal 12 2 2 2 3 3" xfId="27318"/>
    <cellStyle name="Normal 12 2 2 2 3 4" xfId="50245"/>
    <cellStyle name="Normal 12 2 2 2 4" xfId="7552"/>
    <cellStyle name="Normal 12 2 2 2 4 2" xfId="14270"/>
    <cellStyle name="Normal 12 2 2 2 4 2 2" xfId="27319"/>
    <cellStyle name="Normal 12 2 2 2 4 3" xfId="27320"/>
    <cellStyle name="Normal 12 2 2 2 5" xfId="14271"/>
    <cellStyle name="Normal 12 2 2 2 5 2" xfId="27321"/>
    <cellStyle name="Normal 12 2 2 2 6" xfId="27322"/>
    <cellStyle name="Normal 12 2 2 3" xfId="3511"/>
    <cellStyle name="Normal 12 2 2 3 2" xfId="7553"/>
    <cellStyle name="Normal 12 2 2 3 2 2" xfId="14272"/>
    <cellStyle name="Normal 12 2 2 3 2 2 2" xfId="27323"/>
    <cellStyle name="Normal 12 2 2 3 2 3" xfId="27324"/>
    <cellStyle name="Normal 12 2 2 3 2 4" xfId="50246"/>
    <cellStyle name="Normal 12 2 2 3 3" xfId="14273"/>
    <cellStyle name="Normal 12 2 2 3 3 2" xfId="27325"/>
    <cellStyle name="Normal 12 2 2 3 4" xfId="27326"/>
    <cellStyle name="Normal 12 2 2 3 5" xfId="50247"/>
    <cellStyle name="Normal 12 2 2 4" xfId="3512"/>
    <cellStyle name="Normal 12 2 2 4 2" xfId="14274"/>
    <cellStyle name="Normal 12 2 2 4 2 2" xfId="27327"/>
    <cellStyle name="Normal 12 2 2 4 3" xfId="27328"/>
    <cellStyle name="Normal 12 2 2 4 4" xfId="50248"/>
    <cellStyle name="Normal 12 2 2 5" xfId="7554"/>
    <cellStyle name="Normal 12 2 2 5 2" xfId="14275"/>
    <cellStyle name="Normal 12 2 2 5 2 2" xfId="27329"/>
    <cellStyle name="Normal 12 2 2 5 3" xfId="27330"/>
    <cellStyle name="Normal 12 2 2 6" xfId="14276"/>
    <cellStyle name="Normal 12 2 2 6 2" xfId="27331"/>
    <cellStyle name="Normal 12 2 2 7" xfId="27332"/>
    <cellStyle name="Normal 12 2 3" xfId="634"/>
    <cellStyle name="Normal 12 2 3 2" xfId="635"/>
    <cellStyle name="Normal 12 2 3 2 2" xfId="3513"/>
    <cellStyle name="Normal 12 2 3 2 2 2" xfId="7555"/>
    <cellStyle name="Normal 12 2 3 2 2 2 2" xfId="14277"/>
    <cellStyle name="Normal 12 2 3 2 2 2 2 2" xfId="27333"/>
    <cellStyle name="Normal 12 2 3 2 2 2 3" xfId="27334"/>
    <cellStyle name="Normal 12 2 3 2 2 2 4" xfId="50249"/>
    <cellStyle name="Normal 12 2 3 2 2 3" xfId="14278"/>
    <cellStyle name="Normal 12 2 3 2 2 3 2" xfId="27335"/>
    <cellStyle name="Normal 12 2 3 2 2 4" xfId="27336"/>
    <cellStyle name="Normal 12 2 3 2 2 5" xfId="50250"/>
    <cellStyle name="Normal 12 2 3 2 3" xfId="3514"/>
    <cellStyle name="Normal 12 2 3 2 3 2" xfId="14279"/>
    <cellStyle name="Normal 12 2 3 2 3 2 2" xfId="27337"/>
    <cellStyle name="Normal 12 2 3 2 3 3" xfId="27338"/>
    <cellStyle name="Normal 12 2 3 2 3 4" xfId="50251"/>
    <cellStyle name="Normal 12 2 3 2 4" xfId="7556"/>
    <cellStyle name="Normal 12 2 3 2 4 2" xfId="14280"/>
    <cellStyle name="Normal 12 2 3 2 4 2 2" xfId="27339"/>
    <cellStyle name="Normal 12 2 3 2 4 3" xfId="27340"/>
    <cellStyle name="Normal 12 2 3 2 5" xfId="14281"/>
    <cellStyle name="Normal 12 2 3 2 5 2" xfId="27341"/>
    <cellStyle name="Normal 12 2 3 2 6" xfId="27342"/>
    <cellStyle name="Normal 12 2 3 3" xfId="3515"/>
    <cellStyle name="Normal 12 2 3 3 2" xfId="7557"/>
    <cellStyle name="Normal 12 2 3 3 2 2" xfId="14282"/>
    <cellStyle name="Normal 12 2 3 3 2 2 2" xfId="27343"/>
    <cellStyle name="Normal 12 2 3 3 2 3" xfId="27344"/>
    <cellStyle name="Normal 12 2 3 3 2 4" xfId="50252"/>
    <cellStyle name="Normal 12 2 3 3 3" xfId="14283"/>
    <cellStyle name="Normal 12 2 3 3 3 2" xfId="27345"/>
    <cellStyle name="Normal 12 2 3 3 4" xfId="27346"/>
    <cellStyle name="Normal 12 2 3 3 5" xfId="50253"/>
    <cellStyle name="Normal 12 2 3 4" xfId="3516"/>
    <cellStyle name="Normal 12 2 3 4 2" xfId="14284"/>
    <cellStyle name="Normal 12 2 3 4 2 2" xfId="27347"/>
    <cellStyle name="Normal 12 2 3 4 3" xfId="27348"/>
    <cellStyle name="Normal 12 2 3 4 4" xfId="50254"/>
    <cellStyle name="Normal 12 2 3 5" xfId="7558"/>
    <cellStyle name="Normal 12 2 3 5 2" xfId="14285"/>
    <cellStyle name="Normal 12 2 3 5 2 2" xfId="27349"/>
    <cellStyle name="Normal 12 2 3 5 3" xfId="27350"/>
    <cellStyle name="Normal 12 2 3 6" xfId="14286"/>
    <cellStyle name="Normal 12 2 3 6 2" xfId="27351"/>
    <cellStyle name="Normal 12 2 3 7" xfId="27352"/>
    <cellStyle name="Normal 12 2 4" xfId="636"/>
    <cellStyle name="Normal 12 2 4 2" xfId="637"/>
    <cellStyle name="Normal 12 2 4 2 2" xfId="3517"/>
    <cellStyle name="Normal 12 2 4 2 2 2" xfId="7559"/>
    <cellStyle name="Normal 12 2 4 2 2 2 2" xfId="14287"/>
    <cellStyle name="Normal 12 2 4 2 2 2 2 2" xfId="27353"/>
    <cellStyle name="Normal 12 2 4 2 2 2 3" xfId="27354"/>
    <cellStyle name="Normal 12 2 4 2 2 2 4" xfId="50255"/>
    <cellStyle name="Normal 12 2 4 2 2 3" xfId="14288"/>
    <cellStyle name="Normal 12 2 4 2 2 3 2" xfId="27355"/>
    <cellStyle name="Normal 12 2 4 2 2 4" xfId="27356"/>
    <cellStyle name="Normal 12 2 4 2 2 5" xfId="50256"/>
    <cellStyle name="Normal 12 2 4 2 3" xfId="3518"/>
    <cellStyle name="Normal 12 2 4 2 3 2" xfId="14289"/>
    <cellStyle name="Normal 12 2 4 2 3 2 2" xfId="27357"/>
    <cellStyle name="Normal 12 2 4 2 3 3" xfId="27358"/>
    <cellStyle name="Normal 12 2 4 2 3 4" xfId="50257"/>
    <cellStyle name="Normal 12 2 4 2 4" xfId="7560"/>
    <cellStyle name="Normal 12 2 4 2 4 2" xfId="14290"/>
    <cellStyle name="Normal 12 2 4 2 4 2 2" xfId="27359"/>
    <cellStyle name="Normal 12 2 4 2 4 3" xfId="27360"/>
    <cellStyle name="Normal 12 2 4 2 5" xfId="14291"/>
    <cellStyle name="Normal 12 2 4 2 5 2" xfId="27361"/>
    <cellStyle name="Normal 12 2 4 2 6" xfId="27362"/>
    <cellStyle name="Normal 12 2 4 3" xfId="3519"/>
    <cellStyle name="Normal 12 2 4 3 2" xfId="7561"/>
    <cellStyle name="Normal 12 2 4 3 2 2" xfId="14292"/>
    <cellStyle name="Normal 12 2 4 3 2 2 2" xfId="27363"/>
    <cellStyle name="Normal 12 2 4 3 2 3" xfId="27364"/>
    <cellStyle name="Normal 12 2 4 3 2 4" xfId="50258"/>
    <cellStyle name="Normal 12 2 4 3 3" xfId="14293"/>
    <cellStyle name="Normal 12 2 4 3 3 2" xfId="27365"/>
    <cellStyle name="Normal 12 2 4 3 4" xfId="27366"/>
    <cellStyle name="Normal 12 2 4 3 5" xfId="50259"/>
    <cellStyle name="Normal 12 2 4 4" xfId="3520"/>
    <cellStyle name="Normal 12 2 4 4 2" xfId="14294"/>
    <cellStyle name="Normal 12 2 4 4 2 2" xfId="27367"/>
    <cellStyle name="Normal 12 2 4 4 3" xfId="27368"/>
    <cellStyle name="Normal 12 2 4 4 4" xfId="50260"/>
    <cellStyle name="Normal 12 2 4 5" xfId="7562"/>
    <cellStyle name="Normal 12 2 4 5 2" xfId="14295"/>
    <cellStyle name="Normal 12 2 4 5 2 2" xfId="27369"/>
    <cellStyle name="Normal 12 2 4 5 3" xfId="27370"/>
    <cellStyle name="Normal 12 2 4 6" xfId="14296"/>
    <cellStyle name="Normal 12 2 4 6 2" xfId="27371"/>
    <cellStyle name="Normal 12 2 4 7" xfId="27372"/>
    <cellStyle name="Normal 12 2 5" xfId="638"/>
    <cellStyle name="Normal 12 2 5 2" xfId="639"/>
    <cellStyle name="Normal 12 2 5 2 2" xfId="3521"/>
    <cellStyle name="Normal 12 2 5 2 2 2" xfId="7563"/>
    <cellStyle name="Normal 12 2 5 2 2 2 2" xfId="14297"/>
    <cellStyle name="Normal 12 2 5 2 2 2 2 2" xfId="27373"/>
    <cellStyle name="Normal 12 2 5 2 2 2 3" xfId="27374"/>
    <cellStyle name="Normal 12 2 5 2 2 2 4" xfId="50261"/>
    <cellStyle name="Normal 12 2 5 2 2 3" xfId="14298"/>
    <cellStyle name="Normal 12 2 5 2 2 3 2" xfId="27375"/>
    <cellStyle name="Normal 12 2 5 2 2 4" xfId="27376"/>
    <cellStyle name="Normal 12 2 5 2 2 5" xfId="50262"/>
    <cellStyle name="Normal 12 2 5 2 3" xfId="3522"/>
    <cellStyle name="Normal 12 2 5 2 3 2" xfId="14299"/>
    <cellStyle name="Normal 12 2 5 2 3 2 2" xfId="27377"/>
    <cellStyle name="Normal 12 2 5 2 3 3" xfId="27378"/>
    <cellStyle name="Normal 12 2 5 2 3 4" xfId="50263"/>
    <cellStyle name="Normal 12 2 5 2 4" xfId="7564"/>
    <cellStyle name="Normal 12 2 5 2 4 2" xfId="14300"/>
    <cellStyle name="Normal 12 2 5 2 4 2 2" xfId="27379"/>
    <cellStyle name="Normal 12 2 5 2 4 3" xfId="27380"/>
    <cellStyle name="Normal 12 2 5 2 5" xfId="14301"/>
    <cellStyle name="Normal 12 2 5 2 5 2" xfId="27381"/>
    <cellStyle name="Normal 12 2 5 2 6" xfId="27382"/>
    <cellStyle name="Normal 12 2 5 3" xfId="3523"/>
    <cellStyle name="Normal 12 2 5 3 2" xfId="7565"/>
    <cellStyle name="Normal 12 2 5 3 2 2" xfId="14302"/>
    <cellStyle name="Normal 12 2 5 3 2 2 2" xfId="27383"/>
    <cellStyle name="Normal 12 2 5 3 2 3" xfId="27384"/>
    <cellStyle name="Normal 12 2 5 3 2 4" xfId="50264"/>
    <cellStyle name="Normal 12 2 5 3 3" xfId="14303"/>
    <cellStyle name="Normal 12 2 5 3 3 2" xfId="27385"/>
    <cellStyle name="Normal 12 2 5 3 4" xfId="27386"/>
    <cellStyle name="Normal 12 2 5 3 5" xfId="50265"/>
    <cellStyle name="Normal 12 2 5 4" xfId="3524"/>
    <cellStyle name="Normal 12 2 5 4 2" xfId="14304"/>
    <cellStyle name="Normal 12 2 5 4 2 2" xfId="27387"/>
    <cellStyle name="Normal 12 2 5 4 3" xfId="27388"/>
    <cellStyle name="Normal 12 2 5 4 4" xfId="50266"/>
    <cellStyle name="Normal 12 2 5 5" xfId="7566"/>
    <cellStyle name="Normal 12 2 5 5 2" xfId="14305"/>
    <cellStyle name="Normal 12 2 5 5 2 2" xfId="27389"/>
    <cellStyle name="Normal 12 2 5 5 3" xfId="27390"/>
    <cellStyle name="Normal 12 2 5 6" xfId="14306"/>
    <cellStyle name="Normal 12 2 5 6 2" xfId="27391"/>
    <cellStyle name="Normal 12 2 5 7" xfId="27392"/>
    <cellStyle name="Normal 12 2 6" xfId="640"/>
    <cellStyle name="Normal 12 2 6 2" xfId="641"/>
    <cellStyle name="Normal 12 2 6 2 2" xfId="3525"/>
    <cellStyle name="Normal 12 2 6 2 2 2" xfId="7567"/>
    <cellStyle name="Normal 12 2 6 2 2 2 2" xfId="14307"/>
    <cellStyle name="Normal 12 2 6 2 2 2 2 2" xfId="27393"/>
    <cellStyle name="Normal 12 2 6 2 2 2 3" xfId="27394"/>
    <cellStyle name="Normal 12 2 6 2 2 2 4" xfId="50267"/>
    <cellStyle name="Normal 12 2 6 2 2 3" xfId="14308"/>
    <cellStyle name="Normal 12 2 6 2 2 3 2" xfId="27395"/>
    <cellStyle name="Normal 12 2 6 2 2 4" xfId="27396"/>
    <cellStyle name="Normal 12 2 6 2 2 5" xfId="50268"/>
    <cellStyle name="Normal 12 2 6 2 3" xfId="3526"/>
    <cellStyle name="Normal 12 2 6 2 3 2" xfId="14309"/>
    <cellStyle name="Normal 12 2 6 2 3 2 2" xfId="27397"/>
    <cellStyle name="Normal 12 2 6 2 3 3" xfId="27398"/>
    <cellStyle name="Normal 12 2 6 2 3 4" xfId="50269"/>
    <cellStyle name="Normal 12 2 6 2 4" xfId="7568"/>
    <cellStyle name="Normal 12 2 6 2 4 2" xfId="14310"/>
    <cellStyle name="Normal 12 2 6 2 4 2 2" xfId="27399"/>
    <cellStyle name="Normal 12 2 6 2 4 3" xfId="27400"/>
    <cellStyle name="Normal 12 2 6 2 5" xfId="14311"/>
    <cellStyle name="Normal 12 2 6 2 5 2" xfId="27401"/>
    <cellStyle name="Normal 12 2 6 2 6" xfId="27402"/>
    <cellStyle name="Normal 12 2 6 3" xfId="3527"/>
    <cellStyle name="Normal 12 2 6 3 2" xfId="7569"/>
    <cellStyle name="Normal 12 2 6 3 2 2" xfId="14312"/>
    <cellStyle name="Normal 12 2 6 3 2 2 2" xfId="27403"/>
    <cellStyle name="Normal 12 2 6 3 2 3" xfId="27404"/>
    <cellStyle name="Normal 12 2 6 3 2 4" xfId="50270"/>
    <cellStyle name="Normal 12 2 6 3 3" xfId="14313"/>
    <cellStyle name="Normal 12 2 6 3 3 2" xfId="27405"/>
    <cellStyle name="Normal 12 2 6 3 4" xfId="27406"/>
    <cellStyle name="Normal 12 2 6 3 5" xfId="50271"/>
    <cellStyle name="Normal 12 2 6 4" xfId="3528"/>
    <cellStyle name="Normal 12 2 6 4 2" xfId="14314"/>
    <cellStyle name="Normal 12 2 6 4 2 2" xfId="27407"/>
    <cellStyle name="Normal 12 2 6 4 3" xfId="27408"/>
    <cellStyle name="Normal 12 2 6 4 4" xfId="50272"/>
    <cellStyle name="Normal 12 2 6 5" xfId="7570"/>
    <cellStyle name="Normal 12 2 6 5 2" xfId="14315"/>
    <cellStyle name="Normal 12 2 6 5 2 2" xfId="27409"/>
    <cellStyle name="Normal 12 2 6 5 3" xfId="27410"/>
    <cellStyle name="Normal 12 2 6 6" xfId="14316"/>
    <cellStyle name="Normal 12 2 6 6 2" xfId="27411"/>
    <cellStyle name="Normal 12 2 6 7" xfId="27412"/>
    <cellStyle name="Normal 12 2 7" xfId="642"/>
    <cellStyle name="Normal 12 2 7 2" xfId="643"/>
    <cellStyle name="Normal 12 2 7 2 2" xfId="3529"/>
    <cellStyle name="Normal 12 2 7 2 2 2" xfId="7571"/>
    <cellStyle name="Normal 12 2 7 2 2 2 2" xfId="14317"/>
    <cellStyle name="Normal 12 2 7 2 2 2 2 2" xfId="27413"/>
    <cellStyle name="Normal 12 2 7 2 2 2 3" xfId="27414"/>
    <cellStyle name="Normal 12 2 7 2 2 2 4" xfId="50273"/>
    <cellStyle name="Normal 12 2 7 2 2 3" xfId="14318"/>
    <cellStyle name="Normal 12 2 7 2 2 3 2" xfId="27415"/>
    <cellStyle name="Normal 12 2 7 2 2 4" xfId="27416"/>
    <cellStyle name="Normal 12 2 7 2 2 5" xfId="50274"/>
    <cellStyle name="Normal 12 2 7 2 3" xfId="3530"/>
    <cellStyle name="Normal 12 2 7 2 3 2" xfId="14319"/>
    <cellStyle name="Normal 12 2 7 2 3 2 2" xfId="27417"/>
    <cellStyle name="Normal 12 2 7 2 3 3" xfId="27418"/>
    <cellStyle name="Normal 12 2 7 2 3 4" xfId="50275"/>
    <cellStyle name="Normal 12 2 7 2 4" xfId="7572"/>
    <cellStyle name="Normal 12 2 7 2 4 2" xfId="14320"/>
    <cellStyle name="Normal 12 2 7 2 4 2 2" xfId="27419"/>
    <cellStyle name="Normal 12 2 7 2 4 3" xfId="27420"/>
    <cellStyle name="Normal 12 2 7 2 5" xfId="14321"/>
    <cellStyle name="Normal 12 2 7 2 5 2" xfId="27421"/>
    <cellStyle name="Normal 12 2 7 2 6" xfId="27422"/>
    <cellStyle name="Normal 12 2 7 3" xfId="3531"/>
    <cellStyle name="Normal 12 2 7 3 2" xfId="7573"/>
    <cellStyle name="Normal 12 2 7 3 2 2" xfId="14322"/>
    <cellStyle name="Normal 12 2 7 3 2 2 2" xfId="27423"/>
    <cellStyle name="Normal 12 2 7 3 2 3" xfId="27424"/>
    <cellStyle name="Normal 12 2 7 3 2 4" xfId="50276"/>
    <cellStyle name="Normal 12 2 7 3 3" xfId="14323"/>
    <cellStyle name="Normal 12 2 7 3 3 2" xfId="27425"/>
    <cellStyle name="Normal 12 2 7 3 4" xfId="27426"/>
    <cellStyle name="Normal 12 2 7 3 5" xfId="50277"/>
    <cellStyle name="Normal 12 2 7 4" xfId="3532"/>
    <cellStyle name="Normal 12 2 7 4 2" xfId="14324"/>
    <cellStyle name="Normal 12 2 7 4 2 2" xfId="27427"/>
    <cellStyle name="Normal 12 2 7 4 3" xfId="27428"/>
    <cellStyle name="Normal 12 2 7 4 4" xfId="50278"/>
    <cellStyle name="Normal 12 2 7 5" xfId="7574"/>
    <cellStyle name="Normal 12 2 7 5 2" xfId="14325"/>
    <cellStyle name="Normal 12 2 7 5 2 2" xfId="27429"/>
    <cellStyle name="Normal 12 2 7 5 3" xfId="27430"/>
    <cellStyle name="Normal 12 2 7 6" xfId="14326"/>
    <cellStyle name="Normal 12 2 7 6 2" xfId="27431"/>
    <cellStyle name="Normal 12 2 7 7" xfId="27432"/>
    <cellStyle name="Normal 12 2 8" xfId="644"/>
    <cellStyle name="Normal 12 2 8 2" xfId="645"/>
    <cellStyle name="Normal 12 2 8 2 2" xfId="3533"/>
    <cellStyle name="Normal 12 2 8 2 2 2" xfId="7575"/>
    <cellStyle name="Normal 12 2 8 2 2 2 2" xfId="14327"/>
    <cellStyle name="Normal 12 2 8 2 2 2 2 2" xfId="27433"/>
    <cellStyle name="Normal 12 2 8 2 2 2 3" xfId="27434"/>
    <cellStyle name="Normal 12 2 8 2 2 2 4" xfId="50279"/>
    <cellStyle name="Normal 12 2 8 2 2 3" xfId="14328"/>
    <cellStyle name="Normal 12 2 8 2 2 3 2" xfId="27435"/>
    <cellStyle name="Normal 12 2 8 2 2 4" xfId="27436"/>
    <cellStyle name="Normal 12 2 8 2 2 5" xfId="50280"/>
    <cellStyle name="Normal 12 2 8 2 3" xfId="3534"/>
    <cellStyle name="Normal 12 2 8 2 3 2" xfId="14329"/>
    <cellStyle name="Normal 12 2 8 2 3 2 2" xfId="27437"/>
    <cellStyle name="Normal 12 2 8 2 3 3" xfId="27438"/>
    <cellStyle name="Normal 12 2 8 2 3 4" xfId="50281"/>
    <cellStyle name="Normal 12 2 8 2 4" xfId="7576"/>
    <cellStyle name="Normal 12 2 8 2 4 2" xfId="14330"/>
    <cellStyle name="Normal 12 2 8 2 4 2 2" xfId="27439"/>
    <cellStyle name="Normal 12 2 8 2 4 3" xfId="27440"/>
    <cellStyle name="Normal 12 2 8 2 5" xfId="14331"/>
    <cellStyle name="Normal 12 2 8 2 5 2" xfId="27441"/>
    <cellStyle name="Normal 12 2 8 2 6" xfId="27442"/>
    <cellStyle name="Normal 12 2 8 3" xfId="3535"/>
    <cellStyle name="Normal 12 2 8 3 2" xfId="7577"/>
    <cellStyle name="Normal 12 2 8 3 2 2" xfId="14332"/>
    <cellStyle name="Normal 12 2 8 3 2 2 2" xfId="27443"/>
    <cellStyle name="Normal 12 2 8 3 2 3" xfId="27444"/>
    <cellStyle name="Normal 12 2 8 3 2 4" xfId="50282"/>
    <cellStyle name="Normal 12 2 8 3 3" xfId="14333"/>
    <cellStyle name="Normal 12 2 8 3 3 2" xfId="27445"/>
    <cellStyle name="Normal 12 2 8 3 4" xfId="27446"/>
    <cellStyle name="Normal 12 2 8 3 5" xfId="50283"/>
    <cellStyle name="Normal 12 2 8 4" xfId="3536"/>
    <cellStyle name="Normal 12 2 8 4 2" xfId="14334"/>
    <cellStyle name="Normal 12 2 8 4 2 2" xfId="27447"/>
    <cellStyle name="Normal 12 2 8 4 3" xfId="27448"/>
    <cellStyle name="Normal 12 2 8 4 4" xfId="50284"/>
    <cellStyle name="Normal 12 2 8 5" xfId="7578"/>
    <cellStyle name="Normal 12 2 8 5 2" xfId="14335"/>
    <cellStyle name="Normal 12 2 8 5 2 2" xfId="27449"/>
    <cellStyle name="Normal 12 2 8 5 3" xfId="27450"/>
    <cellStyle name="Normal 12 2 8 6" xfId="14336"/>
    <cellStyle name="Normal 12 2 8 6 2" xfId="27451"/>
    <cellStyle name="Normal 12 2 8 7" xfId="27452"/>
    <cellStyle name="Normal 12 2 9" xfId="646"/>
    <cellStyle name="Normal 12 2 9 2" xfId="3537"/>
    <cellStyle name="Normal 12 2 9 2 2" xfId="7579"/>
    <cellStyle name="Normal 12 2 9 2 2 2" xfId="14337"/>
    <cellStyle name="Normal 12 2 9 2 2 2 2" xfId="27453"/>
    <cellStyle name="Normal 12 2 9 2 2 2 2 2" xfId="50285"/>
    <cellStyle name="Normal 12 2 9 2 2 2 3" xfId="50286"/>
    <cellStyle name="Normal 12 2 9 2 2 3" xfId="27454"/>
    <cellStyle name="Normal 12 2 9 2 2 3 2" xfId="50287"/>
    <cellStyle name="Normal 12 2 9 2 2 4" xfId="50288"/>
    <cellStyle name="Normal 12 2 9 2 2 5" xfId="50289"/>
    <cellStyle name="Normal 12 2 9 2 3" xfId="14338"/>
    <cellStyle name="Normal 12 2 9 2 3 2" xfId="27455"/>
    <cellStyle name="Normal 12 2 9 2 3 2 2" xfId="50290"/>
    <cellStyle name="Normal 12 2 9 2 3 3" xfId="50291"/>
    <cellStyle name="Normal 12 2 9 2 4" xfId="27456"/>
    <cellStyle name="Normal 12 2 9 2 4 2" xfId="50292"/>
    <cellStyle name="Normal 12 2 9 2 5" xfId="50293"/>
    <cellStyle name="Normal 12 2 9 2 6" xfId="50294"/>
    <cellStyle name="Normal 12 2 9 3" xfId="3538"/>
    <cellStyle name="Normal 12 2 9 3 2" xfId="14339"/>
    <cellStyle name="Normal 12 2 9 3 2 2" xfId="27457"/>
    <cellStyle name="Normal 12 2 9 3 2 2 2" xfId="50295"/>
    <cellStyle name="Normal 12 2 9 3 2 3" xfId="50296"/>
    <cellStyle name="Normal 12 2 9 3 3" xfId="27458"/>
    <cellStyle name="Normal 12 2 9 3 3 2" xfId="50297"/>
    <cellStyle name="Normal 12 2 9 3 4" xfId="50298"/>
    <cellStyle name="Normal 12 2 9 3 5" xfId="50299"/>
    <cellStyle name="Normal 12 2 9 4" xfId="7580"/>
    <cellStyle name="Normal 12 2 9 4 2" xfId="14340"/>
    <cellStyle name="Normal 12 2 9 4 2 2" xfId="27459"/>
    <cellStyle name="Normal 12 2 9 4 3" xfId="27460"/>
    <cellStyle name="Normal 12 2 9 4 4" xfId="50300"/>
    <cellStyle name="Normal 12 2 9 5" xfId="14341"/>
    <cellStyle name="Normal 12 2 9 5 2" xfId="27461"/>
    <cellStyle name="Normal 12 2 9 6" xfId="27462"/>
    <cellStyle name="Normal 12 2 9 7" xfId="50301"/>
    <cellStyle name="Normal 12 20" xfId="11166"/>
    <cellStyle name="Normal 12 20 2" xfId="14342"/>
    <cellStyle name="Normal 12 21" xfId="14343"/>
    <cellStyle name="Normal 12 22" xfId="14344"/>
    <cellStyle name="Normal 12 22 2" xfId="27463"/>
    <cellStyle name="Normal 12 23" xfId="50302"/>
    <cellStyle name="Normal 12 24" xfId="50303"/>
    <cellStyle name="Normal 12 25" xfId="50304"/>
    <cellStyle name="Normal 12 26" xfId="50305"/>
    <cellStyle name="Normal 12 27" xfId="50306"/>
    <cellStyle name="Normal 12 28" xfId="50307"/>
    <cellStyle name="Normal 12 29" xfId="50308"/>
    <cellStyle name="Normal 12 3" xfId="647"/>
    <cellStyle name="Normal 12 3 10" xfId="3539"/>
    <cellStyle name="Normal 12 3 10 2" xfId="7581"/>
    <cellStyle name="Normal 12 3 10 2 2" xfId="14345"/>
    <cellStyle name="Normal 12 3 10 2 2 2" xfId="27464"/>
    <cellStyle name="Normal 12 3 10 2 3" xfId="27465"/>
    <cellStyle name="Normal 12 3 10 2 4" xfId="50309"/>
    <cellStyle name="Normal 12 3 10 3" xfId="14346"/>
    <cellStyle name="Normal 12 3 10 3 2" xfId="27466"/>
    <cellStyle name="Normal 12 3 10 4" xfId="27467"/>
    <cellStyle name="Normal 12 3 10 5" xfId="50310"/>
    <cellStyle name="Normal 12 3 11" xfId="3540"/>
    <cellStyle name="Normal 12 3 11 2" xfId="14347"/>
    <cellStyle name="Normal 12 3 11 2 2" xfId="27468"/>
    <cellStyle name="Normal 12 3 11 3" xfId="27469"/>
    <cellStyle name="Normal 12 3 11 4" xfId="50311"/>
    <cellStyle name="Normal 12 3 12" xfId="7582"/>
    <cellStyle name="Normal 12 3 12 2" xfId="14348"/>
    <cellStyle name="Normal 12 3 12 2 2" xfId="27470"/>
    <cellStyle name="Normal 12 3 12 3" xfId="27471"/>
    <cellStyle name="Normal 12 3 13" xfId="14349"/>
    <cellStyle name="Normal 12 3 13 2" xfId="27472"/>
    <cellStyle name="Normal 12 3 14" xfId="27473"/>
    <cellStyle name="Normal 12 3 2" xfId="648"/>
    <cellStyle name="Normal 12 3 2 2" xfId="649"/>
    <cellStyle name="Normal 12 3 2 2 2" xfId="3541"/>
    <cellStyle name="Normal 12 3 2 2 2 2" xfId="7583"/>
    <cellStyle name="Normal 12 3 2 2 2 2 2" xfId="14350"/>
    <cellStyle name="Normal 12 3 2 2 2 2 2 2" xfId="27474"/>
    <cellStyle name="Normal 12 3 2 2 2 2 3" xfId="27475"/>
    <cellStyle name="Normal 12 3 2 2 2 2 4" xfId="50312"/>
    <cellStyle name="Normal 12 3 2 2 2 3" xfId="14351"/>
    <cellStyle name="Normal 12 3 2 2 2 3 2" xfId="27476"/>
    <cellStyle name="Normal 12 3 2 2 2 4" xfId="27477"/>
    <cellStyle name="Normal 12 3 2 2 2 5" xfId="50313"/>
    <cellStyle name="Normal 12 3 2 2 3" xfId="3542"/>
    <cellStyle name="Normal 12 3 2 2 3 2" xfId="14352"/>
    <cellStyle name="Normal 12 3 2 2 3 2 2" xfId="27478"/>
    <cellStyle name="Normal 12 3 2 2 3 3" xfId="27479"/>
    <cellStyle name="Normal 12 3 2 2 3 4" xfId="50314"/>
    <cellStyle name="Normal 12 3 2 2 4" xfId="7584"/>
    <cellStyle name="Normal 12 3 2 2 4 2" xfId="14353"/>
    <cellStyle name="Normal 12 3 2 2 4 2 2" xfId="27480"/>
    <cellStyle name="Normal 12 3 2 2 4 3" xfId="27481"/>
    <cellStyle name="Normal 12 3 2 2 5" xfId="14354"/>
    <cellStyle name="Normal 12 3 2 2 5 2" xfId="27482"/>
    <cellStyle name="Normal 12 3 2 2 6" xfId="27483"/>
    <cellStyle name="Normal 12 3 2 3" xfId="3543"/>
    <cellStyle name="Normal 12 3 2 3 2" xfId="7585"/>
    <cellStyle name="Normal 12 3 2 3 2 2" xfId="14355"/>
    <cellStyle name="Normal 12 3 2 3 2 2 2" xfId="27484"/>
    <cellStyle name="Normal 12 3 2 3 2 3" xfId="27485"/>
    <cellStyle name="Normal 12 3 2 3 2 4" xfId="50315"/>
    <cellStyle name="Normal 12 3 2 3 3" xfId="14356"/>
    <cellStyle name="Normal 12 3 2 3 3 2" xfId="27486"/>
    <cellStyle name="Normal 12 3 2 3 4" xfId="27487"/>
    <cellStyle name="Normal 12 3 2 3 5" xfId="50316"/>
    <cellStyle name="Normal 12 3 2 4" xfId="3544"/>
    <cellStyle name="Normal 12 3 2 4 2" xfId="14357"/>
    <cellStyle name="Normal 12 3 2 4 2 2" xfId="27488"/>
    <cellStyle name="Normal 12 3 2 4 3" xfId="27489"/>
    <cellStyle name="Normal 12 3 2 4 4" xfId="50317"/>
    <cellStyle name="Normal 12 3 2 5" xfId="7586"/>
    <cellStyle name="Normal 12 3 2 5 2" xfId="14358"/>
    <cellStyle name="Normal 12 3 2 5 2 2" xfId="27490"/>
    <cellStyle name="Normal 12 3 2 5 3" xfId="27491"/>
    <cellStyle name="Normal 12 3 2 6" xfId="14359"/>
    <cellStyle name="Normal 12 3 2 6 2" xfId="27492"/>
    <cellStyle name="Normal 12 3 2 7" xfId="27493"/>
    <cellStyle name="Normal 12 3 3" xfId="650"/>
    <cellStyle name="Normal 12 3 3 2" xfId="651"/>
    <cellStyle name="Normal 12 3 3 2 2" xfId="3545"/>
    <cellStyle name="Normal 12 3 3 2 2 2" xfId="7587"/>
    <cellStyle name="Normal 12 3 3 2 2 2 2" xfId="14360"/>
    <cellStyle name="Normal 12 3 3 2 2 2 2 2" xfId="27494"/>
    <cellStyle name="Normal 12 3 3 2 2 2 3" xfId="27495"/>
    <cellStyle name="Normal 12 3 3 2 2 2 4" xfId="50318"/>
    <cellStyle name="Normal 12 3 3 2 2 3" xfId="14361"/>
    <cellStyle name="Normal 12 3 3 2 2 3 2" xfId="27496"/>
    <cellStyle name="Normal 12 3 3 2 2 4" xfId="27497"/>
    <cellStyle name="Normal 12 3 3 2 2 5" xfId="50319"/>
    <cellStyle name="Normal 12 3 3 2 3" xfId="3546"/>
    <cellStyle name="Normal 12 3 3 2 3 2" xfId="14362"/>
    <cellStyle name="Normal 12 3 3 2 3 2 2" xfId="27498"/>
    <cellStyle name="Normal 12 3 3 2 3 3" xfId="27499"/>
    <cellStyle name="Normal 12 3 3 2 3 4" xfId="50320"/>
    <cellStyle name="Normal 12 3 3 2 4" xfId="7588"/>
    <cellStyle name="Normal 12 3 3 2 4 2" xfId="14363"/>
    <cellStyle name="Normal 12 3 3 2 4 2 2" xfId="27500"/>
    <cellStyle name="Normal 12 3 3 2 4 3" xfId="27501"/>
    <cellStyle name="Normal 12 3 3 2 5" xfId="14364"/>
    <cellStyle name="Normal 12 3 3 2 5 2" xfId="27502"/>
    <cellStyle name="Normal 12 3 3 2 6" xfId="27503"/>
    <cellStyle name="Normal 12 3 3 3" xfId="3547"/>
    <cellStyle name="Normal 12 3 3 3 2" xfId="7589"/>
    <cellStyle name="Normal 12 3 3 3 2 2" xfId="14365"/>
    <cellStyle name="Normal 12 3 3 3 2 2 2" xfId="27504"/>
    <cellStyle name="Normal 12 3 3 3 2 3" xfId="27505"/>
    <cellStyle name="Normal 12 3 3 3 2 4" xfId="50321"/>
    <cellStyle name="Normal 12 3 3 3 3" xfId="14366"/>
    <cellStyle name="Normal 12 3 3 3 3 2" xfId="27506"/>
    <cellStyle name="Normal 12 3 3 3 4" xfId="27507"/>
    <cellStyle name="Normal 12 3 3 3 5" xfId="50322"/>
    <cellStyle name="Normal 12 3 3 4" xfId="3548"/>
    <cellStyle name="Normal 12 3 3 4 2" xfId="14367"/>
    <cellStyle name="Normal 12 3 3 4 2 2" xfId="27508"/>
    <cellStyle name="Normal 12 3 3 4 3" xfId="27509"/>
    <cellStyle name="Normal 12 3 3 4 4" xfId="50323"/>
    <cellStyle name="Normal 12 3 3 5" xfId="7590"/>
    <cellStyle name="Normal 12 3 3 5 2" xfId="14368"/>
    <cellStyle name="Normal 12 3 3 5 2 2" xfId="27510"/>
    <cellStyle name="Normal 12 3 3 5 3" xfId="27511"/>
    <cellStyle name="Normal 12 3 3 6" xfId="14369"/>
    <cellStyle name="Normal 12 3 3 6 2" xfId="27512"/>
    <cellStyle name="Normal 12 3 3 7" xfId="27513"/>
    <cellStyle name="Normal 12 3 4" xfId="652"/>
    <cellStyle name="Normal 12 3 4 2" xfId="653"/>
    <cellStyle name="Normal 12 3 4 2 2" xfId="3549"/>
    <cellStyle name="Normal 12 3 4 2 2 2" xfId="7591"/>
    <cellStyle name="Normal 12 3 4 2 2 2 2" xfId="14370"/>
    <cellStyle name="Normal 12 3 4 2 2 2 2 2" xfId="27514"/>
    <cellStyle name="Normal 12 3 4 2 2 2 3" xfId="27515"/>
    <cellStyle name="Normal 12 3 4 2 2 2 4" xfId="50324"/>
    <cellStyle name="Normal 12 3 4 2 2 3" xfId="14371"/>
    <cellStyle name="Normal 12 3 4 2 2 3 2" xfId="27516"/>
    <cellStyle name="Normal 12 3 4 2 2 4" xfId="27517"/>
    <cellStyle name="Normal 12 3 4 2 2 5" xfId="50325"/>
    <cellStyle name="Normal 12 3 4 2 3" xfId="3550"/>
    <cellStyle name="Normal 12 3 4 2 3 2" xfId="14372"/>
    <cellStyle name="Normal 12 3 4 2 3 2 2" xfId="27518"/>
    <cellStyle name="Normal 12 3 4 2 3 3" xfId="27519"/>
    <cellStyle name="Normal 12 3 4 2 3 4" xfId="50326"/>
    <cellStyle name="Normal 12 3 4 2 4" xfId="7592"/>
    <cellStyle name="Normal 12 3 4 2 4 2" xfId="14373"/>
    <cellStyle name="Normal 12 3 4 2 4 2 2" xfId="27520"/>
    <cellStyle name="Normal 12 3 4 2 4 3" xfId="27521"/>
    <cellStyle name="Normal 12 3 4 2 5" xfId="14374"/>
    <cellStyle name="Normal 12 3 4 2 5 2" xfId="27522"/>
    <cellStyle name="Normal 12 3 4 2 6" xfId="27523"/>
    <cellStyle name="Normal 12 3 4 3" xfId="3551"/>
    <cellStyle name="Normal 12 3 4 3 2" xfId="7593"/>
    <cellStyle name="Normal 12 3 4 3 2 2" xfId="14375"/>
    <cellStyle name="Normal 12 3 4 3 2 2 2" xfId="27524"/>
    <cellStyle name="Normal 12 3 4 3 2 3" xfId="27525"/>
    <cellStyle name="Normal 12 3 4 3 2 4" xfId="50327"/>
    <cellStyle name="Normal 12 3 4 3 3" xfId="14376"/>
    <cellStyle name="Normal 12 3 4 3 3 2" xfId="27526"/>
    <cellStyle name="Normal 12 3 4 3 4" xfId="27527"/>
    <cellStyle name="Normal 12 3 4 3 5" xfId="50328"/>
    <cellStyle name="Normal 12 3 4 4" xfId="3552"/>
    <cellStyle name="Normal 12 3 4 4 2" xfId="14377"/>
    <cellStyle name="Normal 12 3 4 4 2 2" xfId="27528"/>
    <cellStyle name="Normal 12 3 4 4 3" xfId="27529"/>
    <cellStyle name="Normal 12 3 4 4 4" xfId="50329"/>
    <cellStyle name="Normal 12 3 4 5" xfId="7594"/>
    <cellStyle name="Normal 12 3 4 5 2" xfId="14378"/>
    <cellStyle name="Normal 12 3 4 5 2 2" xfId="27530"/>
    <cellStyle name="Normal 12 3 4 5 3" xfId="27531"/>
    <cellStyle name="Normal 12 3 4 6" xfId="14379"/>
    <cellStyle name="Normal 12 3 4 6 2" xfId="27532"/>
    <cellStyle name="Normal 12 3 4 7" xfId="27533"/>
    <cellStyle name="Normal 12 3 5" xfId="654"/>
    <cellStyle name="Normal 12 3 5 2" xfId="655"/>
    <cellStyle name="Normal 12 3 5 2 2" xfId="3553"/>
    <cellStyle name="Normal 12 3 5 2 2 2" xfId="7595"/>
    <cellStyle name="Normal 12 3 5 2 2 2 2" xfId="14380"/>
    <cellStyle name="Normal 12 3 5 2 2 2 2 2" xfId="27534"/>
    <cellStyle name="Normal 12 3 5 2 2 2 3" xfId="27535"/>
    <cellStyle name="Normal 12 3 5 2 2 2 4" xfId="50330"/>
    <cellStyle name="Normal 12 3 5 2 2 3" xfId="14381"/>
    <cellStyle name="Normal 12 3 5 2 2 3 2" xfId="27536"/>
    <cellStyle name="Normal 12 3 5 2 2 4" xfId="27537"/>
    <cellStyle name="Normal 12 3 5 2 2 5" xfId="50331"/>
    <cellStyle name="Normal 12 3 5 2 3" xfId="3554"/>
    <cellStyle name="Normal 12 3 5 2 3 2" xfId="14382"/>
    <cellStyle name="Normal 12 3 5 2 3 2 2" xfId="27538"/>
    <cellStyle name="Normal 12 3 5 2 3 3" xfId="27539"/>
    <cellStyle name="Normal 12 3 5 2 3 4" xfId="50332"/>
    <cellStyle name="Normal 12 3 5 2 4" xfId="7596"/>
    <cellStyle name="Normal 12 3 5 2 4 2" xfId="14383"/>
    <cellStyle name="Normal 12 3 5 2 4 2 2" xfId="27540"/>
    <cellStyle name="Normal 12 3 5 2 4 3" xfId="27541"/>
    <cellStyle name="Normal 12 3 5 2 5" xfId="14384"/>
    <cellStyle name="Normal 12 3 5 2 5 2" xfId="27542"/>
    <cellStyle name="Normal 12 3 5 2 6" xfId="27543"/>
    <cellStyle name="Normal 12 3 5 3" xfId="3555"/>
    <cellStyle name="Normal 12 3 5 3 2" xfId="7597"/>
    <cellStyle name="Normal 12 3 5 3 2 2" xfId="14385"/>
    <cellStyle name="Normal 12 3 5 3 2 2 2" xfId="27544"/>
    <cellStyle name="Normal 12 3 5 3 2 3" xfId="27545"/>
    <cellStyle name="Normal 12 3 5 3 2 4" xfId="50333"/>
    <cellStyle name="Normal 12 3 5 3 3" xfId="14386"/>
    <cellStyle name="Normal 12 3 5 3 3 2" xfId="27546"/>
    <cellStyle name="Normal 12 3 5 3 4" xfId="27547"/>
    <cellStyle name="Normal 12 3 5 3 5" xfId="50334"/>
    <cellStyle name="Normal 12 3 5 4" xfId="3556"/>
    <cellStyle name="Normal 12 3 5 4 2" xfId="14387"/>
    <cellStyle name="Normal 12 3 5 4 2 2" xfId="27548"/>
    <cellStyle name="Normal 12 3 5 4 3" xfId="27549"/>
    <cellStyle name="Normal 12 3 5 4 4" xfId="50335"/>
    <cellStyle name="Normal 12 3 5 5" xfId="7598"/>
    <cellStyle name="Normal 12 3 5 5 2" xfId="14388"/>
    <cellStyle name="Normal 12 3 5 5 2 2" xfId="27550"/>
    <cellStyle name="Normal 12 3 5 5 3" xfId="27551"/>
    <cellStyle name="Normal 12 3 5 6" xfId="14389"/>
    <cellStyle name="Normal 12 3 5 6 2" xfId="27552"/>
    <cellStyle name="Normal 12 3 5 7" xfId="27553"/>
    <cellStyle name="Normal 12 3 6" xfId="656"/>
    <cellStyle name="Normal 12 3 6 2" xfId="657"/>
    <cellStyle name="Normal 12 3 6 2 2" xfId="3557"/>
    <cellStyle name="Normal 12 3 6 2 2 2" xfId="7599"/>
    <cellStyle name="Normal 12 3 6 2 2 2 2" xfId="14390"/>
    <cellStyle name="Normal 12 3 6 2 2 2 2 2" xfId="27554"/>
    <cellStyle name="Normal 12 3 6 2 2 2 3" xfId="27555"/>
    <cellStyle name="Normal 12 3 6 2 2 2 4" xfId="50336"/>
    <cellStyle name="Normal 12 3 6 2 2 3" xfId="14391"/>
    <cellStyle name="Normal 12 3 6 2 2 3 2" xfId="27556"/>
    <cellStyle name="Normal 12 3 6 2 2 4" xfId="27557"/>
    <cellStyle name="Normal 12 3 6 2 2 5" xfId="50337"/>
    <cellStyle name="Normal 12 3 6 2 3" xfId="3558"/>
    <cellStyle name="Normal 12 3 6 2 3 2" xfId="14392"/>
    <cellStyle name="Normal 12 3 6 2 3 2 2" xfId="27558"/>
    <cellStyle name="Normal 12 3 6 2 3 3" xfId="27559"/>
    <cellStyle name="Normal 12 3 6 2 3 4" xfId="50338"/>
    <cellStyle name="Normal 12 3 6 2 4" xfId="7600"/>
    <cellStyle name="Normal 12 3 6 2 4 2" xfId="14393"/>
    <cellStyle name="Normal 12 3 6 2 4 2 2" xfId="27560"/>
    <cellStyle name="Normal 12 3 6 2 4 3" xfId="27561"/>
    <cellStyle name="Normal 12 3 6 2 5" xfId="14394"/>
    <cellStyle name="Normal 12 3 6 2 5 2" xfId="27562"/>
    <cellStyle name="Normal 12 3 6 2 6" xfId="27563"/>
    <cellStyle name="Normal 12 3 6 3" xfId="3559"/>
    <cellStyle name="Normal 12 3 6 3 2" xfId="7601"/>
    <cellStyle name="Normal 12 3 6 3 2 2" xfId="14395"/>
    <cellStyle name="Normal 12 3 6 3 2 2 2" xfId="27564"/>
    <cellStyle name="Normal 12 3 6 3 2 3" xfId="27565"/>
    <cellStyle name="Normal 12 3 6 3 2 4" xfId="50339"/>
    <cellStyle name="Normal 12 3 6 3 3" xfId="14396"/>
    <cellStyle name="Normal 12 3 6 3 3 2" xfId="27566"/>
    <cellStyle name="Normal 12 3 6 3 4" xfId="27567"/>
    <cellStyle name="Normal 12 3 6 3 5" xfId="50340"/>
    <cellStyle name="Normal 12 3 6 4" xfId="3560"/>
    <cellStyle name="Normal 12 3 6 4 2" xfId="14397"/>
    <cellStyle name="Normal 12 3 6 4 2 2" xfId="27568"/>
    <cellStyle name="Normal 12 3 6 4 3" xfId="27569"/>
    <cellStyle name="Normal 12 3 6 4 4" xfId="50341"/>
    <cellStyle name="Normal 12 3 6 5" xfId="7602"/>
    <cellStyle name="Normal 12 3 6 5 2" xfId="14398"/>
    <cellStyle name="Normal 12 3 6 5 2 2" xfId="27570"/>
    <cellStyle name="Normal 12 3 6 5 3" xfId="27571"/>
    <cellStyle name="Normal 12 3 6 6" xfId="14399"/>
    <cellStyle name="Normal 12 3 6 6 2" xfId="27572"/>
    <cellStyle name="Normal 12 3 6 7" xfId="27573"/>
    <cellStyle name="Normal 12 3 7" xfId="658"/>
    <cellStyle name="Normal 12 3 7 2" xfId="659"/>
    <cellStyle name="Normal 12 3 7 2 2" xfId="3561"/>
    <cellStyle name="Normal 12 3 7 2 2 2" xfId="7603"/>
    <cellStyle name="Normal 12 3 7 2 2 2 2" xfId="14400"/>
    <cellStyle name="Normal 12 3 7 2 2 2 2 2" xfId="27574"/>
    <cellStyle name="Normal 12 3 7 2 2 2 3" xfId="27575"/>
    <cellStyle name="Normal 12 3 7 2 2 2 4" xfId="50342"/>
    <cellStyle name="Normal 12 3 7 2 2 3" xfId="14401"/>
    <cellStyle name="Normal 12 3 7 2 2 3 2" xfId="27576"/>
    <cellStyle name="Normal 12 3 7 2 2 4" xfId="27577"/>
    <cellStyle name="Normal 12 3 7 2 2 5" xfId="50343"/>
    <cellStyle name="Normal 12 3 7 2 3" xfId="3562"/>
    <cellStyle name="Normal 12 3 7 2 3 2" xfId="14402"/>
    <cellStyle name="Normal 12 3 7 2 3 2 2" xfId="27578"/>
    <cellStyle name="Normal 12 3 7 2 3 3" xfId="27579"/>
    <cellStyle name="Normal 12 3 7 2 3 4" xfId="50344"/>
    <cellStyle name="Normal 12 3 7 2 4" xfId="7604"/>
    <cellStyle name="Normal 12 3 7 2 4 2" xfId="14403"/>
    <cellStyle name="Normal 12 3 7 2 4 2 2" xfId="27580"/>
    <cellStyle name="Normal 12 3 7 2 4 3" xfId="27581"/>
    <cellStyle name="Normal 12 3 7 2 5" xfId="14404"/>
    <cellStyle name="Normal 12 3 7 2 5 2" xfId="27582"/>
    <cellStyle name="Normal 12 3 7 2 6" xfId="27583"/>
    <cellStyle name="Normal 12 3 7 3" xfId="3563"/>
    <cellStyle name="Normal 12 3 7 3 2" xfId="7605"/>
    <cellStyle name="Normal 12 3 7 3 2 2" xfId="14405"/>
    <cellStyle name="Normal 12 3 7 3 2 2 2" xfId="27584"/>
    <cellStyle name="Normal 12 3 7 3 2 3" xfId="27585"/>
    <cellStyle name="Normal 12 3 7 3 2 4" xfId="50345"/>
    <cellStyle name="Normal 12 3 7 3 3" xfId="14406"/>
    <cellStyle name="Normal 12 3 7 3 3 2" xfId="27586"/>
    <cellStyle name="Normal 12 3 7 3 4" xfId="27587"/>
    <cellStyle name="Normal 12 3 7 3 5" xfId="50346"/>
    <cellStyle name="Normal 12 3 7 4" xfId="3564"/>
    <cellStyle name="Normal 12 3 7 4 2" xfId="14407"/>
    <cellStyle name="Normal 12 3 7 4 2 2" xfId="27588"/>
    <cellStyle name="Normal 12 3 7 4 3" xfId="27589"/>
    <cellStyle name="Normal 12 3 7 4 4" xfId="50347"/>
    <cellStyle name="Normal 12 3 7 5" xfId="7606"/>
    <cellStyle name="Normal 12 3 7 5 2" xfId="14408"/>
    <cellStyle name="Normal 12 3 7 5 2 2" xfId="27590"/>
    <cellStyle name="Normal 12 3 7 5 3" xfId="27591"/>
    <cellStyle name="Normal 12 3 7 6" xfId="14409"/>
    <cellStyle name="Normal 12 3 7 6 2" xfId="27592"/>
    <cellStyle name="Normal 12 3 7 7" xfId="27593"/>
    <cellStyle name="Normal 12 3 8" xfId="660"/>
    <cellStyle name="Normal 12 3 8 2" xfId="661"/>
    <cellStyle name="Normal 12 3 8 2 2" xfId="3565"/>
    <cellStyle name="Normal 12 3 8 2 2 2" xfId="7607"/>
    <cellStyle name="Normal 12 3 8 2 2 2 2" xfId="14410"/>
    <cellStyle name="Normal 12 3 8 2 2 2 2 2" xfId="27594"/>
    <cellStyle name="Normal 12 3 8 2 2 2 3" xfId="27595"/>
    <cellStyle name="Normal 12 3 8 2 2 2 4" xfId="50348"/>
    <cellStyle name="Normal 12 3 8 2 2 3" xfId="14411"/>
    <cellStyle name="Normal 12 3 8 2 2 3 2" xfId="27596"/>
    <cellStyle name="Normal 12 3 8 2 2 4" xfId="27597"/>
    <cellStyle name="Normal 12 3 8 2 2 5" xfId="50349"/>
    <cellStyle name="Normal 12 3 8 2 3" xfId="3566"/>
    <cellStyle name="Normal 12 3 8 2 3 2" xfId="14412"/>
    <cellStyle name="Normal 12 3 8 2 3 2 2" xfId="27598"/>
    <cellStyle name="Normal 12 3 8 2 3 3" xfId="27599"/>
    <cellStyle name="Normal 12 3 8 2 3 4" xfId="50350"/>
    <cellStyle name="Normal 12 3 8 2 4" xfId="7608"/>
    <cellStyle name="Normal 12 3 8 2 4 2" xfId="14413"/>
    <cellStyle name="Normal 12 3 8 2 4 2 2" xfId="27600"/>
    <cellStyle name="Normal 12 3 8 2 4 3" xfId="27601"/>
    <cellStyle name="Normal 12 3 8 2 5" xfId="14414"/>
    <cellStyle name="Normal 12 3 8 2 5 2" xfId="27602"/>
    <cellStyle name="Normal 12 3 8 2 6" xfId="27603"/>
    <cellStyle name="Normal 12 3 8 3" xfId="3567"/>
    <cellStyle name="Normal 12 3 8 3 2" xfId="7609"/>
    <cellStyle name="Normal 12 3 8 3 2 2" xfId="14415"/>
    <cellStyle name="Normal 12 3 8 3 2 2 2" xfId="27604"/>
    <cellStyle name="Normal 12 3 8 3 2 3" xfId="27605"/>
    <cellStyle name="Normal 12 3 8 3 2 4" xfId="50351"/>
    <cellStyle name="Normal 12 3 8 3 3" xfId="14416"/>
    <cellStyle name="Normal 12 3 8 3 3 2" xfId="27606"/>
    <cellStyle name="Normal 12 3 8 3 4" xfId="27607"/>
    <cellStyle name="Normal 12 3 8 3 5" xfId="50352"/>
    <cellStyle name="Normal 12 3 8 4" xfId="3568"/>
    <cellStyle name="Normal 12 3 8 4 2" xfId="14417"/>
    <cellStyle name="Normal 12 3 8 4 2 2" xfId="27608"/>
    <cellStyle name="Normal 12 3 8 4 3" xfId="27609"/>
    <cellStyle name="Normal 12 3 8 4 4" xfId="50353"/>
    <cellStyle name="Normal 12 3 8 5" xfId="7610"/>
    <cellStyle name="Normal 12 3 8 5 2" xfId="14418"/>
    <cellStyle name="Normal 12 3 8 5 2 2" xfId="27610"/>
    <cellStyle name="Normal 12 3 8 5 3" xfId="27611"/>
    <cellStyle name="Normal 12 3 8 6" xfId="14419"/>
    <cellStyle name="Normal 12 3 8 6 2" xfId="27612"/>
    <cellStyle name="Normal 12 3 8 7" xfId="27613"/>
    <cellStyle name="Normal 12 3 9" xfId="662"/>
    <cellStyle name="Normal 12 3 9 2" xfId="3569"/>
    <cellStyle name="Normal 12 3 9 2 2" xfId="7611"/>
    <cellStyle name="Normal 12 3 9 2 2 2" xfId="14420"/>
    <cellStyle name="Normal 12 3 9 2 2 2 2" xfId="27614"/>
    <cellStyle name="Normal 12 3 9 2 2 3" xfId="27615"/>
    <cellStyle name="Normal 12 3 9 2 2 4" xfId="50354"/>
    <cellStyle name="Normal 12 3 9 2 3" xfId="14421"/>
    <cellStyle name="Normal 12 3 9 2 3 2" xfId="27616"/>
    <cellStyle name="Normal 12 3 9 2 4" xfId="27617"/>
    <cellStyle name="Normal 12 3 9 2 5" xfId="50355"/>
    <cellStyle name="Normal 12 3 9 3" xfId="3570"/>
    <cellStyle name="Normal 12 3 9 3 2" xfId="14422"/>
    <cellStyle name="Normal 12 3 9 3 2 2" xfId="27618"/>
    <cellStyle name="Normal 12 3 9 3 3" xfId="27619"/>
    <cellStyle name="Normal 12 3 9 3 4" xfId="50356"/>
    <cellStyle name="Normal 12 3 9 4" xfId="7612"/>
    <cellStyle name="Normal 12 3 9 4 2" xfId="14423"/>
    <cellStyle name="Normal 12 3 9 4 2 2" xfId="27620"/>
    <cellStyle name="Normal 12 3 9 4 3" xfId="27621"/>
    <cellStyle name="Normal 12 3 9 5" xfId="14424"/>
    <cellStyle name="Normal 12 3 9 5 2" xfId="27622"/>
    <cellStyle name="Normal 12 3 9 6" xfId="27623"/>
    <cellStyle name="Normal 12 30" xfId="50357"/>
    <cellStyle name="Normal 12 4" xfId="663"/>
    <cellStyle name="Normal 12 4 10" xfId="3571"/>
    <cellStyle name="Normal 12 4 10 2" xfId="7613"/>
    <cellStyle name="Normal 12 4 10 2 2" xfId="14425"/>
    <cellStyle name="Normal 12 4 10 2 2 2" xfId="27624"/>
    <cellStyle name="Normal 12 4 10 2 3" xfId="27625"/>
    <cellStyle name="Normal 12 4 10 2 4" xfId="50358"/>
    <cellStyle name="Normal 12 4 10 3" xfId="14426"/>
    <cellStyle name="Normal 12 4 10 3 2" xfId="27626"/>
    <cellStyle name="Normal 12 4 10 4" xfId="27627"/>
    <cellStyle name="Normal 12 4 10 5" xfId="50359"/>
    <cellStyle name="Normal 12 4 11" xfId="3572"/>
    <cellStyle name="Normal 12 4 11 2" xfId="14427"/>
    <cellStyle name="Normal 12 4 11 2 2" xfId="27628"/>
    <cellStyle name="Normal 12 4 11 3" xfId="27629"/>
    <cellStyle name="Normal 12 4 11 4" xfId="50360"/>
    <cellStyle name="Normal 12 4 12" xfId="7614"/>
    <cellStyle name="Normal 12 4 12 2" xfId="14428"/>
    <cellStyle name="Normal 12 4 12 2 2" xfId="27630"/>
    <cellStyle name="Normal 12 4 12 3" xfId="27631"/>
    <cellStyle name="Normal 12 4 13" xfId="11245"/>
    <cellStyle name="Normal 12 4 13 2" xfId="14429"/>
    <cellStyle name="Normal 12 4 14" xfId="27632"/>
    <cellStyle name="Normal 12 4 2" xfId="664"/>
    <cellStyle name="Normal 12 4 2 2" xfId="665"/>
    <cellStyle name="Normal 12 4 2 2 2" xfId="3573"/>
    <cellStyle name="Normal 12 4 2 2 2 2" xfId="7615"/>
    <cellStyle name="Normal 12 4 2 2 2 2 2" xfId="14430"/>
    <cellStyle name="Normal 12 4 2 2 2 2 2 2" xfId="27633"/>
    <cellStyle name="Normal 12 4 2 2 2 2 3" xfId="27634"/>
    <cellStyle name="Normal 12 4 2 2 2 2 4" xfId="50361"/>
    <cellStyle name="Normal 12 4 2 2 2 3" xfId="14431"/>
    <cellStyle name="Normal 12 4 2 2 2 3 2" xfId="27635"/>
    <cellStyle name="Normal 12 4 2 2 2 4" xfId="27636"/>
    <cellStyle name="Normal 12 4 2 2 2 5" xfId="50362"/>
    <cellStyle name="Normal 12 4 2 2 3" xfId="3574"/>
    <cellStyle name="Normal 12 4 2 2 3 2" xfId="14432"/>
    <cellStyle name="Normal 12 4 2 2 3 2 2" xfId="27637"/>
    <cellStyle name="Normal 12 4 2 2 3 3" xfId="27638"/>
    <cellStyle name="Normal 12 4 2 2 3 4" xfId="50363"/>
    <cellStyle name="Normal 12 4 2 2 4" xfId="7616"/>
    <cellStyle name="Normal 12 4 2 2 4 2" xfId="14433"/>
    <cellStyle name="Normal 12 4 2 2 4 2 2" xfId="27639"/>
    <cellStyle name="Normal 12 4 2 2 4 3" xfId="27640"/>
    <cellStyle name="Normal 12 4 2 2 5" xfId="14434"/>
    <cellStyle name="Normal 12 4 2 2 5 2" xfId="27641"/>
    <cellStyle name="Normal 12 4 2 2 6" xfId="27642"/>
    <cellStyle name="Normal 12 4 2 3" xfId="3575"/>
    <cellStyle name="Normal 12 4 2 3 2" xfId="7617"/>
    <cellStyle name="Normal 12 4 2 3 2 2" xfId="14435"/>
    <cellStyle name="Normal 12 4 2 3 2 2 2" xfId="27643"/>
    <cellStyle name="Normal 12 4 2 3 2 3" xfId="27644"/>
    <cellStyle name="Normal 12 4 2 3 2 4" xfId="50364"/>
    <cellStyle name="Normal 12 4 2 3 3" xfId="14436"/>
    <cellStyle name="Normal 12 4 2 3 3 2" xfId="27645"/>
    <cellStyle name="Normal 12 4 2 3 4" xfId="27646"/>
    <cellStyle name="Normal 12 4 2 3 5" xfId="50365"/>
    <cellStyle name="Normal 12 4 2 4" xfId="3576"/>
    <cellStyle name="Normal 12 4 2 4 2" xfId="14437"/>
    <cellStyle name="Normal 12 4 2 4 2 2" xfId="27647"/>
    <cellStyle name="Normal 12 4 2 4 3" xfId="27648"/>
    <cellStyle name="Normal 12 4 2 4 4" xfId="50366"/>
    <cellStyle name="Normal 12 4 2 5" xfId="7618"/>
    <cellStyle name="Normal 12 4 2 5 2" xfId="14438"/>
    <cellStyle name="Normal 12 4 2 5 2 2" xfId="27649"/>
    <cellStyle name="Normal 12 4 2 5 3" xfId="27650"/>
    <cellStyle name="Normal 12 4 2 6" xfId="14439"/>
    <cellStyle name="Normal 12 4 2 6 2" xfId="27651"/>
    <cellStyle name="Normal 12 4 2 7" xfId="27652"/>
    <cellStyle name="Normal 12 4 3" xfId="666"/>
    <cellStyle name="Normal 12 4 3 2" xfId="667"/>
    <cellStyle name="Normal 12 4 3 2 2" xfId="3577"/>
    <cellStyle name="Normal 12 4 3 2 2 2" xfId="7619"/>
    <cellStyle name="Normal 12 4 3 2 2 2 2" xfId="14440"/>
    <cellStyle name="Normal 12 4 3 2 2 2 2 2" xfId="27653"/>
    <cellStyle name="Normal 12 4 3 2 2 2 3" xfId="27654"/>
    <cellStyle name="Normal 12 4 3 2 2 2 4" xfId="50367"/>
    <cellStyle name="Normal 12 4 3 2 2 3" xfId="14441"/>
    <cellStyle name="Normal 12 4 3 2 2 3 2" xfId="27655"/>
    <cellStyle name="Normal 12 4 3 2 2 4" xfId="27656"/>
    <cellStyle name="Normal 12 4 3 2 2 5" xfId="50368"/>
    <cellStyle name="Normal 12 4 3 2 3" xfId="3578"/>
    <cellStyle name="Normal 12 4 3 2 3 2" xfId="14442"/>
    <cellStyle name="Normal 12 4 3 2 3 2 2" xfId="27657"/>
    <cellStyle name="Normal 12 4 3 2 3 3" xfId="27658"/>
    <cellStyle name="Normal 12 4 3 2 3 4" xfId="50369"/>
    <cellStyle name="Normal 12 4 3 2 4" xfId="7620"/>
    <cellStyle name="Normal 12 4 3 2 4 2" xfId="14443"/>
    <cellStyle name="Normal 12 4 3 2 4 2 2" xfId="27659"/>
    <cellStyle name="Normal 12 4 3 2 4 3" xfId="27660"/>
    <cellStyle name="Normal 12 4 3 2 5" xfId="14444"/>
    <cellStyle name="Normal 12 4 3 2 5 2" xfId="27661"/>
    <cellStyle name="Normal 12 4 3 2 6" xfId="27662"/>
    <cellStyle name="Normal 12 4 3 3" xfId="3579"/>
    <cellStyle name="Normal 12 4 3 3 2" xfId="7621"/>
    <cellStyle name="Normal 12 4 3 3 2 2" xfId="14445"/>
    <cellStyle name="Normal 12 4 3 3 2 2 2" xfId="27663"/>
    <cellStyle name="Normal 12 4 3 3 2 3" xfId="27664"/>
    <cellStyle name="Normal 12 4 3 3 2 4" xfId="50370"/>
    <cellStyle name="Normal 12 4 3 3 3" xfId="14446"/>
    <cellStyle name="Normal 12 4 3 3 3 2" xfId="27665"/>
    <cellStyle name="Normal 12 4 3 3 4" xfId="27666"/>
    <cellStyle name="Normal 12 4 3 3 5" xfId="50371"/>
    <cellStyle name="Normal 12 4 3 4" xfId="3580"/>
    <cellStyle name="Normal 12 4 3 4 2" xfId="14447"/>
    <cellStyle name="Normal 12 4 3 4 2 2" xfId="27667"/>
    <cellStyle name="Normal 12 4 3 4 3" xfId="27668"/>
    <cellStyle name="Normal 12 4 3 4 4" xfId="50372"/>
    <cellStyle name="Normal 12 4 3 5" xfId="7622"/>
    <cellStyle name="Normal 12 4 3 5 2" xfId="14448"/>
    <cellStyle name="Normal 12 4 3 5 2 2" xfId="27669"/>
    <cellStyle name="Normal 12 4 3 5 3" xfId="27670"/>
    <cellStyle name="Normal 12 4 3 6" xfId="14449"/>
    <cellStyle name="Normal 12 4 3 6 2" xfId="27671"/>
    <cellStyle name="Normal 12 4 3 7" xfId="27672"/>
    <cellStyle name="Normal 12 4 4" xfId="668"/>
    <cellStyle name="Normal 12 4 4 2" xfId="669"/>
    <cellStyle name="Normal 12 4 4 2 2" xfId="3581"/>
    <cellStyle name="Normal 12 4 4 2 2 2" xfId="7623"/>
    <cellStyle name="Normal 12 4 4 2 2 2 2" xfId="14450"/>
    <cellStyle name="Normal 12 4 4 2 2 2 2 2" xfId="27673"/>
    <cellStyle name="Normal 12 4 4 2 2 2 3" xfId="27674"/>
    <cellStyle name="Normal 12 4 4 2 2 2 4" xfId="50373"/>
    <cellStyle name="Normal 12 4 4 2 2 3" xfId="14451"/>
    <cellStyle name="Normal 12 4 4 2 2 3 2" xfId="27675"/>
    <cellStyle name="Normal 12 4 4 2 2 4" xfId="27676"/>
    <cellStyle name="Normal 12 4 4 2 2 5" xfId="50374"/>
    <cellStyle name="Normal 12 4 4 2 3" xfId="3582"/>
    <cellStyle name="Normal 12 4 4 2 3 2" xfId="14452"/>
    <cellStyle name="Normal 12 4 4 2 3 2 2" xfId="27677"/>
    <cellStyle name="Normal 12 4 4 2 3 3" xfId="27678"/>
    <cellStyle name="Normal 12 4 4 2 3 4" xfId="50375"/>
    <cellStyle name="Normal 12 4 4 2 4" xfId="7624"/>
    <cellStyle name="Normal 12 4 4 2 4 2" xfId="14453"/>
    <cellStyle name="Normal 12 4 4 2 4 2 2" xfId="27679"/>
    <cellStyle name="Normal 12 4 4 2 4 3" xfId="27680"/>
    <cellStyle name="Normal 12 4 4 2 5" xfId="14454"/>
    <cellStyle name="Normal 12 4 4 2 5 2" xfId="27681"/>
    <cellStyle name="Normal 12 4 4 2 6" xfId="27682"/>
    <cellStyle name="Normal 12 4 4 3" xfId="3583"/>
    <cellStyle name="Normal 12 4 4 3 2" xfId="7625"/>
    <cellStyle name="Normal 12 4 4 3 2 2" xfId="14455"/>
    <cellStyle name="Normal 12 4 4 3 2 2 2" xfId="27683"/>
    <cellStyle name="Normal 12 4 4 3 2 3" xfId="27684"/>
    <cellStyle name="Normal 12 4 4 3 2 4" xfId="50376"/>
    <cellStyle name="Normal 12 4 4 3 3" xfId="14456"/>
    <cellStyle name="Normal 12 4 4 3 3 2" xfId="27685"/>
    <cellStyle name="Normal 12 4 4 3 4" xfId="27686"/>
    <cellStyle name="Normal 12 4 4 3 5" xfId="50377"/>
    <cellStyle name="Normal 12 4 4 4" xfId="3584"/>
    <cellStyle name="Normal 12 4 4 4 2" xfId="14457"/>
    <cellStyle name="Normal 12 4 4 4 2 2" xfId="27687"/>
    <cellStyle name="Normal 12 4 4 4 3" xfId="27688"/>
    <cellStyle name="Normal 12 4 4 4 4" xfId="50378"/>
    <cellStyle name="Normal 12 4 4 5" xfId="7626"/>
    <cellStyle name="Normal 12 4 4 5 2" xfId="14458"/>
    <cellStyle name="Normal 12 4 4 5 2 2" xfId="27689"/>
    <cellStyle name="Normal 12 4 4 5 3" xfId="27690"/>
    <cellStyle name="Normal 12 4 4 6" xfId="14459"/>
    <cellStyle name="Normal 12 4 4 6 2" xfId="27691"/>
    <cellStyle name="Normal 12 4 4 7" xfId="27692"/>
    <cellStyle name="Normal 12 4 5" xfId="670"/>
    <cellStyle name="Normal 12 4 5 2" xfId="671"/>
    <cellStyle name="Normal 12 4 5 2 2" xfId="3585"/>
    <cellStyle name="Normal 12 4 5 2 2 2" xfId="7627"/>
    <cellStyle name="Normal 12 4 5 2 2 2 2" xfId="14460"/>
    <cellStyle name="Normal 12 4 5 2 2 2 2 2" xfId="27693"/>
    <cellStyle name="Normal 12 4 5 2 2 2 3" xfId="27694"/>
    <cellStyle name="Normal 12 4 5 2 2 2 4" xfId="50379"/>
    <cellStyle name="Normal 12 4 5 2 2 3" xfId="14461"/>
    <cellStyle name="Normal 12 4 5 2 2 3 2" xfId="27695"/>
    <cellStyle name="Normal 12 4 5 2 2 4" xfId="27696"/>
    <cellStyle name="Normal 12 4 5 2 2 5" xfId="50380"/>
    <cellStyle name="Normal 12 4 5 2 3" xfId="3586"/>
    <cellStyle name="Normal 12 4 5 2 3 2" xfId="14462"/>
    <cellStyle name="Normal 12 4 5 2 3 2 2" xfId="27697"/>
    <cellStyle name="Normal 12 4 5 2 3 3" xfId="27698"/>
    <cellStyle name="Normal 12 4 5 2 3 4" xfId="50381"/>
    <cellStyle name="Normal 12 4 5 2 4" xfId="7628"/>
    <cellStyle name="Normal 12 4 5 2 4 2" xfId="14463"/>
    <cellStyle name="Normal 12 4 5 2 4 2 2" xfId="27699"/>
    <cellStyle name="Normal 12 4 5 2 4 3" xfId="27700"/>
    <cellStyle name="Normal 12 4 5 2 5" xfId="14464"/>
    <cellStyle name="Normal 12 4 5 2 5 2" xfId="27701"/>
    <cellStyle name="Normal 12 4 5 2 6" xfId="27702"/>
    <cellStyle name="Normal 12 4 5 3" xfId="3587"/>
    <cellStyle name="Normal 12 4 5 3 2" xfId="7629"/>
    <cellStyle name="Normal 12 4 5 3 2 2" xfId="14465"/>
    <cellStyle name="Normal 12 4 5 3 2 2 2" xfId="27703"/>
    <cellStyle name="Normal 12 4 5 3 2 3" xfId="27704"/>
    <cellStyle name="Normal 12 4 5 3 2 4" xfId="50382"/>
    <cellStyle name="Normal 12 4 5 3 3" xfId="14466"/>
    <cellStyle name="Normal 12 4 5 3 3 2" xfId="27705"/>
    <cellStyle name="Normal 12 4 5 3 4" xfId="27706"/>
    <cellStyle name="Normal 12 4 5 3 5" xfId="50383"/>
    <cellStyle name="Normal 12 4 5 4" xfId="3588"/>
    <cellStyle name="Normal 12 4 5 4 2" xfId="14467"/>
    <cellStyle name="Normal 12 4 5 4 2 2" xfId="27707"/>
    <cellStyle name="Normal 12 4 5 4 3" xfId="27708"/>
    <cellStyle name="Normal 12 4 5 4 4" xfId="50384"/>
    <cellStyle name="Normal 12 4 5 5" xfId="7630"/>
    <cellStyle name="Normal 12 4 5 5 2" xfId="14468"/>
    <cellStyle name="Normal 12 4 5 5 2 2" xfId="27709"/>
    <cellStyle name="Normal 12 4 5 5 3" xfId="27710"/>
    <cellStyle name="Normal 12 4 5 6" xfId="14469"/>
    <cellStyle name="Normal 12 4 5 6 2" xfId="27711"/>
    <cellStyle name="Normal 12 4 5 7" xfId="27712"/>
    <cellStyle name="Normal 12 4 6" xfId="672"/>
    <cellStyle name="Normal 12 4 6 2" xfId="673"/>
    <cellStyle name="Normal 12 4 6 2 2" xfId="3589"/>
    <cellStyle name="Normal 12 4 6 2 2 2" xfId="7631"/>
    <cellStyle name="Normal 12 4 6 2 2 2 2" xfId="14470"/>
    <cellStyle name="Normal 12 4 6 2 2 2 2 2" xfId="27713"/>
    <cellStyle name="Normal 12 4 6 2 2 2 3" xfId="27714"/>
    <cellStyle name="Normal 12 4 6 2 2 2 4" xfId="50385"/>
    <cellStyle name="Normal 12 4 6 2 2 3" xfId="14471"/>
    <cellStyle name="Normal 12 4 6 2 2 3 2" xfId="27715"/>
    <cellStyle name="Normal 12 4 6 2 2 4" xfId="27716"/>
    <cellStyle name="Normal 12 4 6 2 2 5" xfId="50386"/>
    <cellStyle name="Normal 12 4 6 2 3" xfId="3590"/>
    <cellStyle name="Normal 12 4 6 2 3 2" xfId="14472"/>
    <cellStyle name="Normal 12 4 6 2 3 2 2" xfId="27717"/>
    <cellStyle name="Normal 12 4 6 2 3 3" xfId="27718"/>
    <cellStyle name="Normal 12 4 6 2 3 4" xfId="50387"/>
    <cellStyle name="Normal 12 4 6 2 4" xfId="7632"/>
    <cellStyle name="Normal 12 4 6 2 4 2" xfId="14473"/>
    <cellStyle name="Normal 12 4 6 2 4 2 2" xfId="27719"/>
    <cellStyle name="Normal 12 4 6 2 4 3" xfId="27720"/>
    <cellStyle name="Normal 12 4 6 2 5" xfId="14474"/>
    <cellStyle name="Normal 12 4 6 2 5 2" xfId="27721"/>
    <cellStyle name="Normal 12 4 6 2 6" xfId="27722"/>
    <cellStyle name="Normal 12 4 6 3" xfId="3591"/>
    <cellStyle name="Normal 12 4 6 3 2" xfId="7633"/>
    <cellStyle name="Normal 12 4 6 3 2 2" xfId="14475"/>
    <cellStyle name="Normal 12 4 6 3 2 2 2" xfId="27723"/>
    <cellStyle name="Normal 12 4 6 3 2 3" xfId="27724"/>
    <cellStyle name="Normal 12 4 6 3 2 4" xfId="50388"/>
    <cellStyle name="Normal 12 4 6 3 3" xfId="14476"/>
    <cellStyle name="Normal 12 4 6 3 3 2" xfId="27725"/>
    <cellStyle name="Normal 12 4 6 3 4" xfId="27726"/>
    <cellStyle name="Normal 12 4 6 3 5" xfId="50389"/>
    <cellStyle name="Normal 12 4 6 4" xfId="3592"/>
    <cellStyle name="Normal 12 4 6 4 2" xfId="14477"/>
    <cellStyle name="Normal 12 4 6 4 2 2" xfId="27727"/>
    <cellStyle name="Normal 12 4 6 4 3" xfId="27728"/>
    <cellStyle name="Normal 12 4 6 4 4" xfId="50390"/>
    <cellStyle name="Normal 12 4 6 5" xfId="7634"/>
    <cellStyle name="Normal 12 4 6 5 2" xfId="14478"/>
    <cellStyle name="Normal 12 4 6 5 2 2" xfId="27729"/>
    <cellStyle name="Normal 12 4 6 5 3" xfId="27730"/>
    <cellStyle name="Normal 12 4 6 6" xfId="14479"/>
    <cellStyle name="Normal 12 4 6 6 2" xfId="27731"/>
    <cellStyle name="Normal 12 4 6 7" xfId="27732"/>
    <cellStyle name="Normal 12 4 7" xfId="674"/>
    <cellStyle name="Normal 12 4 7 2" xfId="675"/>
    <cellStyle name="Normal 12 4 7 2 2" xfId="3593"/>
    <cellStyle name="Normal 12 4 7 2 2 2" xfId="7635"/>
    <cellStyle name="Normal 12 4 7 2 2 2 2" xfId="14480"/>
    <cellStyle name="Normal 12 4 7 2 2 2 2 2" xfId="27733"/>
    <cellStyle name="Normal 12 4 7 2 2 2 3" xfId="27734"/>
    <cellStyle name="Normal 12 4 7 2 2 2 4" xfId="50391"/>
    <cellStyle name="Normal 12 4 7 2 2 3" xfId="14481"/>
    <cellStyle name="Normal 12 4 7 2 2 3 2" xfId="27735"/>
    <cellStyle name="Normal 12 4 7 2 2 4" xfId="27736"/>
    <cellStyle name="Normal 12 4 7 2 2 5" xfId="50392"/>
    <cellStyle name="Normal 12 4 7 2 3" xfId="3594"/>
    <cellStyle name="Normal 12 4 7 2 3 2" xfId="14482"/>
    <cellStyle name="Normal 12 4 7 2 3 2 2" xfId="27737"/>
    <cellStyle name="Normal 12 4 7 2 3 3" xfId="27738"/>
    <cellStyle name="Normal 12 4 7 2 3 4" xfId="50393"/>
    <cellStyle name="Normal 12 4 7 2 4" xfId="7636"/>
    <cellStyle name="Normal 12 4 7 2 4 2" xfId="14483"/>
    <cellStyle name="Normal 12 4 7 2 4 2 2" xfId="27739"/>
    <cellStyle name="Normal 12 4 7 2 4 3" xfId="27740"/>
    <cellStyle name="Normal 12 4 7 2 5" xfId="14484"/>
    <cellStyle name="Normal 12 4 7 2 5 2" xfId="27741"/>
    <cellStyle name="Normal 12 4 7 2 6" xfId="27742"/>
    <cellStyle name="Normal 12 4 7 3" xfId="3595"/>
    <cellStyle name="Normal 12 4 7 3 2" xfId="7637"/>
    <cellStyle name="Normal 12 4 7 3 2 2" xfId="14485"/>
    <cellStyle name="Normal 12 4 7 3 2 2 2" xfId="27743"/>
    <cellStyle name="Normal 12 4 7 3 2 3" xfId="27744"/>
    <cellStyle name="Normal 12 4 7 3 2 4" xfId="50394"/>
    <cellStyle name="Normal 12 4 7 3 3" xfId="14486"/>
    <cellStyle name="Normal 12 4 7 3 3 2" xfId="27745"/>
    <cellStyle name="Normal 12 4 7 3 4" xfId="27746"/>
    <cellStyle name="Normal 12 4 7 3 5" xfId="50395"/>
    <cellStyle name="Normal 12 4 7 4" xfId="3596"/>
    <cellStyle name="Normal 12 4 7 4 2" xfId="14487"/>
    <cellStyle name="Normal 12 4 7 4 2 2" xfId="27747"/>
    <cellStyle name="Normal 12 4 7 4 3" xfId="27748"/>
    <cellStyle name="Normal 12 4 7 4 4" xfId="50396"/>
    <cellStyle name="Normal 12 4 7 5" xfId="7638"/>
    <cellStyle name="Normal 12 4 7 5 2" xfId="14488"/>
    <cellStyle name="Normal 12 4 7 5 2 2" xfId="27749"/>
    <cellStyle name="Normal 12 4 7 5 3" xfId="27750"/>
    <cellStyle name="Normal 12 4 7 6" xfId="14489"/>
    <cellStyle name="Normal 12 4 7 6 2" xfId="27751"/>
    <cellStyle name="Normal 12 4 7 7" xfId="27752"/>
    <cellStyle name="Normal 12 4 8" xfId="676"/>
    <cellStyle name="Normal 12 4 8 2" xfId="677"/>
    <cellStyle name="Normal 12 4 8 2 2" xfId="3597"/>
    <cellStyle name="Normal 12 4 8 2 2 2" xfId="7639"/>
    <cellStyle name="Normal 12 4 8 2 2 2 2" xfId="14490"/>
    <cellStyle name="Normal 12 4 8 2 2 2 2 2" xfId="27753"/>
    <cellStyle name="Normal 12 4 8 2 2 2 3" xfId="27754"/>
    <cellStyle name="Normal 12 4 8 2 2 2 4" xfId="50397"/>
    <cellStyle name="Normal 12 4 8 2 2 3" xfId="14491"/>
    <cellStyle name="Normal 12 4 8 2 2 3 2" xfId="27755"/>
    <cellStyle name="Normal 12 4 8 2 2 4" xfId="27756"/>
    <cellStyle name="Normal 12 4 8 2 2 5" xfId="50398"/>
    <cellStyle name="Normal 12 4 8 2 3" xfId="3598"/>
    <cellStyle name="Normal 12 4 8 2 3 2" xfId="14492"/>
    <cellStyle name="Normal 12 4 8 2 3 2 2" xfId="27757"/>
    <cellStyle name="Normal 12 4 8 2 3 3" xfId="27758"/>
    <cellStyle name="Normal 12 4 8 2 3 4" xfId="50399"/>
    <cellStyle name="Normal 12 4 8 2 4" xfId="7640"/>
    <cellStyle name="Normal 12 4 8 2 4 2" xfId="14493"/>
    <cellStyle name="Normal 12 4 8 2 4 2 2" xfId="27759"/>
    <cellStyle name="Normal 12 4 8 2 4 3" xfId="27760"/>
    <cellStyle name="Normal 12 4 8 2 5" xfId="14494"/>
    <cellStyle name="Normal 12 4 8 2 5 2" xfId="27761"/>
    <cellStyle name="Normal 12 4 8 2 6" xfId="27762"/>
    <cellStyle name="Normal 12 4 8 3" xfId="3599"/>
    <cellStyle name="Normal 12 4 8 3 2" xfId="7641"/>
    <cellStyle name="Normal 12 4 8 3 2 2" xfId="14495"/>
    <cellStyle name="Normal 12 4 8 3 2 2 2" xfId="27763"/>
    <cellStyle name="Normal 12 4 8 3 2 3" xfId="27764"/>
    <cellStyle name="Normal 12 4 8 3 2 4" xfId="50400"/>
    <cellStyle name="Normal 12 4 8 3 3" xfId="14496"/>
    <cellStyle name="Normal 12 4 8 3 3 2" xfId="27765"/>
    <cellStyle name="Normal 12 4 8 3 4" xfId="27766"/>
    <cellStyle name="Normal 12 4 8 3 5" xfId="50401"/>
    <cellStyle name="Normal 12 4 8 4" xfId="3600"/>
    <cellStyle name="Normal 12 4 8 4 2" xfId="14497"/>
    <cellStyle name="Normal 12 4 8 4 2 2" xfId="27767"/>
    <cellStyle name="Normal 12 4 8 4 3" xfId="27768"/>
    <cellStyle name="Normal 12 4 8 4 4" xfId="50402"/>
    <cellStyle name="Normal 12 4 8 5" xfId="7642"/>
    <cellStyle name="Normal 12 4 8 5 2" xfId="14498"/>
    <cellStyle name="Normal 12 4 8 5 2 2" xfId="27769"/>
    <cellStyle name="Normal 12 4 8 5 3" xfId="27770"/>
    <cellStyle name="Normal 12 4 8 6" xfId="14499"/>
    <cellStyle name="Normal 12 4 8 6 2" xfId="27771"/>
    <cellStyle name="Normal 12 4 8 7" xfId="27772"/>
    <cellStyle name="Normal 12 4 9" xfId="678"/>
    <cellStyle name="Normal 12 4 9 2" xfId="3601"/>
    <cellStyle name="Normal 12 4 9 2 2" xfId="7643"/>
    <cellStyle name="Normal 12 4 9 2 2 2" xfId="14500"/>
    <cellStyle name="Normal 12 4 9 2 2 2 2" xfId="27773"/>
    <cellStyle name="Normal 12 4 9 2 2 3" xfId="27774"/>
    <cellStyle name="Normal 12 4 9 2 2 4" xfId="50403"/>
    <cellStyle name="Normal 12 4 9 2 3" xfId="14501"/>
    <cellStyle name="Normal 12 4 9 2 3 2" xfId="27775"/>
    <cellStyle name="Normal 12 4 9 2 4" xfId="27776"/>
    <cellStyle name="Normal 12 4 9 2 5" xfId="50404"/>
    <cellStyle name="Normal 12 4 9 3" xfId="3602"/>
    <cellStyle name="Normal 12 4 9 3 2" xfId="14502"/>
    <cellStyle name="Normal 12 4 9 3 2 2" xfId="27777"/>
    <cellStyle name="Normal 12 4 9 3 3" xfId="27778"/>
    <cellStyle name="Normal 12 4 9 3 4" xfId="50405"/>
    <cellStyle name="Normal 12 4 9 4" xfId="7644"/>
    <cellStyle name="Normal 12 4 9 4 2" xfId="14503"/>
    <cellStyle name="Normal 12 4 9 4 2 2" xfId="27779"/>
    <cellStyle name="Normal 12 4 9 4 3" xfId="27780"/>
    <cellStyle name="Normal 12 4 9 5" xfId="14504"/>
    <cellStyle name="Normal 12 4 9 5 2" xfId="27781"/>
    <cellStyle name="Normal 12 4 9 6" xfId="27782"/>
    <cellStyle name="Normal 12 5" xfId="679"/>
    <cellStyle name="Normal 12 5 10" xfId="3603"/>
    <cellStyle name="Normal 12 5 10 2" xfId="7645"/>
    <cellStyle name="Normal 12 5 10 2 2" xfId="14505"/>
    <cellStyle name="Normal 12 5 10 2 2 2" xfId="27783"/>
    <cellStyle name="Normal 12 5 10 2 3" xfId="27784"/>
    <cellStyle name="Normal 12 5 10 2 4" xfId="50406"/>
    <cellStyle name="Normal 12 5 10 3" xfId="14506"/>
    <cellStyle name="Normal 12 5 10 3 2" xfId="27785"/>
    <cellStyle name="Normal 12 5 10 4" xfId="27786"/>
    <cellStyle name="Normal 12 5 10 5" xfId="50407"/>
    <cellStyle name="Normal 12 5 11" xfId="3604"/>
    <cellStyle name="Normal 12 5 11 2" xfId="14507"/>
    <cellStyle name="Normal 12 5 11 2 2" xfId="27787"/>
    <cellStyle name="Normal 12 5 11 3" xfId="27788"/>
    <cellStyle name="Normal 12 5 11 4" xfId="50408"/>
    <cellStyle name="Normal 12 5 12" xfId="7646"/>
    <cellStyle name="Normal 12 5 12 2" xfId="14508"/>
    <cellStyle name="Normal 12 5 12 2 2" xfId="27789"/>
    <cellStyle name="Normal 12 5 12 3" xfId="27790"/>
    <cellStyle name="Normal 12 5 13" xfId="11246"/>
    <cellStyle name="Normal 12 5 13 2" xfId="14509"/>
    <cellStyle name="Normal 12 5 14" xfId="27791"/>
    <cellStyle name="Normal 12 5 2" xfId="680"/>
    <cellStyle name="Normal 12 5 2 2" xfId="681"/>
    <cellStyle name="Normal 12 5 2 2 2" xfId="3605"/>
    <cellStyle name="Normal 12 5 2 2 2 2" xfId="7647"/>
    <cellStyle name="Normal 12 5 2 2 2 2 2" xfId="14510"/>
    <cellStyle name="Normal 12 5 2 2 2 2 2 2" xfId="27792"/>
    <cellStyle name="Normal 12 5 2 2 2 2 3" xfId="27793"/>
    <cellStyle name="Normal 12 5 2 2 2 2 4" xfId="50409"/>
    <cellStyle name="Normal 12 5 2 2 2 3" xfId="14511"/>
    <cellStyle name="Normal 12 5 2 2 2 3 2" xfId="27794"/>
    <cellStyle name="Normal 12 5 2 2 2 4" xfId="27795"/>
    <cellStyle name="Normal 12 5 2 2 2 5" xfId="50410"/>
    <cellStyle name="Normal 12 5 2 2 3" xfId="3606"/>
    <cellStyle name="Normal 12 5 2 2 3 2" xfId="14512"/>
    <cellStyle name="Normal 12 5 2 2 3 2 2" xfId="27796"/>
    <cellStyle name="Normal 12 5 2 2 3 3" xfId="27797"/>
    <cellStyle name="Normal 12 5 2 2 3 4" xfId="50411"/>
    <cellStyle name="Normal 12 5 2 2 4" xfId="7648"/>
    <cellStyle name="Normal 12 5 2 2 4 2" xfId="14513"/>
    <cellStyle name="Normal 12 5 2 2 4 2 2" xfId="27798"/>
    <cellStyle name="Normal 12 5 2 2 4 3" xfId="27799"/>
    <cellStyle name="Normal 12 5 2 2 5" xfId="14514"/>
    <cellStyle name="Normal 12 5 2 2 5 2" xfId="27800"/>
    <cellStyle name="Normal 12 5 2 2 6" xfId="27801"/>
    <cellStyle name="Normal 12 5 2 3" xfId="3607"/>
    <cellStyle name="Normal 12 5 2 3 2" xfId="7649"/>
    <cellStyle name="Normal 12 5 2 3 2 2" xfId="14515"/>
    <cellStyle name="Normal 12 5 2 3 2 2 2" xfId="27802"/>
    <cellStyle name="Normal 12 5 2 3 2 3" xfId="27803"/>
    <cellStyle name="Normal 12 5 2 3 2 4" xfId="50412"/>
    <cellStyle name="Normal 12 5 2 3 3" xfId="14516"/>
    <cellStyle name="Normal 12 5 2 3 3 2" xfId="27804"/>
    <cellStyle name="Normal 12 5 2 3 4" xfId="27805"/>
    <cellStyle name="Normal 12 5 2 3 5" xfId="50413"/>
    <cellStyle name="Normal 12 5 2 4" xfId="3608"/>
    <cellStyle name="Normal 12 5 2 4 2" xfId="14517"/>
    <cellStyle name="Normal 12 5 2 4 2 2" xfId="27806"/>
    <cellStyle name="Normal 12 5 2 4 3" xfId="27807"/>
    <cellStyle name="Normal 12 5 2 4 4" xfId="50414"/>
    <cellStyle name="Normal 12 5 2 5" xfId="7650"/>
    <cellStyle name="Normal 12 5 2 5 2" xfId="14518"/>
    <cellStyle name="Normal 12 5 2 5 2 2" xfId="27808"/>
    <cellStyle name="Normal 12 5 2 5 3" xfId="27809"/>
    <cellStyle name="Normal 12 5 2 6" xfId="14519"/>
    <cellStyle name="Normal 12 5 2 6 2" xfId="27810"/>
    <cellStyle name="Normal 12 5 2 7" xfId="27811"/>
    <cellStyle name="Normal 12 5 3" xfId="682"/>
    <cellStyle name="Normal 12 5 3 2" xfId="683"/>
    <cellStyle name="Normal 12 5 3 2 2" xfId="3609"/>
    <cellStyle name="Normal 12 5 3 2 2 2" xfId="7651"/>
    <cellStyle name="Normal 12 5 3 2 2 2 2" xfId="14520"/>
    <cellStyle name="Normal 12 5 3 2 2 2 2 2" xfId="27812"/>
    <cellStyle name="Normal 12 5 3 2 2 2 3" xfId="27813"/>
    <cellStyle name="Normal 12 5 3 2 2 2 4" xfId="50415"/>
    <cellStyle name="Normal 12 5 3 2 2 3" xfId="14521"/>
    <cellStyle name="Normal 12 5 3 2 2 3 2" xfId="27814"/>
    <cellStyle name="Normal 12 5 3 2 2 4" xfId="27815"/>
    <cellStyle name="Normal 12 5 3 2 2 5" xfId="50416"/>
    <cellStyle name="Normal 12 5 3 2 3" xfId="3610"/>
    <cellStyle name="Normal 12 5 3 2 3 2" xfId="14522"/>
    <cellStyle name="Normal 12 5 3 2 3 2 2" xfId="27816"/>
    <cellStyle name="Normal 12 5 3 2 3 3" xfId="27817"/>
    <cellStyle name="Normal 12 5 3 2 3 4" xfId="50417"/>
    <cellStyle name="Normal 12 5 3 2 4" xfId="7652"/>
    <cellStyle name="Normal 12 5 3 2 4 2" xfId="14523"/>
    <cellStyle name="Normal 12 5 3 2 4 2 2" xfId="27818"/>
    <cellStyle name="Normal 12 5 3 2 4 3" xfId="27819"/>
    <cellStyle name="Normal 12 5 3 2 5" xfId="14524"/>
    <cellStyle name="Normal 12 5 3 2 5 2" xfId="27820"/>
    <cellStyle name="Normal 12 5 3 2 6" xfId="27821"/>
    <cellStyle name="Normal 12 5 3 3" xfId="3611"/>
    <cellStyle name="Normal 12 5 3 3 2" xfId="7653"/>
    <cellStyle name="Normal 12 5 3 3 2 2" xfId="14525"/>
    <cellStyle name="Normal 12 5 3 3 2 2 2" xfId="27822"/>
    <cellStyle name="Normal 12 5 3 3 2 3" xfId="27823"/>
    <cellStyle name="Normal 12 5 3 3 2 4" xfId="50418"/>
    <cellStyle name="Normal 12 5 3 3 3" xfId="14526"/>
    <cellStyle name="Normal 12 5 3 3 3 2" xfId="27824"/>
    <cellStyle name="Normal 12 5 3 3 4" xfId="27825"/>
    <cellStyle name="Normal 12 5 3 3 5" xfId="50419"/>
    <cellStyle name="Normal 12 5 3 4" xfId="3612"/>
    <cellStyle name="Normal 12 5 3 4 2" xfId="14527"/>
    <cellStyle name="Normal 12 5 3 4 2 2" xfId="27826"/>
    <cellStyle name="Normal 12 5 3 4 3" xfId="27827"/>
    <cellStyle name="Normal 12 5 3 4 4" xfId="50420"/>
    <cellStyle name="Normal 12 5 3 5" xfId="7654"/>
    <cellStyle name="Normal 12 5 3 5 2" xfId="14528"/>
    <cellStyle name="Normal 12 5 3 5 2 2" xfId="27828"/>
    <cellStyle name="Normal 12 5 3 5 3" xfId="27829"/>
    <cellStyle name="Normal 12 5 3 6" xfId="14529"/>
    <cellStyle name="Normal 12 5 3 6 2" xfId="27830"/>
    <cellStyle name="Normal 12 5 3 7" xfId="27831"/>
    <cellStyle name="Normal 12 5 4" xfId="684"/>
    <cellStyle name="Normal 12 5 4 2" xfId="685"/>
    <cellStyle name="Normal 12 5 4 2 2" xfId="3613"/>
    <cellStyle name="Normal 12 5 4 2 2 2" xfId="7655"/>
    <cellStyle name="Normal 12 5 4 2 2 2 2" xfId="14530"/>
    <cellStyle name="Normal 12 5 4 2 2 2 2 2" xfId="27832"/>
    <cellStyle name="Normal 12 5 4 2 2 2 3" xfId="27833"/>
    <cellStyle name="Normal 12 5 4 2 2 2 4" xfId="50421"/>
    <cellStyle name="Normal 12 5 4 2 2 3" xfId="14531"/>
    <cellStyle name="Normal 12 5 4 2 2 3 2" xfId="27834"/>
    <cellStyle name="Normal 12 5 4 2 2 4" xfId="27835"/>
    <cellStyle name="Normal 12 5 4 2 2 5" xfId="50422"/>
    <cellStyle name="Normal 12 5 4 2 3" xfId="3614"/>
    <cellStyle name="Normal 12 5 4 2 3 2" xfId="14532"/>
    <cellStyle name="Normal 12 5 4 2 3 2 2" xfId="27836"/>
    <cellStyle name="Normal 12 5 4 2 3 3" xfId="27837"/>
    <cellStyle name="Normal 12 5 4 2 3 4" xfId="50423"/>
    <cellStyle name="Normal 12 5 4 2 4" xfId="7656"/>
    <cellStyle name="Normal 12 5 4 2 4 2" xfId="14533"/>
    <cellStyle name="Normal 12 5 4 2 4 2 2" xfId="27838"/>
    <cellStyle name="Normal 12 5 4 2 4 3" xfId="27839"/>
    <cellStyle name="Normal 12 5 4 2 5" xfId="14534"/>
    <cellStyle name="Normal 12 5 4 2 5 2" xfId="27840"/>
    <cellStyle name="Normal 12 5 4 2 6" xfId="27841"/>
    <cellStyle name="Normal 12 5 4 3" xfId="3615"/>
    <cellStyle name="Normal 12 5 4 3 2" xfId="7657"/>
    <cellStyle name="Normal 12 5 4 3 2 2" xfId="14535"/>
    <cellStyle name="Normal 12 5 4 3 2 2 2" xfId="27842"/>
    <cellStyle name="Normal 12 5 4 3 2 3" xfId="27843"/>
    <cellStyle name="Normal 12 5 4 3 2 4" xfId="50424"/>
    <cellStyle name="Normal 12 5 4 3 3" xfId="14536"/>
    <cellStyle name="Normal 12 5 4 3 3 2" xfId="27844"/>
    <cellStyle name="Normal 12 5 4 3 4" xfId="27845"/>
    <cellStyle name="Normal 12 5 4 3 5" xfId="50425"/>
    <cellStyle name="Normal 12 5 4 4" xfId="3616"/>
    <cellStyle name="Normal 12 5 4 4 2" xfId="14537"/>
    <cellStyle name="Normal 12 5 4 4 2 2" xfId="27846"/>
    <cellStyle name="Normal 12 5 4 4 3" xfId="27847"/>
    <cellStyle name="Normal 12 5 4 4 4" xfId="50426"/>
    <cellStyle name="Normal 12 5 4 5" xfId="7658"/>
    <cellStyle name="Normal 12 5 4 5 2" xfId="14538"/>
    <cellStyle name="Normal 12 5 4 5 2 2" xfId="27848"/>
    <cellStyle name="Normal 12 5 4 5 3" xfId="27849"/>
    <cellStyle name="Normal 12 5 4 6" xfId="14539"/>
    <cellStyle name="Normal 12 5 4 6 2" xfId="27850"/>
    <cellStyle name="Normal 12 5 4 7" xfId="27851"/>
    <cellStyle name="Normal 12 5 5" xfId="686"/>
    <cellStyle name="Normal 12 5 5 2" xfId="687"/>
    <cellStyle name="Normal 12 5 5 2 2" xfId="3617"/>
    <cellStyle name="Normal 12 5 5 2 2 2" xfId="7659"/>
    <cellStyle name="Normal 12 5 5 2 2 2 2" xfId="14540"/>
    <cellStyle name="Normal 12 5 5 2 2 2 2 2" xfId="27852"/>
    <cellStyle name="Normal 12 5 5 2 2 2 3" xfId="27853"/>
    <cellStyle name="Normal 12 5 5 2 2 2 4" xfId="50427"/>
    <cellStyle name="Normal 12 5 5 2 2 3" xfId="14541"/>
    <cellStyle name="Normal 12 5 5 2 2 3 2" xfId="27854"/>
    <cellStyle name="Normal 12 5 5 2 2 4" xfId="27855"/>
    <cellStyle name="Normal 12 5 5 2 2 5" xfId="50428"/>
    <cellStyle name="Normal 12 5 5 2 3" xfId="3618"/>
    <cellStyle name="Normal 12 5 5 2 3 2" xfId="14542"/>
    <cellStyle name="Normal 12 5 5 2 3 2 2" xfId="27856"/>
    <cellStyle name="Normal 12 5 5 2 3 3" xfId="27857"/>
    <cellStyle name="Normal 12 5 5 2 3 4" xfId="50429"/>
    <cellStyle name="Normal 12 5 5 2 4" xfId="7660"/>
    <cellStyle name="Normal 12 5 5 2 4 2" xfId="14543"/>
    <cellStyle name="Normal 12 5 5 2 4 2 2" xfId="27858"/>
    <cellStyle name="Normal 12 5 5 2 4 3" xfId="27859"/>
    <cellStyle name="Normal 12 5 5 2 5" xfId="14544"/>
    <cellStyle name="Normal 12 5 5 2 5 2" xfId="27860"/>
    <cellStyle name="Normal 12 5 5 2 6" xfId="27861"/>
    <cellStyle name="Normal 12 5 5 3" xfId="3619"/>
    <cellStyle name="Normal 12 5 5 3 2" xfId="7661"/>
    <cellStyle name="Normal 12 5 5 3 2 2" xfId="14545"/>
    <cellStyle name="Normal 12 5 5 3 2 2 2" xfId="27862"/>
    <cellStyle name="Normal 12 5 5 3 2 3" xfId="27863"/>
    <cellStyle name="Normal 12 5 5 3 2 4" xfId="50430"/>
    <cellStyle name="Normal 12 5 5 3 3" xfId="14546"/>
    <cellStyle name="Normal 12 5 5 3 3 2" xfId="27864"/>
    <cellStyle name="Normal 12 5 5 3 4" xfId="27865"/>
    <cellStyle name="Normal 12 5 5 3 5" xfId="50431"/>
    <cellStyle name="Normal 12 5 5 4" xfId="3620"/>
    <cellStyle name="Normal 12 5 5 4 2" xfId="14547"/>
    <cellStyle name="Normal 12 5 5 4 2 2" xfId="27866"/>
    <cellStyle name="Normal 12 5 5 4 3" xfId="27867"/>
    <cellStyle name="Normal 12 5 5 4 4" xfId="50432"/>
    <cellStyle name="Normal 12 5 5 5" xfId="7662"/>
    <cellStyle name="Normal 12 5 5 5 2" xfId="14548"/>
    <cellStyle name="Normal 12 5 5 5 2 2" xfId="27868"/>
    <cellStyle name="Normal 12 5 5 5 3" xfId="27869"/>
    <cellStyle name="Normal 12 5 5 6" xfId="14549"/>
    <cellStyle name="Normal 12 5 5 6 2" xfId="27870"/>
    <cellStyle name="Normal 12 5 5 7" xfId="27871"/>
    <cellStyle name="Normal 12 5 6" xfId="688"/>
    <cellStyle name="Normal 12 5 6 2" xfId="689"/>
    <cellStyle name="Normal 12 5 6 2 2" xfId="3621"/>
    <cellStyle name="Normal 12 5 6 2 2 2" xfId="7663"/>
    <cellStyle name="Normal 12 5 6 2 2 2 2" xfId="14550"/>
    <cellStyle name="Normal 12 5 6 2 2 2 2 2" xfId="27872"/>
    <cellStyle name="Normal 12 5 6 2 2 2 3" xfId="27873"/>
    <cellStyle name="Normal 12 5 6 2 2 2 4" xfId="50433"/>
    <cellStyle name="Normal 12 5 6 2 2 3" xfId="14551"/>
    <cellStyle name="Normal 12 5 6 2 2 3 2" xfId="27874"/>
    <cellStyle name="Normal 12 5 6 2 2 4" xfId="27875"/>
    <cellStyle name="Normal 12 5 6 2 2 5" xfId="50434"/>
    <cellStyle name="Normal 12 5 6 2 3" xfId="3622"/>
    <cellStyle name="Normal 12 5 6 2 3 2" xfId="14552"/>
    <cellStyle name="Normal 12 5 6 2 3 2 2" xfId="27876"/>
    <cellStyle name="Normal 12 5 6 2 3 3" xfId="27877"/>
    <cellStyle name="Normal 12 5 6 2 3 4" xfId="50435"/>
    <cellStyle name="Normal 12 5 6 2 4" xfId="7664"/>
    <cellStyle name="Normal 12 5 6 2 4 2" xfId="14553"/>
    <cellStyle name="Normal 12 5 6 2 4 2 2" xfId="27878"/>
    <cellStyle name="Normal 12 5 6 2 4 3" xfId="27879"/>
    <cellStyle name="Normal 12 5 6 2 5" xfId="14554"/>
    <cellStyle name="Normal 12 5 6 2 5 2" xfId="27880"/>
    <cellStyle name="Normal 12 5 6 2 6" xfId="27881"/>
    <cellStyle name="Normal 12 5 6 3" xfId="3623"/>
    <cellStyle name="Normal 12 5 6 3 2" xfId="7665"/>
    <cellStyle name="Normal 12 5 6 3 2 2" xfId="14555"/>
    <cellStyle name="Normal 12 5 6 3 2 2 2" xfId="27882"/>
    <cellStyle name="Normal 12 5 6 3 2 3" xfId="27883"/>
    <cellStyle name="Normal 12 5 6 3 2 4" xfId="50436"/>
    <cellStyle name="Normal 12 5 6 3 3" xfId="14556"/>
    <cellStyle name="Normal 12 5 6 3 3 2" xfId="27884"/>
    <cellStyle name="Normal 12 5 6 3 4" xfId="27885"/>
    <cellStyle name="Normal 12 5 6 3 5" xfId="50437"/>
    <cellStyle name="Normal 12 5 6 4" xfId="3624"/>
    <cellStyle name="Normal 12 5 6 4 2" xfId="14557"/>
    <cellStyle name="Normal 12 5 6 4 2 2" xfId="27886"/>
    <cellStyle name="Normal 12 5 6 4 3" xfId="27887"/>
    <cellStyle name="Normal 12 5 6 4 4" xfId="50438"/>
    <cellStyle name="Normal 12 5 6 5" xfId="7666"/>
    <cellStyle name="Normal 12 5 6 5 2" xfId="14558"/>
    <cellStyle name="Normal 12 5 6 5 2 2" xfId="27888"/>
    <cellStyle name="Normal 12 5 6 5 3" xfId="27889"/>
    <cellStyle name="Normal 12 5 6 6" xfId="14559"/>
    <cellStyle name="Normal 12 5 6 6 2" xfId="27890"/>
    <cellStyle name="Normal 12 5 6 7" xfId="27891"/>
    <cellStyle name="Normal 12 5 7" xfId="690"/>
    <cellStyle name="Normal 12 5 7 2" xfId="691"/>
    <cellStyle name="Normal 12 5 7 2 2" xfId="3625"/>
    <cellStyle name="Normal 12 5 7 2 2 2" xfId="7667"/>
    <cellStyle name="Normal 12 5 7 2 2 2 2" xfId="14560"/>
    <cellStyle name="Normal 12 5 7 2 2 2 2 2" xfId="27892"/>
    <cellStyle name="Normal 12 5 7 2 2 2 3" xfId="27893"/>
    <cellStyle name="Normal 12 5 7 2 2 2 4" xfId="50439"/>
    <cellStyle name="Normal 12 5 7 2 2 3" xfId="14561"/>
    <cellStyle name="Normal 12 5 7 2 2 3 2" xfId="27894"/>
    <cellStyle name="Normal 12 5 7 2 2 4" xfId="27895"/>
    <cellStyle name="Normal 12 5 7 2 2 5" xfId="50440"/>
    <cellStyle name="Normal 12 5 7 2 3" xfId="3626"/>
    <cellStyle name="Normal 12 5 7 2 3 2" xfId="14562"/>
    <cellStyle name="Normal 12 5 7 2 3 2 2" xfId="27896"/>
    <cellStyle name="Normal 12 5 7 2 3 3" xfId="27897"/>
    <cellStyle name="Normal 12 5 7 2 3 4" xfId="50441"/>
    <cellStyle name="Normal 12 5 7 2 4" xfId="7668"/>
    <cellStyle name="Normal 12 5 7 2 4 2" xfId="14563"/>
    <cellStyle name="Normal 12 5 7 2 4 2 2" xfId="27898"/>
    <cellStyle name="Normal 12 5 7 2 4 3" xfId="27899"/>
    <cellStyle name="Normal 12 5 7 2 5" xfId="14564"/>
    <cellStyle name="Normal 12 5 7 2 5 2" xfId="27900"/>
    <cellStyle name="Normal 12 5 7 2 6" xfId="27901"/>
    <cellStyle name="Normal 12 5 7 3" xfId="3627"/>
    <cellStyle name="Normal 12 5 7 3 2" xfId="7669"/>
    <cellStyle name="Normal 12 5 7 3 2 2" xfId="14565"/>
    <cellStyle name="Normal 12 5 7 3 2 2 2" xfId="27902"/>
    <cellStyle name="Normal 12 5 7 3 2 3" xfId="27903"/>
    <cellStyle name="Normal 12 5 7 3 2 4" xfId="50442"/>
    <cellStyle name="Normal 12 5 7 3 3" xfId="14566"/>
    <cellStyle name="Normal 12 5 7 3 3 2" xfId="27904"/>
    <cellStyle name="Normal 12 5 7 3 4" xfId="27905"/>
    <cellStyle name="Normal 12 5 7 3 5" xfId="50443"/>
    <cellStyle name="Normal 12 5 7 4" xfId="3628"/>
    <cellStyle name="Normal 12 5 7 4 2" xfId="14567"/>
    <cellStyle name="Normal 12 5 7 4 2 2" xfId="27906"/>
    <cellStyle name="Normal 12 5 7 4 3" xfId="27907"/>
    <cellStyle name="Normal 12 5 7 4 4" xfId="50444"/>
    <cellStyle name="Normal 12 5 7 5" xfId="7670"/>
    <cellStyle name="Normal 12 5 7 5 2" xfId="14568"/>
    <cellStyle name="Normal 12 5 7 5 2 2" xfId="27908"/>
    <cellStyle name="Normal 12 5 7 5 3" xfId="27909"/>
    <cellStyle name="Normal 12 5 7 6" xfId="14569"/>
    <cellStyle name="Normal 12 5 7 6 2" xfId="27910"/>
    <cellStyle name="Normal 12 5 7 7" xfId="27911"/>
    <cellStyle name="Normal 12 5 8" xfId="692"/>
    <cellStyle name="Normal 12 5 8 2" xfId="693"/>
    <cellStyle name="Normal 12 5 8 2 2" xfId="3629"/>
    <cellStyle name="Normal 12 5 8 2 2 2" xfId="7671"/>
    <cellStyle name="Normal 12 5 8 2 2 2 2" xfId="14570"/>
    <cellStyle name="Normal 12 5 8 2 2 2 2 2" xfId="27912"/>
    <cellStyle name="Normal 12 5 8 2 2 2 3" xfId="27913"/>
    <cellStyle name="Normal 12 5 8 2 2 2 4" xfId="50445"/>
    <cellStyle name="Normal 12 5 8 2 2 3" xfId="14571"/>
    <cellStyle name="Normal 12 5 8 2 2 3 2" xfId="27914"/>
    <cellStyle name="Normal 12 5 8 2 2 4" xfId="27915"/>
    <cellStyle name="Normal 12 5 8 2 2 5" xfId="50446"/>
    <cellStyle name="Normal 12 5 8 2 3" xfId="3630"/>
    <cellStyle name="Normal 12 5 8 2 3 2" xfId="14572"/>
    <cellStyle name="Normal 12 5 8 2 3 2 2" xfId="27916"/>
    <cellStyle name="Normal 12 5 8 2 3 3" xfId="27917"/>
    <cellStyle name="Normal 12 5 8 2 3 4" xfId="50447"/>
    <cellStyle name="Normal 12 5 8 2 4" xfId="7672"/>
    <cellStyle name="Normal 12 5 8 2 4 2" xfId="14573"/>
    <cellStyle name="Normal 12 5 8 2 4 2 2" xfId="27918"/>
    <cellStyle name="Normal 12 5 8 2 4 3" xfId="27919"/>
    <cellStyle name="Normal 12 5 8 2 5" xfId="14574"/>
    <cellStyle name="Normal 12 5 8 2 5 2" xfId="27920"/>
    <cellStyle name="Normal 12 5 8 2 6" xfId="27921"/>
    <cellStyle name="Normal 12 5 8 3" xfId="3631"/>
    <cellStyle name="Normal 12 5 8 3 2" xfId="7673"/>
    <cellStyle name="Normal 12 5 8 3 2 2" xfId="14575"/>
    <cellStyle name="Normal 12 5 8 3 2 2 2" xfId="27922"/>
    <cellStyle name="Normal 12 5 8 3 2 3" xfId="27923"/>
    <cellStyle name="Normal 12 5 8 3 2 4" xfId="50448"/>
    <cellStyle name="Normal 12 5 8 3 3" xfId="14576"/>
    <cellStyle name="Normal 12 5 8 3 3 2" xfId="27924"/>
    <cellStyle name="Normal 12 5 8 3 4" xfId="27925"/>
    <cellStyle name="Normal 12 5 8 3 5" xfId="50449"/>
    <cellStyle name="Normal 12 5 8 4" xfId="3632"/>
    <cellStyle name="Normal 12 5 8 4 2" xfId="14577"/>
    <cellStyle name="Normal 12 5 8 4 2 2" xfId="27926"/>
    <cellStyle name="Normal 12 5 8 4 3" xfId="27927"/>
    <cellStyle name="Normal 12 5 8 4 4" xfId="50450"/>
    <cellStyle name="Normal 12 5 8 5" xfId="7674"/>
    <cellStyle name="Normal 12 5 8 5 2" xfId="14578"/>
    <cellStyle name="Normal 12 5 8 5 2 2" xfId="27928"/>
    <cellStyle name="Normal 12 5 8 5 3" xfId="27929"/>
    <cellStyle name="Normal 12 5 8 6" xfId="14579"/>
    <cellStyle name="Normal 12 5 8 6 2" xfId="27930"/>
    <cellStyle name="Normal 12 5 8 7" xfId="27931"/>
    <cellStyle name="Normal 12 5 9" xfId="694"/>
    <cellStyle name="Normal 12 5 9 2" xfId="3633"/>
    <cellStyle name="Normal 12 5 9 2 2" xfId="7675"/>
    <cellStyle name="Normal 12 5 9 2 2 2" xfId="14580"/>
    <cellStyle name="Normal 12 5 9 2 2 2 2" xfId="27932"/>
    <cellStyle name="Normal 12 5 9 2 2 3" xfId="27933"/>
    <cellStyle name="Normal 12 5 9 2 2 4" xfId="50451"/>
    <cellStyle name="Normal 12 5 9 2 3" xfId="14581"/>
    <cellStyle name="Normal 12 5 9 2 3 2" xfId="27934"/>
    <cellStyle name="Normal 12 5 9 2 4" xfId="27935"/>
    <cellStyle name="Normal 12 5 9 2 5" xfId="50452"/>
    <cellStyle name="Normal 12 5 9 3" xfId="3634"/>
    <cellStyle name="Normal 12 5 9 3 2" xfId="14582"/>
    <cellStyle name="Normal 12 5 9 3 2 2" xfId="27936"/>
    <cellStyle name="Normal 12 5 9 3 3" xfId="27937"/>
    <cellStyle name="Normal 12 5 9 3 4" xfId="50453"/>
    <cellStyle name="Normal 12 5 9 4" xfId="7676"/>
    <cellStyle name="Normal 12 5 9 4 2" xfId="14583"/>
    <cellStyle name="Normal 12 5 9 4 2 2" xfId="27938"/>
    <cellStyle name="Normal 12 5 9 4 3" xfId="27939"/>
    <cellStyle name="Normal 12 5 9 5" xfId="14584"/>
    <cellStyle name="Normal 12 5 9 5 2" xfId="27940"/>
    <cellStyle name="Normal 12 5 9 6" xfId="27941"/>
    <cellStyle name="Normal 12 6" xfId="695"/>
    <cellStyle name="Normal 12 6 10" xfId="3635"/>
    <cellStyle name="Normal 12 6 10 2" xfId="7677"/>
    <cellStyle name="Normal 12 6 10 2 2" xfId="14585"/>
    <cellStyle name="Normal 12 6 10 2 2 2" xfId="27942"/>
    <cellStyle name="Normal 12 6 10 2 3" xfId="27943"/>
    <cellStyle name="Normal 12 6 10 2 4" xfId="50454"/>
    <cellStyle name="Normal 12 6 10 3" xfId="14586"/>
    <cellStyle name="Normal 12 6 10 3 2" xfId="27944"/>
    <cellStyle name="Normal 12 6 10 4" xfId="27945"/>
    <cellStyle name="Normal 12 6 10 5" xfId="50455"/>
    <cellStyle name="Normal 12 6 11" xfId="3636"/>
    <cellStyle name="Normal 12 6 11 2" xfId="14587"/>
    <cellStyle name="Normal 12 6 11 2 2" xfId="27946"/>
    <cellStyle name="Normal 12 6 11 3" xfId="27947"/>
    <cellStyle name="Normal 12 6 11 4" xfId="50456"/>
    <cellStyle name="Normal 12 6 12" xfId="7678"/>
    <cellStyle name="Normal 12 6 12 2" xfId="14588"/>
    <cellStyle name="Normal 12 6 12 2 2" xfId="27948"/>
    <cellStyle name="Normal 12 6 12 3" xfId="27949"/>
    <cellStyle name="Normal 12 6 13" xfId="14589"/>
    <cellStyle name="Normal 12 6 13 2" xfId="27950"/>
    <cellStyle name="Normal 12 6 14" xfId="27951"/>
    <cellStyle name="Normal 12 6 2" xfId="696"/>
    <cellStyle name="Normal 12 6 2 2" xfId="697"/>
    <cellStyle name="Normal 12 6 2 2 2" xfId="3637"/>
    <cellStyle name="Normal 12 6 2 2 2 2" xfId="7679"/>
    <cellStyle name="Normal 12 6 2 2 2 2 2" xfId="14590"/>
    <cellStyle name="Normal 12 6 2 2 2 2 2 2" xfId="27952"/>
    <cellStyle name="Normal 12 6 2 2 2 2 3" xfId="27953"/>
    <cellStyle name="Normal 12 6 2 2 2 2 4" xfId="50457"/>
    <cellStyle name="Normal 12 6 2 2 2 3" xfId="14591"/>
    <cellStyle name="Normal 12 6 2 2 2 3 2" xfId="27954"/>
    <cellStyle name="Normal 12 6 2 2 2 4" xfId="27955"/>
    <cellStyle name="Normal 12 6 2 2 2 5" xfId="50458"/>
    <cellStyle name="Normal 12 6 2 2 3" xfId="3638"/>
    <cellStyle name="Normal 12 6 2 2 3 2" xfId="14592"/>
    <cellStyle name="Normal 12 6 2 2 3 2 2" xfId="27956"/>
    <cellStyle name="Normal 12 6 2 2 3 3" xfId="27957"/>
    <cellStyle name="Normal 12 6 2 2 3 4" xfId="50459"/>
    <cellStyle name="Normal 12 6 2 2 4" xfId="7680"/>
    <cellStyle name="Normal 12 6 2 2 4 2" xfId="14593"/>
    <cellStyle name="Normal 12 6 2 2 4 2 2" xfId="27958"/>
    <cellStyle name="Normal 12 6 2 2 4 3" xfId="27959"/>
    <cellStyle name="Normal 12 6 2 2 5" xfId="14594"/>
    <cellStyle name="Normal 12 6 2 2 5 2" xfId="27960"/>
    <cellStyle name="Normal 12 6 2 2 6" xfId="27961"/>
    <cellStyle name="Normal 12 6 2 3" xfId="3639"/>
    <cellStyle name="Normal 12 6 2 3 2" xfId="7681"/>
    <cellStyle name="Normal 12 6 2 3 2 2" xfId="14595"/>
    <cellStyle name="Normal 12 6 2 3 2 2 2" xfId="27962"/>
    <cellStyle name="Normal 12 6 2 3 2 3" xfId="27963"/>
    <cellStyle name="Normal 12 6 2 3 2 4" xfId="50460"/>
    <cellStyle name="Normal 12 6 2 3 3" xfId="14596"/>
    <cellStyle name="Normal 12 6 2 3 3 2" xfId="27964"/>
    <cellStyle name="Normal 12 6 2 3 4" xfId="27965"/>
    <cellStyle name="Normal 12 6 2 3 5" xfId="50461"/>
    <cellStyle name="Normal 12 6 2 4" xfId="3640"/>
    <cellStyle name="Normal 12 6 2 4 2" xfId="14597"/>
    <cellStyle name="Normal 12 6 2 4 2 2" xfId="27966"/>
    <cellStyle name="Normal 12 6 2 4 3" xfId="27967"/>
    <cellStyle name="Normal 12 6 2 4 4" xfId="50462"/>
    <cellStyle name="Normal 12 6 2 5" xfId="7682"/>
    <cellStyle name="Normal 12 6 2 5 2" xfId="14598"/>
    <cellStyle name="Normal 12 6 2 5 2 2" xfId="27968"/>
    <cellStyle name="Normal 12 6 2 5 3" xfId="27969"/>
    <cellStyle name="Normal 12 6 2 6" xfId="14599"/>
    <cellStyle name="Normal 12 6 2 6 2" xfId="27970"/>
    <cellStyle name="Normal 12 6 2 7" xfId="27971"/>
    <cellStyle name="Normal 12 6 3" xfId="698"/>
    <cellStyle name="Normal 12 6 3 2" xfId="699"/>
    <cellStyle name="Normal 12 6 3 2 2" xfId="3641"/>
    <cellStyle name="Normal 12 6 3 2 2 2" xfId="7683"/>
    <cellStyle name="Normal 12 6 3 2 2 2 2" xfId="14600"/>
    <cellStyle name="Normal 12 6 3 2 2 2 2 2" xfId="27972"/>
    <cellStyle name="Normal 12 6 3 2 2 2 3" xfId="27973"/>
    <cellStyle name="Normal 12 6 3 2 2 2 4" xfId="50463"/>
    <cellStyle name="Normal 12 6 3 2 2 3" xfId="14601"/>
    <cellStyle name="Normal 12 6 3 2 2 3 2" xfId="27974"/>
    <cellStyle name="Normal 12 6 3 2 2 4" xfId="27975"/>
    <cellStyle name="Normal 12 6 3 2 2 5" xfId="50464"/>
    <cellStyle name="Normal 12 6 3 2 3" xfId="3642"/>
    <cellStyle name="Normal 12 6 3 2 3 2" xfId="14602"/>
    <cellStyle name="Normal 12 6 3 2 3 2 2" xfId="27976"/>
    <cellStyle name="Normal 12 6 3 2 3 3" xfId="27977"/>
    <cellStyle name="Normal 12 6 3 2 3 4" xfId="50465"/>
    <cellStyle name="Normal 12 6 3 2 4" xfId="7684"/>
    <cellStyle name="Normal 12 6 3 2 4 2" xfId="14603"/>
    <cellStyle name="Normal 12 6 3 2 4 2 2" xfId="27978"/>
    <cellStyle name="Normal 12 6 3 2 4 3" xfId="27979"/>
    <cellStyle name="Normal 12 6 3 2 5" xfId="14604"/>
    <cellStyle name="Normal 12 6 3 2 5 2" xfId="27980"/>
    <cellStyle name="Normal 12 6 3 2 6" xfId="27981"/>
    <cellStyle name="Normal 12 6 3 3" xfId="3643"/>
    <cellStyle name="Normal 12 6 3 3 2" xfId="7685"/>
    <cellStyle name="Normal 12 6 3 3 2 2" xfId="14605"/>
    <cellStyle name="Normal 12 6 3 3 2 2 2" xfId="27982"/>
    <cellStyle name="Normal 12 6 3 3 2 3" xfId="27983"/>
    <cellStyle name="Normal 12 6 3 3 2 4" xfId="50466"/>
    <cellStyle name="Normal 12 6 3 3 3" xfId="14606"/>
    <cellStyle name="Normal 12 6 3 3 3 2" xfId="27984"/>
    <cellStyle name="Normal 12 6 3 3 4" xfId="27985"/>
    <cellStyle name="Normal 12 6 3 3 5" xfId="50467"/>
    <cellStyle name="Normal 12 6 3 4" xfId="3644"/>
    <cellStyle name="Normal 12 6 3 4 2" xfId="14607"/>
    <cellStyle name="Normal 12 6 3 4 2 2" xfId="27986"/>
    <cellStyle name="Normal 12 6 3 4 3" xfId="27987"/>
    <cellStyle name="Normal 12 6 3 4 4" xfId="50468"/>
    <cellStyle name="Normal 12 6 3 5" xfId="7686"/>
    <cellStyle name="Normal 12 6 3 5 2" xfId="14608"/>
    <cellStyle name="Normal 12 6 3 5 2 2" xfId="27988"/>
    <cellStyle name="Normal 12 6 3 5 3" xfId="27989"/>
    <cellStyle name="Normal 12 6 3 6" xfId="14609"/>
    <cellStyle name="Normal 12 6 3 6 2" xfId="27990"/>
    <cellStyle name="Normal 12 6 3 7" xfId="27991"/>
    <cellStyle name="Normal 12 6 4" xfId="700"/>
    <cellStyle name="Normal 12 6 4 2" xfId="701"/>
    <cellStyle name="Normal 12 6 4 2 2" xfId="3645"/>
    <cellStyle name="Normal 12 6 4 2 2 2" xfId="7687"/>
    <cellStyle name="Normal 12 6 4 2 2 2 2" xfId="14610"/>
    <cellStyle name="Normal 12 6 4 2 2 2 2 2" xfId="27992"/>
    <cellStyle name="Normal 12 6 4 2 2 2 3" xfId="27993"/>
    <cellStyle name="Normal 12 6 4 2 2 2 4" xfId="50469"/>
    <cellStyle name="Normal 12 6 4 2 2 3" xfId="14611"/>
    <cellStyle name="Normal 12 6 4 2 2 3 2" xfId="27994"/>
    <cellStyle name="Normal 12 6 4 2 2 4" xfId="27995"/>
    <cellStyle name="Normal 12 6 4 2 2 5" xfId="50470"/>
    <cellStyle name="Normal 12 6 4 2 3" xfId="3646"/>
    <cellStyle name="Normal 12 6 4 2 3 2" xfId="14612"/>
    <cellStyle name="Normal 12 6 4 2 3 2 2" xfId="27996"/>
    <cellStyle name="Normal 12 6 4 2 3 3" xfId="27997"/>
    <cellStyle name="Normal 12 6 4 2 3 4" xfId="50471"/>
    <cellStyle name="Normal 12 6 4 2 4" xfId="7688"/>
    <cellStyle name="Normal 12 6 4 2 4 2" xfId="14613"/>
    <cellStyle name="Normal 12 6 4 2 4 2 2" xfId="27998"/>
    <cellStyle name="Normal 12 6 4 2 4 3" xfId="27999"/>
    <cellStyle name="Normal 12 6 4 2 5" xfId="14614"/>
    <cellStyle name="Normal 12 6 4 2 5 2" xfId="28000"/>
    <cellStyle name="Normal 12 6 4 2 6" xfId="28001"/>
    <cellStyle name="Normal 12 6 4 3" xfId="3647"/>
    <cellStyle name="Normal 12 6 4 3 2" xfId="7689"/>
    <cellStyle name="Normal 12 6 4 3 2 2" xfId="14615"/>
    <cellStyle name="Normal 12 6 4 3 2 2 2" xfId="28002"/>
    <cellStyle name="Normal 12 6 4 3 2 3" xfId="28003"/>
    <cellStyle name="Normal 12 6 4 3 2 4" xfId="50472"/>
    <cellStyle name="Normal 12 6 4 3 3" xfId="14616"/>
    <cellStyle name="Normal 12 6 4 3 3 2" xfId="28004"/>
    <cellStyle name="Normal 12 6 4 3 4" xfId="28005"/>
    <cellStyle name="Normal 12 6 4 3 5" xfId="50473"/>
    <cellStyle name="Normal 12 6 4 4" xfId="3648"/>
    <cellStyle name="Normal 12 6 4 4 2" xfId="14617"/>
    <cellStyle name="Normal 12 6 4 4 2 2" xfId="28006"/>
    <cellStyle name="Normal 12 6 4 4 3" xfId="28007"/>
    <cellStyle name="Normal 12 6 4 4 4" xfId="50474"/>
    <cellStyle name="Normal 12 6 4 5" xfId="7690"/>
    <cellStyle name="Normal 12 6 4 5 2" xfId="14618"/>
    <cellStyle name="Normal 12 6 4 5 2 2" xfId="28008"/>
    <cellStyle name="Normal 12 6 4 5 3" xfId="28009"/>
    <cellStyle name="Normal 12 6 4 6" xfId="14619"/>
    <cellStyle name="Normal 12 6 4 6 2" xfId="28010"/>
    <cellStyle name="Normal 12 6 4 7" xfId="28011"/>
    <cellStyle name="Normal 12 6 5" xfId="702"/>
    <cellStyle name="Normal 12 6 5 2" xfId="703"/>
    <cellStyle name="Normal 12 6 5 2 2" xfId="3649"/>
    <cellStyle name="Normal 12 6 5 2 2 2" xfId="7691"/>
    <cellStyle name="Normal 12 6 5 2 2 2 2" xfId="14620"/>
    <cellStyle name="Normal 12 6 5 2 2 2 2 2" xfId="28012"/>
    <cellStyle name="Normal 12 6 5 2 2 2 3" xfId="28013"/>
    <cellStyle name="Normal 12 6 5 2 2 2 4" xfId="50475"/>
    <cellStyle name="Normal 12 6 5 2 2 3" xfId="14621"/>
    <cellStyle name="Normal 12 6 5 2 2 3 2" xfId="28014"/>
    <cellStyle name="Normal 12 6 5 2 2 4" xfId="28015"/>
    <cellStyle name="Normal 12 6 5 2 2 5" xfId="50476"/>
    <cellStyle name="Normal 12 6 5 2 3" xfId="3650"/>
    <cellStyle name="Normal 12 6 5 2 3 2" xfId="14622"/>
    <cellStyle name="Normal 12 6 5 2 3 2 2" xfId="28016"/>
    <cellStyle name="Normal 12 6 5 2 3 3" xfId="28017"/>
    <cellStyle name="Normal 12 6 5 2 3 4" xfId="50477"/>
    <cellStyle name="Normal 12 6 5 2 4" xfId="7692"/>
    <cellStyle name="Normal 12 6 5 2 4 2" xfId="14623"/>
    <cellStyle name="Normal 12 6 5 2 4 2 2" xfId="28018"/>
    <cellStyle name="Normal 12 6 5 2 4 3" xfId="28019"/>
    <cellStyle name="Normal 12 6 5 2 5" xfId="14624"/>
    <cellStyle name="Normal 12 6 5 2 5 2" xfId="28020"/>
    <cellStyle name="Normal 12 6 5 2 6" xfId="28021"/>
    <cellStyle name="Normal 12 6 5 3" xfId="3651"/>
    <cellStyle name="Normal 12 6 5 3 2" xfId="7693"/>
    <cellStyle name="Normal 12 6 5 3 2 2" xfId="14625"/>
    <cellStyle name="Normal 12 6 5 3 2 2 2" xfId="28022"/>
    <cellStyle name="Normal 12 6 5 3 2 3" xfId="28023"/>
    <cellStyle name="Normal 12 6 5 3 2 4" xfId="50478"/>
    <cellStyle name="Normal 12 6 5 3 3" xfId="14626"/>
    <cellStyle name="Normal 12 6 5 3 3 2" xfId="28024"/>
    <cellStyle name="Normal 12 6 5 3 4" xfId="28025"/>
    <cellStyle name="Normal 12 6 5 3 5" xfId="50479"/>
    <cellStyle name="Normal 12 6 5 4" xfId="3652"/>
    <cellStyle name="Normal 12 6 5 4 2" xfId="14627"/>
    <cellStyle name="Normal 12 6 5 4 2 2" xfId="28026"/>
    <cellStyle name="Normal 12 6 5 4 3" xfId="28027"/>
    <cellStyle name="Normal 12 6 5 4 4" xfId="50480"/>
    <cellStyle name="Normal 12 6 5 5" xfId="7694"/>
    <cellStyle name="Normal 12 6 5 5 2" xfId="14628"/>
    <cellStyle name="Normal 12 6 5 5 2 2" xfId="28028"/>
    <cellStyle name="Normal 12 6 5 5 3" xfId="28029"/>
    <cellStyle name="Normal 12 6 5 6" xfId="14629"/>
    <cellStyle name="Normal 12 6 5 6 2" xfId="28030"/>
    <cellStyle name="Normal 12 6 5 7" xfId="28031"/>
    <cellStyle name="Normal 12 6 6" xfId="704"/>
    <cellStyle name="Normal 12 6 6 2" xfId="705"/>
    <cellStyle name="Normal 12 6 6 2 2" xfId="3653"/>
    <cellStyle name="Normal 12 6 6 2 2 2" xfId="7695"/>
    <cellStyle name="Normal 12 6 6 2 2 2 2" xfId="14630"/>
    <cellStyle name="Normal 12 6 6 2 2 2 2 2" xfId="28032"/>
    <cellStyle name="Normal 12 6 6 2 2 2 3" xfId="28033"/>
    <cellStyle name="Normal 12 6 6 2 2 2 4" xfId="50481"/>
    <cellStyle name="Normal 12 6 6 2 2 3" xfId="14631"/>
    <cellStyle name="Normal 12 6 6 2 2 3 2" xfId="28034"/>
    <cellStyle name="Normal 12 6 6 2 2 4" xfId="28035"/>
    <cellStyle name="Normal 12 6 6 2 2 5" xfId="50482"/>
    <cellStyle name="Normal 12 6 6 2 3" xfId="3654"/>
    <cellStyle name="Normal 12 6 6 2 3 2" xfId="14632"/>
    <cellStyle name="Normal 12 6 6 2 3 2 2" xfId="28036"/>
    <cellStyle name="Normal 12 6 6 2 3 3" xfId="28037"/>
    <cellStyle name="Normal 12 6 6 2 3 4" xfId="50483"/>
    <cellStyle name="Normal 12 6 6 2 4" xfId="7696"/>
    <cellStyle name="Normal 12 6 6 2 4 2" xfId="14633"/>
    <cellStyle name="Normal 12 6 6 2 4 2 2" xfId="28038"/>
    <cellStyle name="Normal 12 6 6 2 4 3" xfId="28039"/>
    <cellStyle name="Normal 12 6 6 2 5" xfId="14634"/>
    <cellStyle name="Normal 12 6 6 2 5 2" xfId="28040"/>
    <cellStyle name="Normal 12 6 6 2 6" xfId="28041"/>
    <cellStyle name="Normal 12 6 6 3" xfId="3655"/>
    <cellStyle name="Normal 12 6 6 3 2" xfId="7697"/>
    <cellStyle name="Normal 12 6 6 3 2 2" xfId="14635"/>
    <cellStyle name="Normal 12 6 6 3 2 2 2" xfId="28042"/>
    <cellStyle name="Normal 12 6 6 3 2 3" xfId="28043"/>
    <cellStyle name="Normal 12 6 6 3 2 4" xfId="50484"/>
    <cellStyle name="Normal 12 6 6 3 3" xfId="14636"/>
    <cellStyle name="Normal 12 6 6 3 3 2" xfId="28044"/>
    <cellStyle name="Normal 12 6 6 3 4" xfId="28045"/>
    <cellStyle name="Normal 12 6 6 3 5" xfId="50485"/>
    <cellStyle name="Normal 12 6 6 4" xfId="3656"/>
    <cellStyle name="Normal 12 6 6 4 2" xfId="14637"/>
    <cellStyle name="Normal 12 6 6 4 2 2" xfId="28046"/>
    <cellStyle name="Normal 12 6 6 4 3" xfId="28047"/>
    <cellStyle name="Normal 12 6 6 4 4" xfId="50486"/>
    <cellStyle name="Normal 12 6 6 5" xfId="7698"/>
    <cellStyle name="Normal 12 6 6 5 2" xfId="14638"/>
    <cellStyle name="Normal 12 6 6 5 2 2" xfId="28048"/>
    <cellStyle name="Normal 12 6 6 5 3" xfId="28049"/>
    <cellStyle name="Normal 12 6 6 6" xfId="14639"/>
    <cellStyle name="Normal 12 6 6 6 2" xfId="28050"/>
    <cellStyle name="Normal 12 6 6 7" xfId="28051"/>
    <cellStyle name="Normal 12 6 7" xfId="706"/>
    <cellStyle name="Normal 12 6 7 2" xfId="707"/>
    <cellStyle name="Normal 12 6 7 2 2" xfId="3657"/>
    <cellStyle name="Normal 12 6 7 2 2 2" xfId="7699"/>
    <cellStyle name="Normal 12 6 7 2 2 2 2" xfId="14640"/>
    <cellStyle name="Normal 12 6 7 2 2 2 2 2" xfId="28052"/>
    <cellStyle name="Normal 12 6 7 2 2 2 3" xfId="28053"/>
    <cellStyle name="Normal 12 6 7 2 2 2 4" xfId="50487"/>
    <cellStyle name="Normal 12 6 7 2 2 3" xfId="14641"/>
    <cellStyle name="Normal 12 6 7 2 2 3 2" xfId="28054"/>
    <cellStyle name="Normal 12 6 7 2 2 4" xfId="28055"/>
    <cellStyle name="Normal 12 6 7 2 2 5" xfId="50488"/>
    <cellStyle name="Normal 12 6 7 2 3" xfId="3658"/>
    <cellStyle name="Normal 12 6 7 2 3 2" xfId="14642"/>
    <cellStyle name="Normal 12 6 7 2 3 2 2" xfId="28056"/>
    <cellStyle name="Normal 12 6 7 2 3 3" xfId="28057"/>
    <cellStyle name="Normal 12 6 7 2 3 4" xfId="50489"/>
    <cellStyle name="Normal 12 6 7 2 4" xfId="7700"/>
    <cellStyle name="Normal 12 6 7 2 4 2" xfId="14643"/>
    <cellStyle name="Normal 12 6 7 2 4 2 2" xfId="28058"/>
    <cellStyle name="Normal 12 6 7 2 4 3" xfId="28059"/>
    <cellStyle name="Normal 12 6 7 2 5" xfId="14644"/>
    <cellStyle name="Normal 12 6 7 2 5 2" xfId="28060"/>
    <cellStyle name="Normal 12 6 7 2 6" xfId="28061"/>
    <cellStyle name="Normal 12 6 7 3" xfId="3659"/>
    <cellStyle name="Normal 12 6 7 3 2" xfId="7701"/>
    <cellStyle name="Normal 12 6 7 3 2 2" xfId="14645"/>
    <cellStyle name="Normal 12 6 7 3 2 2 2" xfId="28062"/>
    <cellStyle name="Normal 12 6 7 3 2 3" xfId="28063"/>
    <cellStyle name="Normal 12 6 7 3 2 4" xfId="50490"/>
    <cellStyle name="Normal 12 6 7 3 3" xfId="14646"/>
    <cellStyle name="Normal 12 6 7 3 3 2" xfId="28064"/>
    <cellStyle name="Normal 12 6 7 3 4" xfId="28065"/>
    <cellStyle name="Normal 12 6 7 3 5" xfId="50491"/>
    <cellStyle name="Normal 12 6 7 4" xfId="3660"/>
    <cellStyle name="Normal 12 6 7 4 2" xfId="14647"/>
    <cellStyle name="Normal 12 6 7 4 2 2" xfId="28066"/>
    <cellStyle name="Normal 12 6 7 4 3" xfId="28067"/>
    <cellStyle name="Normal 12 6 7 4 4" xfId="50492"/>
    <cellStyle name="Normal 12 6 7 5" xfId="7702"/>
    <cellStyle name="Normal 12 6 7 5 2" xfId="14648"/>
    <cellStyle name="Normal 12 6 7 5 2 2" xfId="28068"/>
    <cellStyle name="Normal 12 6 7 5 3" xfId="28069"/>
    <cellStyle name="Normal 12 6 7 6" xfId="14649"/>
    <cellStyle name="Normal 12 6 7 6 2" xfId="28070"/>
    <cellStyle name="Normal 12 6 7 7" xfId="28071"/>
    <cellStyle name="Normal 12 6 8" xfId="708"/>
    <cellStyle name="Normal 12 6 8 2" xfId="709"/>
    <cellStyle name="Normal 12 6 8 2 2" xfId="3661"/>
    <cellStyle name="Normal 12 6 8 2 2 2" xfId="7703"/>
    <cellStyle name="Normal 12 6 8 2 2 2 2" xfId="14650"/>
    <cellStyle name="Normal 12 6 8 2 2 2 2 2" xfId="28072"/>
    <cellStyle name="Normal 12 6 8 2 2 2 3" xfId="28073"/>
    <cellStyle name="Normal 12 6 8 2 2 2 4" xfId="50493"/>
    <cellStyle name="Normal 12 6 8 2 2 3" xfId="14651"/>
    <cellStyle name="Normal 12 6 8 2 2 3 2" xfId="28074"/>
    <cellStyle name="Normal 12 6 8 2 2 4" xfId="28075"/>
    <cellStyle name="Normal 12 6 8 2 2 5" xfId="50494"/>
    <cellStyle name="Normal 12 6 8 2 3" xfId="3662"/>
    <cellStyle name="Normal 12 6 8 2 3 2" xfId="14652"/>
    <cellStyle name="Normal 12 6 8 2 3 2 2" xfId="28076"/>
    <cellStyle name="Normal 12 6 8 2 3 3" xfId="28077"/>
    <cellStyle name="Normal 12 6 8 2 3 4" xfId="50495"/>
    <cellStyle name="Normal 12 6 8 2 4" xfId="7704"/>
    <cellStyle name="Normal 12 6 8 2 4 2" xfId="14653"/>
    <cellStyle name="Normal 12 6 8 2 4 2 2" xfId="28078"/>
    <cellStyle name="Normal 12 6 8 2 4 3" xfId="28079"/>
    <cellStyle name="Normal 12 6 8 2 5" xfId="14654"/>
    <cellStyle name="Normal 12 6 8 2 5 2" xfId="28080"/>
    <cellStyle name="Normal 12 6 8 2 6" xfId="28081"/>
    <cellStyle name="Normal 12 6 8 3" xfId="3663"/>
    <cellStyle name="Normal 12 6 8 3 2" xfId="7705"/>
    <cellStyle name="Normal 12 6 8 3 2 2" xfId="14655"/>
    <cellStyle name="Normal 12 6 8 3 2 2 2" xfId="28082"/>
    <cellStyle name="Normal 12 6 8 3 2 3" xfId="28083"/>
    <cellStyle name="Normal 12 6 8 3 2 4" xfId="50496"/>
    <cellStyle name="Normal 12 6 8 3 3" xfId="14656"/>
    <cellStyle name="Normal 12 6 8 3 3 2" xfId="28084"/>
    <cellStyle name="Normal 12 6 8 3 4" xfId="28085"/>
    <cellStyle name="Normal 12 6 8 3 5" xfId="50497"/>
    <cellStyle name="Normal 12 6 8 4" xfId="3664"/>
    <cellStyle name="Normal 12 6 8 4 2" xfId="14657"/>
    <cellStyle name="Normal 12 6 8 4 2 2" xfId="28086"/>
    <cellStyle name="Normal 12 6 8 4 3" xfId="28087"/>
    <cellStyle name="Normal 12 6 8 4 4" xfId="50498"/>
    <cellStyle name="Normal 12 6 8 5" xfId="7706"/>
    <cellStyle name="Normal 12 6 8 5 2" xfId="14658"/>
    <cellStyle name="Normal 12 6 8 5 2 2" xfId="28088"/>
    <cellStyle name="Normal 12 6 8 5 3" xfId="28089"/>
    <cellStyle name="Normal 12 6 8 6" xfId="14659"/>
    <cellStyle name="Normal 12 6 8 6 2" xfId="28090"/>
    <cellStyle name="Normal 12 6 8 7" xfId="28091"/>
    <cellStyle name="Normal 12 6 9" xfId="710"/>
    <cellStyle name="Normal 12 6 9 2" xfId="3665"/>
    <cellStyle name="Normal 12 6 9 2 2" xfId="7707"/>
    <cellStyle name="Normal 12 6 9 2 2 2" xfId="14660"/>
    <cellStyle name="Normal 12 6 9 2 2 2 2" xfId="28092"/>
    <cellStyle name="Normal 12 6 9 2 2 3" xfId="28093"/>
    <cellStyle name="Normal 12 6 9 2 2 4" xfId="50499"/>
    <cellStyle name="Normal 12 6 9 2 3" xfId="14661"/>
    <cellStyle name="Normal 12 6 9 2 3 2" xfId="28094"/>
    <cellStyle name="Normal 12 6 9 2 4" xfId="28095"/>
    <cellStyle name="Normal 12 6 9 2 5" xfId="50500"/>
    <cellStyle name="Normal 12 6 9 3" xfId="3666"/>
    <cellStyle name="Normal 12 6 9 3 2" xfId="14662"/>
    <cellStyle name="Normal 12 6 9 3 2 2" xfId="28096"/>
    <cellStyle name="Normal 12 6 9 3 3" xfId="28097"/>
    <cellStyle name="Normal 12 6 9 3 4" xfId="50501"/>
    <cellStyle name="Normal 12 6 9 4" xfId="7708"/>
    <cellStyle name="Normal 12 6 9 4 2" xfId="14663"/>
    <cellStyle name="Normal 12 6 9 4 2 2" xfId="28098"/>
    <cellStyle name="Normal 12 6 9 4 3" xfId="28099"/>
    <cellStyle name="Normal 12 6 9 5" xfId="14664"/>
    <cellStyle name="Normal 12 6 9 5 2" xfId="28100"/>
    <cellStyle name="Normal 12 6 9 6" xfId="28101"/>
    <cellStyle name="Normal 12 7" xfId="711"/>
    <cellStyle name="Normal 12 7 10" xfId="3667"/>
    <cellStyle name="Normal 12 7 10 2" xfId="7709"/>
    <cellStyle name="Normal 12 7 10 2 2" xfId="14665"/>
    <cellStyle name="Normal 12 7 10 2 2 2" xfId="28102"/>
    <cellStyle name="Normal 12 7 10 2 3" xfId="28103"/>
    <cellStyle name="Normal 12 7 10 2 4" xfId="50502"/>
    <cellStyle name="Normal 12 7 10 3" xfId="14666"/>
    <cellStyle name="Normal 12 7 10 3 2" xfId="28104"/>
    <cellStyle name="Normal 12 7 10 4" xfId="28105"/>
    <cellStyle name="Normal 12 7 10 5" xfId="50503"/>
    <cellStyle name="Normal 12 7 11" xfId="3668"/>
    <cellStyle name="Normal 12 7 11 2" xfId="14667"/>
    <cellStyle name="Normal 12 7 11 2 2" xfId="28106"/>
    <cellStyle name="Normal 12 7 11 3" xfId="28107"/>
    <cellStyle name="Normal 12 7 11 4" xfId="50504"/>
    <cellStyle name="Normal 12 7 12" xfId="7710"/>
    <cellStyle name="Normal 12 7 12 2" xfId="14668"/>
    <cellStyle name="Normal 12 7 12 2 2" xfId="28108"/>
    <cellStyle name="Normal 12 7 12 3" xfId="28109"/>
    <cellStyle name="Normal 12 7 13" xfId="14669"/>
    <cellStyle name="Normal 12 7 13 2" xfId="28110"/>
    <cellStyle name="Normal 12 7 14" xfId="28111"/>
    <cellStyle name="Normal 12 7 2" xfId="712"/>
    <cellStyle name="Normal 12 7 2 2" xfId="713"/>
    <cellStyle name="Normal 12 7 2 2 2" xfId="3669"/>
    <cellStyle name="Normal 12 7 2 2 2 2" xfId="7711"/>
    <cellStyle name="Normal 12 7 2 2 2 2 2" xfId="14670"/>
    <cellStyle name="Normal 12 7 2 2 2 2 2 2" xfId="28112"/>
    <cellStyle name="Normal 12 7 2 2 2 2 3" xfId="28113"/>
    <cellStyle name="Normal 12 7 2 2 2 2 4" xfId="50505"/>
    <cellStyle name="Normal 12 7 2 2 2 3" xfId="14671"/>
    <cellStyle name="Normal 12 7 2 2 2 3 2" xfId="28114"/>
    <cellStyle name="Normal 12 7 2 2 2 4" xfId="28115"/>
    <cellStyle name="Normal 12 7 2 2 2 5" xfId="50506"/>
    <cellStyle name="Normal 12 7 2 2 3" xfId="3670"/>
    <cellStyle name="Normal 12 7 2 2 3 2" xfId="14672"/>
    <cellStyle name="Normal 12 7 2 2 3 2 2" xfId="28116"/>
    <cellStyle name="Normal 12 7 2 2 3 3" xfId="28117"/>
    <cellStyle name="Normal 12 7 2 2 3 4" xfId="50507"/>
    <cellStyle name="Normal 12 7 2 2 4" xfId="7712"/>
    <cellStyle name="Normal 12 7 2 2 4 2" xfId="14673"/>
    <cellStyle name="Normal 12 7 2 2 4 2 2" xfId="28118"/>
    <cellStyle name="Normal 12 7 2 2 4 3" xfId="28119"/>
    <cellStyle name="Normal 12 7 2 2 5" xfId="14674"/>
    <cellStyle name="Normal 12 7 2 2 5 2" xfId="28120"/>
    <cellStyle name="Normal 12 7 2 2 6" xfId="28121"/>
    <cellStyle name="Normal 12 7 2 3" xfId="3671"/>
    <cellStyle name="Normal 12 7 2 3 2" xfId="7713"/>
    <cellStyle name="Normal 12 7 2 3 2 2" xfId="14675"/>
    <cellStyle name="Normal 12 7 2 3 2 2 2" xfId="28122"/>
    <cellStyle name="Normal 12 7 2 3 2 3" xfId="28123"/>
    <cellStyle name="Normal 12 7 2 3 2 4" xfId="50508"/>
    <cellStyle name="Normal 12 7 2 3 3" xfId="14676"/>
    <cellStyle name="Normal 12 7 2 3 3 2" xfId="28124"/>
    <cellStyle name="Normal 12 7 2 3 4" xfId="28125"/>
    <cellStyle name="Normal 12 7 2 3 5" xfId="50509"/>
    <cellStyle name="Normal 12 7 2 4" xfId="3672"/>
    <cellStyle name="Normal 12 7 2 4 2" xfId="14677"/>
    <cellStyle name="Normal 12 7 2 4 2 2" xfId="28126"/>
    <cellStyle name="Normal 12 7 2 4 3" xfId="28127"/>
    <cellStyle name="Normal 12 7 2 4 4" xfId="50510"/>
    <cellStyle name="Normal 12 7 2 5" xfId="7714"/>
    <cellStyle name="Normal 12 7 2 5 2" xfId="14678"/>
    <cellStyle name="Normal 12 7 2 5 2 2" xfId="28128"/>
    <cellStyle name="Normal 12 7 2 5 3" xfId="28129"/>
    <cellStyle name="Normal 12 7 2 6" xfId="14679"/>
    <cellStyle name="Normal 12 7 2 6 2" xfId="28130"/>
    <cellStyle name="Normal 12 7 2 7" xfId="28131"/>
    <cellStyle name="Normal 12 7 3" xfId="714"/>
    <cellStyle name="Normal 12 7 3 2" xfId="715"/>
    <cellStyle name="Normal 12 7 3 2 2" xfId="3673"/>
    <cellStyle name="Normal 12 7 3 2 2 2" xfId="7715"/>
    <cellStyle name="Normal 12 7 3 2 2 2 2" xfId="14680"/>
    <cellStyle name="Normal 12 7 3 2 2 2 2 2" xfId="28132"/>
    <cellStyle name="Normal 12 7 3 2 2 2 3" xfId="28133"/>
    <cellStyle name="Normal 12 7 3 2 2 2 4" xfId="50511"/>
    <cellStyle name="Normal 12 7 3 2 2 3" xfId="14681"/>
    <cellStyle name="Normal 12 7 3 2 2 3 2" xfId="28134"/>
    <cellStyle name="Normal 12 7 3 2 2 4" xfId="28135"/>
    <cellStyle name="Normal 12 7 3 2 2 5" xfId="50512"/>
    <cellStyle name="Normal 12 7 3 2 3" xfId="3674"/>
    <cellStyle name="Normal 12 7 3 2 3 2" xfId="14682"/>
    <cellStyle name="Normal 12 7 3 2 3 2 2" xfId="28136"/>
    <cellStyle name="Normal 12 7 3 2 3 3" xfId="28137"/>
    <cellStyle name="Normal 12 7 3 2 3 4" xfId="50513"/>
    <cellStyle name="Normal 12 7 3 2 4" xfId="7716"/>
    <cellStyle name="Normal 12 7 3 2 4 2" xfId="14683"/>
    <cellStyle name="Normal 12 7 3 2 4 2 2" xfId="28138"/>
    <cellStyle name="Normal 12 7 3 2 4 3" xfId="28139"/>
    <cellStyle name="Normal 12 7 3 2 5" xfId="14684"/>
    <cellStyle name="Normal 12 7 3 2 5 2" xfId="28140"/>
    <cellStyle name="Normal 12 7 3 2 6" xfId="28141"/>
    <cellStyle name="Normal 12 7 3 3" xfId="3675"/>
    <cellStyle name="Normal 12 7 3 3 2" xfId="7717"/>
    <cellStyle name="Normal 12 7 3 3 2 2" xfId="14685"/>
    <cellStyle name="Normal 12 7 3 3 2 2 2" xfId="28142"/>
    <cellStyle name="Normal 12 7 3 3 2 3" xfId="28143"/>
    <cellStyle name="Normal 12 7 3 3 2 4" xfId="50514"/>
    <cellStyle name="Normal 12 7 3 3 3" xfId="14686"/>
    <cellStyle name="Normal 12 7 3 3 3 2" xfId="28144"/>
    <cellStyle name="Normal 12 7 3 3 4" xfId="28145"/>
    <cellStyle name="Normal 12 7 3 3 5" xfId="50515"/>
    <cellStyle name="Normal 12 7 3 4" xfId="3676"/>
    <cellStyle name="Normal 12 7 3 4 2" xfId="14687"/>
    <cellStyle name="Normal 12 7 3 4 2 2" xfId="28146"/>
    <cellStyle name="Normal 12 7 3 4 3" xfId="28147"/>
    <cellStyle name="Normal 12 7 3 4 4" xfId="50516"/>
    <cellStyle name="Normal 12 7 3 5" xfId="7718"/>
    <cellStyle name="Normal 12 7 3 5 2" xfId="14688"/>
    <cellStyle name="Normal 12 7 3 5 2 2" xfId="28148"/>
    <cellStyle name="Normal 12 7 3 5 3" xfId="28149"/>
    <cellStyle name="Normal 12 7 3 6" xfId="14689"/>
    <cellStyle name="Normal 12 7 3 6 2" xfId="28150"/>
    <cellStyle name="Normal 12 7 3 7" xfId="28151"/>
    <cellStyle name="Normal 12 7 4" xfId="716"/>
    <cellStyle name="Normal 12 7 4 2" xfId="717"/>
    <cellStyle name="Normal 12 7 4 2 2" xfId="3677"/>
    <cellStyle name="Normal 12 7 4 2 2 2" xfId="7719"/>
    <cellStyle name="Normal 12 7 4 2 2 2 2" xfId="14690"/>
    <cellStyle name="Normal 12 7 4 2 2 2 2 2" xfId="28152"/>
    <cellStyle name="Normal 12 7 4 2 2 2 3" xfId="28153"/>
    <cellStyle name="Normal 12 7 4 2 2 2 4" xfId="50517"/>
    <cellStyle name="Normal 12 7 4 2 2 3" xfId="14691"/>
    <cellStyle name="Normal 12 7 4 2 2 3 2" xfId="28154"/>
    <cellStyle name="Normal 12 7 4 2 2 4" xfId="28155"/>
    <cellStyle name="Normal 12 7 4 2 2 5" xfId="50518"/>
    <cellStyle name="Normal 12 7 4 2 3" xfId="3678"/>
    <cellStyle name="Normal 12 7 4 2 3 2" xfId="14692"/>
    <cellStyle name="Normal 12 7 4 2 3 2 2" xfId="28156"/>
    <cellStyle name="Normal 12 7 4 2 3 3" xfId="28157"/>
    <cellStyle name="Normal 12 7 4 2 3 4" xfId="50519"/>
    <cellStyle name="Normal 12 7 4 2 4" xfId="7720"/>
    <cellStyle name="Normal 12 7 4 2 4 2" xfId="14693"/>
    <cellStyle name="Normal 12 7 4 2 4 2 2" xfId="28158"/>
    <cellStyle name="Normal 12 7 4 2 4 3" xfId="28159"/>
    <cellStyle name="Normal 12 7 4 2 5" xfId="14694"/>
    <cellStyle name="Normal 12 7 4 2 5 2" xfId="28160"/>
    <cellStyle name="Normal 12 7 4 2 6" xfId="28161"/>
    <cellStyle name="Normal 12 7 4 3" xfId="3679"/>
    <cellStyle name="Normal 12 7 4 3 2" xfId="7721"/>
    <cellStyle name="Normal 12 7 4 3 2 2" xfId="14695"/>
    <cellStyle name="Normal 12 7 4 3 2 2 2" xfId="28162"/>
    <cellStyle name="Normal 12 7 4 3 2 3" xfId="28163"/>
    <cellStyle name="Normal 12 7 4 3 2 4" xfId="50520"/>
    <cellStyle name="Normal 12 7 4 3 3" xfId="14696"/>
    <cellStyle name="Normal 12 7 4 3 3 2" xfId="28164"/>
    <cellStyle name="Normal 12 7 4 3 4" xfId="28165"/>
    <cellStyle name="Normal 12 7 4 3 5" xfId="50521"/>
    <cellStyle name="Normal 12 7 4 4" xfId="3680"/>
    <cellStyle name="Normal 12 7 4 4 2" xfId="14697"/>
    <cellStyle name="Normal 12 7 4 4 2 2" xfId="28166"/>
    <cellStyle name="Normal 12 7 4 4 3" xfId="28167"/>
    <cellStyle name="Normal 12 7 4 4 4" xfId="50522"/>
    <cellStyle name="Normal 12 7 4 5" xfId="7722"/>
    <cellStyle name="Normal 12 7 4 5 2" xfId="14698"/>
    <cellStyle name="Normal 12 7 4 5 2 2" xfId="28168"/>
    <cellStyle name="Normal 12 7 4 5 3" xfId="28169"/>
    <cellStyle name="Normal 12 7 4 6" xfId="14699"/>
    <cellStyle name="Normal 12 7 4 6 2" xfId="28170"/>
    <cellStyle name="Normal 12 7 4 7" xfId="28171"/>
    <cellStyle name="Normal 12 7 5" xfId="718"/>
    <cellStyle name="Normal 12 7 5 2" xfId="719"/>
    <cellStyle name="Normal 12 7 5 2 2" xfId="3681"/>
    <cellStyle name="Normal 12 7 5 2 2 2" xfId="7723"/>
    <cellStyle name="Normal 12 7 5 2 2 2 2" xfId="14700"/>
    <cellStyle name="Normal 12 7 5 2 2 2 2 2" xfId="28172"/>
    <cellStyle name="Normal 12 7 5 2 2 2 3" xfId="28173"/>
    <cellStyle name="Normal 12 7 5 2 2 2 4" xfId="50523"/>
    <cellStyle name="Normal 12 7 5 2 2 3" xfId="14701"/>
    <cellStyle name="Normal 12 7 5 2 2 3 2" xfId="28174"/>
    <cellStyle name="Normal 12 7 5 2 2 4" xfId="28175"/>
    <cellStyle name="Normal 12 7 5 2 2 5" xfId="50524"/>
    <cellStyle name="Normal 12 7 5 2 3" xfId="3682"/>
    <cellStyle name="Normal 12 7 5 2 3 2" xfId="14702"/>
    <cellStyle name="Normal 12 7 5 2 3 2 2" xfId="28176"/>
    <cellStyle name="Normal 12 7 5 2 3 3" xfId="28177"/>
    <cellStyle name="Normal 12 7 5 2 3 4" xfId="50525"/>
    <cellStyle name="Normal 12 7 5 2 4" xfId="7724"/>
    <cellStyle name="Normal 12 7 5 2 4 2" xfId="14703"/>
    <cellStyle name="Normal 12 7 5 2 4 2 2" xfId="28178"/>
    <cellStyle name="Normal 12 7 5 2 4 3" xfId="28179"/>
    <cellStyle name="Normal 12 7 5 2 5" xfId="14704"/>
    <cellStyle name="Normal 12 7 5 2 5 2" xfId="28180"/>
    <cellStyle name="Normal 12 7 5 2 6" xfId="28181"/>
    <cellStyle name="Normal 12 7 5 3" xfId="3683"/>
    <cellStyle name="Normal 12 7 5 3 2" xfId="7725"/>
    <cellStyle name="Normal 12 7 5 3 2 2" xfId="14705"/>
    <cellStyle name="Normal 12 7 5 3 2 2 2" xfId="28182"/>
    <cellStyle name="Normal 12 7 5 3 2 3" xfId="28183"/>
    <cellStyle name="Normal 12 7 5 3 2 4" xfId="50526"/>
    <cellStyle name="Normal 12 7 5 3 3" xfId="14706"/>
    <cellStyle name="Normal 12 7 5 3 3 2" xfId="28184"/>
    <cellStyle name="Normal 12 7 5 3 4" xfId="28185"/>
    <cellStyle name="Normal 12 7 5 3 5" xfId="50527"/>
    <cellStyle name="Normal 12 7 5 4" xfId="3684"/>
    <cellStyle name="Normal 12 7 5 4 2" xfId="14707"/>
    <cellStyle name="Normal 12 7 5 4 2 2" xfId="28186"/>
    <cellStyle name="Normal 12 7 5 4 3" xfId="28187"/>
    <cellStyle name="Normal 12 7 5 4 4" xfId="50528"/>
    <cellStyle name="Normal 12 7 5 5" xfId="7726"/>
    <cellStyle name="Normal 12 7 5 5 2" xfId="14708"/>
    <cellStyle name="Normal 12 7 5 5 2 2" xfId="28188"/>
    <cellStyle name="Normal 12 7 5 5 3" xfId="28189"/>
    <cellStyle name="Normal 12 7 5 6" xfId="14709"/>
    <cellStyle name="Normal 12 7 5 6 2" xfId="28190"/>
    <cellStyle name="Normal 12 7 5 7" xfId="28191"/>
    <cellStyle name="Normal 12 7 6" xfId="720"/>
    <cellStyle name="Normal 12 7 6 2" xfId="721"/>
    <cellStyle name="Normal 12 7 6 2 2" xfId="3685"/>
    <cellStyle name="Normal 12 7 6 2 2 2" xfId="7727"/>
    <cellStyle name="Normal 12 7 6 2 2 2 2" xfId="14710"/>
    <cellStyle name="Normal 12 7 6 2 2 2 2 2" xfId="28192"/>
    <cellStyle name="Normal 12 7 6 2 2 2 3" xfId="28193"/>
    <cellStyle name="Normal 12 7 6 2 2 2 4" xfId="50529"/>
    <cellStyle name="Normal 12 7 6 2 2 3" xfId="14711"/>
    <cellStyle name="Normal 12 7 6 2 2 3 2" xfId="28194"/>
    <cellStyle name="Normal 12 7 6 2 2 4" xfId="28195"/>
    <cellStyle name="Normal 12 7 6 2 2 5" xfId="50530"/>
    <cellStyle name="Normal 12 7 6 2 3" xfId="3686"/>
    <cellStyle name="Normal 12 7 6 2 3 2" xfId="14712"/>
    <cellStyle name="Normal 12 7 6 2 3 2 2" xfId="28196"/>
    <cellStyle name="Normal 12 7 6 2 3 3" xfId="28197"/>
    <cellStyle name="Normal 12 7 6 2 3 4" xfId="50531"/>
    <cellStyle name="Normal 12 7 6 2 4" xfId="7728"/>
    <cellStyle name="Normal 12 7 6 2 4 2" xfId="14713"/>
    <cellStyle name="Normal 12 7 6 2 4 2 2" xfId="28198"/>
    <cellStyle name="Normal 12 7 6 2 4 3" xfId="28199"/>
    <cellStyle name="Normal 12 7 6 2 5" xfId="14714"/>
    <cellStyle name="Normal 12 7 6 2 5 2" xfId="28200"/>
    <cellStyle name="Normal 12 7 6 2 6" xfId="28201"/>
    <cellStyle name="Normal 12 7 6 3" xfId="3687"/>
    <cellStyle name="Normal 12 7 6 3 2" xfId="7729"/>
    <cellStyle name="Normal 12 7 6 3 2 2" xfId="14715"/>
    <cellStyle name="Normal 12 7 6 3 2 2 2" xfId="28202"/>
    <cellStyle name="Normal 12 7 6 3 2 3" xfId="28203"/>
    <cellStyle name="Normal 12 7 6 3 2 4" xfId="50532"/>
    <cellStyle name="Normal 12 7 6 3 3" xfId="14716"/>
    <cellStyle name="Normal 12 7 6 3 3 2" xfId="28204"/>
    <cellStyle name="Normal 12 7 6 3 4" xfId="28205"/>
    <cellStyle name="Normal 12 7 6 3 5" xfId="50533"/>
    <cellStyle name="Normal 12 7 6 4" xfId="3688"/>
    <cellStyle name="Normal 12 7 6 4 2" xfId="14717"/>
    <cellStyle name="Normal 12 7 6 4 2 2" xfId="28206"/>
    <cellStyle name="Normal 12 7 6 4 3" xfId="28207"/>
    <cellStyle name="Normal 12 7 6 4 4" xfId="50534"/>
    <cellStyle name="Normal 12 7 6 5" xfId="7730"/>
    <cellStyle name="Normal 12 7 6 5 2" xfId="14718"/>
    <cellStyle name="Normal 12 7 6 5 2 2" xfId="28208"/>
    <cellStyle name="Normal 12 7 6 5 3" xfId="28209"/>
    <cellStyle name="Normal 12 7 6 6" xfId="14719"/>
    <cellStyle name="Normal 12 7 6 6 2" xfId="28210"/>
    <cellStyle name="Normal 12 7 6 7" xfId="28211"/>
    <cellStyle name="Normal 12 7 7" xfId="722"/>
    <cellStyle name="Normal 12 7 7 2" xfId="723"/>
    <cellStyle name="Normal 12 7 7 2 2" xfId="3689"/>
    <cellStyle name="Normal 12 7 7 2 2 2" xfId="7731"/>
    <cellStyle name="Normal 12 7 7 2 2 2 2" xfId="14720"/>
    <cellStyle name="Normal 12 7 7 2 2 2 2 2" xfId="28212"/>
    <cellStyle name="Normal 12 7 7 2 2 2 3" xfId="28213"/>
    <cellStyle name="Normal 12 7 7 2 2 2 4" xfId="50535"/>
    <cellStyle name="Normal 12 7 7 2 2 3" xfId="14721"/>
    <cellStyle name="Normal 12 7 7 2 2 3 2" xfId="28214"/>
    <cellStyle name="Normal 12 7 7 2 2 4" xfId="28215"/>
    <cellStyle name="Normal 12 7 7 2 2 5" xfId="50536"/>
    <cellStyle name="Normal 12 7 7 2 3" xfId="3690"/>
    <cellStyle name="Normal 12 7 7 2 3 2" xfId="14722"/>
    <cellStyle name="Normal 12 7 7 2 3 2 2" xfId="28216"/>
    <cellStyle name="Normal 12 7 7 2 3 3" xfId="28217"/>
    <cellStyle name="Normal 12 7 7 2 3 4" xfId="50537"/>
    <cellStyle name="Normal 12 7 7 2 4" xfId="7732"/>
    <cellStyle name="Normal 12 7 7 2 4 2" xfId="14723"/>
    <cellStyle name="Normal 12 7 7 2 4 2 2" xfId="28218"/>
    <cellStyle name="Normal 12 7 7 2 4 3" xfId="28219"/>
    <cellStyle name="Normal 12 7 7 2 5" xfId="14724"/>
    <cellStyle name="Normal 12 7 7 2 5 2" xfId="28220"/>
    <cellStyle name="Normal 12 7 7 2 6" xfId="28221"/>
    <cellStyle name="Normal 12 7 7 3" xfId="3691"/>
    <cellStyle name="Normal 12 7 7 3 2" xfId="7733"/>
    <cellStyle name="Normal 12 7 7 3 2 2" xfId="14725"/>
    <cellStyle name="Normal 12 7 7 3 2 2 2" xfId="28222"/>
    <cellStyle name="Normal 12 7 7 3 2 3" xfId="28223"/>
    <cellStyle name="Normal 12 7 7 3 2 4" xfId="50538"/>
    <cellStyle name="Normal 12 7 7 3 3" xfId="14726"/>
    <cellStyle name="Normal 12 7 7 3 3 2" xfId="28224"/>
    <cellStyle name="Normal 12 7 7 3 4" xfId="28225"/>
    <cellStyle name="Normal 12 7 7 3 5" xfId="50539"/>
    <cellStyle name="Normal 12 7 7 4" xfId="3692"/>
    <cellStyle name="Normal 12 7 7 4 2" xfId="14727"/>
    <cellStyle name="Normal 12 7 7 4 2 2" xfId="28226"/>
    <cellStyle name="Normal 12 7 7 4 3" xfId="28227"/>
    <cellStyle name="Normal 12 7 7 4 4" xfId="50540"/>
    <cellStyle name="Normal 12 7 7 5" xfId="7734"/>
    <cellStyle name="Normal 12 7 7 5 2" xfId="14728"/>
    <cellStyle name="Normal 12 7 7 5 2 2" xfId="28228"/>
    <cellStyle name="Normal 12 7 7 5 3" xfId="28229"/>
    <cellStyle name="Normal 12 7 7 6" xfId="14729"/>
    <cellStyle name="Normal 12 7 7 6 2" xfId="28230"/>
    <cellStyle name="Normal 12 7 7 7" xfId="28231"/>
    <cellStyle name="Normal 12 7 8" xfId="724"/>
    <cellStyle name="Normal 12 7 8 2" xfId="725"/>
    <cellStyle name="Normal 12 7 8 2 2" xfId="3693"/>
    <cellStyle name="Normal 12 7 8 2 2 2" xfId="7735"/>
    <cellStyle name="Normal 12 7 8 2 2 2 2" xfId="14730"/>
    <cellStyle name="Normal 12 7 8 2 2 2 2 2" xfId="28232"/>
    <cellStyle name="Normal 12 7 8 2 2 2 3" xfId="28233"/>
    <cellStyle name="Normal 12 7 8 2 2 2 4" xfId="50541"/>
    <cellStyle name="Normal 12 7 8 2 2 3" xfId="14731"/>
    <cellStyle name="Normal 12 7 8 2 2 3 2" xfId="28234"/>
    <cellStyle name="Normal 12 7 8 2 2 4" xfId="28235"/>
    <cellStyle name="Normal 12 7 8 2 2 5" xfId="50542"/>
    <cellStyle name="Normal 12 7 8 2 3" xfId="3694"/>
    <cellStyle name="Normal 12 7 8 2 3 2" xfId="14732"/>
    <cellStyle name="Normal 12 7 8 2 3 2 2" xfId="28236"/>
    <cellStyle name="Normal 12 7 8 2 3 3" xfId="28237"/>
    <cellStyle name="Normal 12 7 8 2 3 4" xfId="50543"/>
    <cellStyle name="Normal 12 7 8 2 4" xfId="7736"/>
    <cellStyle name="Normal 12 7 8 2 4 2" xfId="14733"/>
    <cellStyle name="Normal 12 7 8 2 4 2 2" xfId="28238"/>
    <cellStyle name="Normal 12 7 8 2 4 3" xfId="28239"/>
    <cellStyle name="Normal 12 7 8 2 5" xfId="14734"/>
    <cellStyle name="Normal 12 7 8 2 5 2" xfId="28240"/>
    <cellStyle name="Normal 12 7 8 2 6" xfId="28241"/>
    <cellStyle name="Normal 12 7 8 3" xfId="3695"/>
    <cellStyle name="Normal 12 7 8 3 2" xfId="7737"/>
    <cellStyle name="Normal 12 7 8 3 2 2" xfId="14735"/>
    <cellStyle name="Normal 12 7 8 3 2 2 2" xfId="28242"/>
    <cellStyle name="Normal 12 7 8 3 2 3" xfId="28243"/>
    <cellStyle name="Normal 12 7 8 3 2 4" xfId="50544"/>
    <cellStyle name="Normal 12 7 8 3 3" xfId="14736"/>
    <cellStyle name="Normal 12 7 8 3 3 2" xfId="28244"/>
    <cellStyle name="Normal 12 7 8 3 4" xfId="28245"/>
    <cellStyle name="Normal 12 7 8 3 5" xfId="50545"/>
    <cellStyle name="Normal 12 7 8 4" xfId="3696"/>
    <cellStyle name="Normal 12 7 8 4 2" xfId="14737"/>
    <cellStyle name="Normal 12 7 8 4 2 2" xfId="28246"/>
    <cellStyle name="Normal 12 7 8 4 3" xfId="28247"/>
    <cellStyle name="Normal 12 7 8 4 4" xfId="50546"/>
    <cellStyle name="Normal 12 7 8 5" xfId="7738"/>
    <cellStyle name="Normal 12 7 8 5 2" xfId="14738"/>
    <cellStyle name="Normal 12 7 8 5 2 2" xfId="28248"/>
    <cellStyle name="Normal 12 7 8 5 3" xfId="28249"/>
    <cellStyle name="Normal 12 7 8 6" xfId="14739"/>
    <cellStyle name="Normal 12 7 8 6 2" xfId="28250"/>
    <cellStyle name="Normal 12 7 8 7" xfId="28251"/>
    <cellStyle name="Normal 12 7 9" xfId="726"/>
    <cellStyle name="Normal 12 7 9 2" xfId="3697"/>
    <cellStyle name="Normal 12 7 9 2 2" xfId="7739"/>
    <cellStyle name="Normal 12 7 9 2 2 2" xfId="14740"/>
    <cellStyle name="Normal 12 7 9 2 2 2 2" xfId="28252"/>
    <cellStyle name="Normal 12 7 9 2 2 3" xfId="28253"/>
    <cellStyle name="Normal 12 7 9 2 2 4" xfId="50547"/>
    <cellStyle name="Normal 12 7 9 2 3" xfId="14741"/>
    <cellStyle name="Normal 12 7 9 2 3 2" xfId="28254"/>
    <cellStyle name="Normal 12 7 9 2 4" xfId="28255"/>
    <cellStyle name="Normal 12 7 9 2 5" xfId="50548"/>
    <cellStyle name="Normal 12 7 9 3" xfId="3698"/>
    <cellStyle name="Normal 12 7 9 3 2" xfId="14742"/>
    <cellStyle name="Normal 12 7 9 3 2 2" xfId="28256"/>
    <cellStyle name="Normal 12 7 9 3 3" xfId="28257"/>
    <cellStyle name="Normal 12 7 9 3 4" xfId="50549"/>
    <cellStyle name="Normal 12 7 9 4" xfId="7740"/>
    <cellStyle name="Normal 12 7 9 4 2" xfId="14743"/>
    <cellStyle name="Normal 12 7 9 4 2 2" xfId="28258"/>
    <cellStyle name="Normal 12 7 9 4 3" xfId="28259"/>
    <cellStyle name="Normal 12 7 9 5" xfId="14744"/>
    <cellStyle name="Normal 12 7 9 5 2" xfId="28260"/>
    <cellStyle name="Normal 12 7 9 6" xfId="28261"/>
    <cellStyle name="Normal 12 8" xfId="727"/>
    <cellStyle name="Normal 12 8 10" xfId="3699"/>
    <cellStyle name="Normal 12 8 10 2" xfId="7741"/>
    <cellStyle name="Normal 12 8 10 2 2" xfId="14745"/>
    <cellStyle name="Normal 12 8 10 2 2 2" xfId="28262"/>
    <cellStyle name="Normal 12 8 10 2 3" xfId="28263"/>
    <cellStyle name="Normal 12 8 10 2 4" xfId="50550"/>
    <cellStyle name="Normal 12 8 10 3" xfId="14746"/>
    <cellStyle name="Normal 12 8 10 3 2" xfId="28264"/>
    <cellStyle name="Normal 12 8 10 4" xfId="28265"/>
    <cellStyle name="Normal 12 8 10 5" xfId="50551"/>
    <cellStyle name="Normal 12 8 11" xfId="3700"/>
    <cellStyle name="Normal 12 8 11 2" xfId="14747"/>
    <cellStyle name="Normal 12 8 11 2 2" xfId="28266"/>
    <cellStyle name="Normal 12 8 11 3" xfId="28267"/>
    <cellStyle name="Normal 12 8 11 4" xfId="50552"/>
    <cellStyle name="Normal 12 8 12" xfId="7742"/>
    <cellStyle name="Normal 12 8 12 2" xfId="14748"/>
    <cellStyle name="Normal 12 8 12 2 2" xfId="28268"/>
    <cellStyle name="Normal 12 8 12 3" xfId="28269"/>
    <cellStyle name="Normal 12 8 13" xfId="14749"/>
    <cellStyle name="Normal 12 8 13 2" xfId="28270"/>
    <cellStyle name="Normal 12 8 14" xfId="28271"/>
    <cellStyle name="Normal 12 8 2" xfId="728"/>
    <cellStyle name="Normal 12 8 2 2" xfId="729"/>
    <cellStyle name="Normal 12 8 2 2 2" xfId="3701"/>
    <cellStyle name="Normal 12 8 2 2 2 2" xfId="7743"/>
    <cellStyle name="Normal 12 8 2 2 2 2 2" xfId="14750"/>
    <cellStyle name="Normal 12 8 2 2 2 2 2 2" xfId="28272"/>
    <cellStyle name="Normal 12 8 2 2 2 2 3" xfId="28273"/>
    <cellStyle name="Normal 12 8 2 2 2 2 4" xfId="50553"/>
    <cellStyle name="Normal 12 8 2 2 2 3" xfId="14751"/>
    <cellStyle name="Normal 12 8 2 2 2 3 2" xfId="28274"/>
    <cellStyle name="Normal 12 8 2 2 2 4" xfId="28275"/>
    <cellStyle name="Normal 12 8 2 2 2 5" xfId="50554"/>
    <cellStyle name="Normal 12 8 2 2 3" xfId="3702"/>
    <cellStyle name="Normal 12 8 2 2 3 2" xfId="14752"/>
    <cellStyle name="Normal 12 8 2 2 3 2 2" xfId="28276"/>
    <cellStyle name="Normal 12 8 2 2 3 3" xfId="28277"/>
    <cellStyle name="Normal 12 8 2 2 3 4" xfId="50555"/>
    <cellStyle name="Normal 12 8 2 2 4" xfId="7744"/>
    <cellStyle name="Normal 12 8 2 2 4 2" xfId="14753"/>
    <cellStyle name="Normal 12 8 2 2 4 2 2" xfId="28278"/>
    <cellStyle name="Normal 12 8 2 2 4 3" xfId="28279"/>
    <cellStyle name="Normal 12 8 2 2 5" xfId="14754"/>
    <cellStyle name="Normal 12 8 2 2 5 2" xfId="28280"/>
    <cellStyle name="Normal 12 8 2 2 6" xfId="28281"/>
    <cellStyle name="Normal 12 8 2 3" xfId="3703"/>
    <cellStyle name="Normal 12 8 2 3 2" xfId="7745"/>
    <cellStyle name="Normal 12 8 2 3 2 2" xfId="14755"/>
    <cellStyle name="Normal 12 8 2 3 2 2 2" xfId="28282"/>
    <cellStyle name="Normal 12 8 2 3 2 3" xfId="28283"/>
    <cellStyle name="Normal 12 8 2 3 2 4" xfId="50556"/>
    <cellStyle name="Normal 12 8 2 3 3" xfId="14756"/>
    <cellStyle name="Normal 12 8 2 3 3 2" xfId="28284"/>
    <cellStyle name="Normal 12 8 2 3 4" xfId="28285"/>
    <cellStyle name="Normal 12 8 2 3 5" xfId="50557"/>
    <cellStyle name="Normal 12 8 2 4" xfId="3704"/>
    <cellStyle name="Normal 12 8 2 4 2" xfId="14757"/>
    <cellStyle name="Normal 12 8 2 4 2 2" xfId="28286"/>
    <cellStyle name="Normal 12 8 2 4 3" xfId="28287"/>
    <cellStyle name="Normal 12 8 2 4 4" xfId="50558"/>
    <cellStyle name="Normal 12 8 2 5" xfId="7746"/>
    <cellStyle name="Normal 12 8 2 5 2" xfId="14758"/>
    <cellStyle name="Normal 12 8 2 5 2 2" xfId="28288"/>
    <cellStyle name="Normal 12 8 2 5 3" xfId="28289"/>
    <cellStyle name="Normal 12 8 2 6" xfId="14759"/>
    <cellStyle name="Normal 12 8 2 6 2" xfId="28290"/>
    <cellStyle name="Normal 12 8 2 7" xfId="28291"/>
    <cellStyle name="Normal 12 8 3" xfId="730"/>
    <cellStyle name="Normal 12 8 3 2" xfId="731"/>
    <cellStyle name="Normal 12 8 3 2 2" xfId="3705"/>
    <cellStyle name="Normal 12 8 3 2 2 2" xfId="7747"/>
    <cellStyle name="Normal 12 8 3 2 2 2 2" xfId="14760"/>
    <cellStyle name="Normal 12 8 3 2 2 2 2 2" xfId="28292"/>
    <cellStyle name="Normal 12 8 3 2 2 2 3" xfId="28293"/>
    <cellStyle name="Normal 12 8 3 2 2 2 4" xfId="50559"/>
    <cellStyle name="Normal 12 8 3 2 2 3" xfId="14761"/>
    <cellStyle name="Normal 12 8 3 2 2 3 2" xfId="28294"/>
    <cellStyle name="Normal 12 8 3 2 2 4" xfId="28295"/>
    <cellStyle name="Normal 12 8 3 2 2 5" xfId="50560"/>
    <cellStyle name="Normal 12 8 3 2 3" xfId="3706"/>
    <cellStyle name="Normal 12 8 3 2 3 2" xfId="14762"/>
    <cellStyle name="Normal 12 8 3 2 3 2 2" xfId="28296"/>
    <cellStyle name="Normal 12 8 3 2 3 3" xfId="28297"/>
    <cellStyle name="Normal 12 8 3 2 3 4" xfId="50561"/>
    <cellStyle name="Normal 12 8 3 2 4" xfId="7748"/>
    <cellStyle name="Normal 12 8 3 2 4 2" xfId="14763"/>
    <cellStyle name="Normal 12 8 3 2 4 2 2" xfId="28298"/>
    <cellStyle name="Normal 12 8 3 2 4 3" xfId="28299"/>
    <cellStyle name="Normal 12 8 3 2 5" xfId="14764"/>
    <cellStyle name="Normal 12 8 3 2 5 2" xfId="28300"/>
    <cellStyle name="Normal 12 8 3 2 6" xfId="28301"/>
    <cellStyle name="Normal 12 8 3 3" xfId="3707"/>
    <cellStyle name="Normal 12 8 3 3 2" xfId="7749"/>
    <cellStyle name="Normal 12 8 3 3 2 2" xfId="14765"/>
    <cellStyle name="Normal 12 8 3 3 2 2 2" xfId="28302"/>
    <cellStyle name="Normal 12 8 3 3 2 3" xfId="28303"/>
    <cellStyle name="Normal 12 8 3 3 2 4" xfId="50562"/>
    <cellStyle name="Normal 12 8 3 3 3" xfId="14766"/>
    <cellStyle name="Normal 12 8 3 3 3 2" xfId="28304"/>
    <cellStyle name="Normal 12 8 3 3 4" xfId="28305"/>
    <cellStyle name="Normal 12 8 3 3 5" xfId="50563"/>
    <cellStyle name="Normal 12 8 3 4" xfId="3708"/>
    <cellStyle name="Normal 12 8 3 4 2" xfId="14767"/>
    <cellStyle name="Normal 12 8 3 4 2 2" xfId="28306"/>
    <cellStyle name="Normal 12 8 3 4 3" xfId="28307"/>
    <cellStyle name="Normal 12 8 3 4 4" xfId="50564"/>
    <cellStyle name="Normal 12 8 3 5" xfId="7750"/>
    <cellStyle name="Normal 12 8 3 5 2" xfId="14768"/>
    <cellStyle name="Normal 12 8 3 5 2 2" xfId="28308"/>
    <cellStyle name="Normal 12 8 3 5 3" xfId="28309"/>
    <cellStyle name="Normal 12 8 3 6" xfId="14769"/>
    <cellStyle name="Normal 12 8 3 6 2" xfId="28310"/>
    <cellStyle name="Normal 12 8 3 7" xfId="28311"/>
    <cellStyle name="Normal 12 8 4" xfId="732"/>
    <cellStyle name="Normal 12 8 4 2" xfId="733"/>
    <cellStyle name="Normal 12 8 4 2 2" xfId="3709"/>
    <cellStyle name="Normal 12 8 4 2 2 2" xfId="7751"/>
    <cellStyle name="Normal 12 8 4 2 2 2 2" xfId="14770"/>
    <cellStyle name="Normal 12 8 4 2 2 2 2 2" xfId="28312"/>
    <cellStyle name="Normal 12 8 4 2 2 2 3" xfId="28313"/>
    <cellStyle name="Normal 12 8 4 2 2 2 4" xfId="50565"/>
    <cellStyle name="Normal 12 8 4 2 2 3" xfId="14771"/>
    <cellStyle name="Normal 12 8 4 2 2 3 2" xfId="28314"/>
    <cellStyle name="Normal 12 8 4 2 2 4" xfId="28315"/>
    <cellStyle name="Normal 12 8 4 2 2 5" xfId="50566"/>
    <cellStyle name="Normal 12 8 4 2 3" xfId="3710"/>
    <cellStyle name="Normal 12 8 4 2 3 2" xfId="14772"/>
    <cellStyle name="Normal 12 8 4 2 3 2 2" xfId="28316"/>
    <cellStyle name="Normal 12 8 4 2 3 3" xfId="28317"/>
    <cellStyle name="Normal 12 8 4 2 3 4" xfId="50567"/>
    <cellStyle name="Normal 12 8 4 2 4" xfId="7752"/>
    <cellStyle name="Normal 12 8 4 2 4 2" xfId="14773"/>
    <cellStyle name="Normal 12 8 4 2 4 2 2" xfId="28318"/>
    <cellStyle name="Normal 12 8 4 2 4 3" xfId="28319"/>
    <cellStyle name="Normal 12 8 4 2 5" xfId="14774"/>
    <cellStyle name="Normal 12 8 4 2 5 2" xfId="28320"/>
    <cellStyle name="Normal 12 8 4 2 6" xfId="28321"/>
    <cellStyle name="Normal 12 8 4 3" xfId="3711"/>
    <cellStyle name="Normal 12 8 4 3 2" xfId="7753"/>
    <cellStyle name="Normal 12 8 4 3 2 2" xfId="14775"/>
    <cellStyle name="Normal 12 8 4 3 2 2 2" xfId="28322"/>
    <cellStyle name="Normal 12 8 4 3 2 3" xfId="28323"/>
    <cellStyle name="Normal 12 8 4 3 2 4" xfId="50568"/>
    <cellStyle name="Normal 12 8 4 3 3" xfId="14776"/>
    <cellStyle name="Normal 12 8 4 3 3 2" xfId="28324"/>
    <cellStyle name="Normal 12 8 4 3 4" xfId="28325"/>
    <cellStyle name="Normal 12 8 4 3 5" xfId="50569"/>
    <cellStyle name="Normal 12 8 4 4" xfId="3712"/>
    <cellStyle name="Normal 12 8 4 4 2" xfId="14777"/>
    <cellStyle name="Normal 12 8 4 4 2 2" xfId="28326"/>
    <cellStyle name="Normal 12 8 4 4 3" xfId="28327"/>
    <cellStyle name="Normal 12 8 4 4 4" xfId="50570"/>
    <cellStyle name="Normal 12 8 4 5" xfId="7754"/>
    <cellStyle name="Normal 12 8 4 5 2" xfId="14778"/>
    <cellStyle name="Normal 12 8 4 5 2 2" xfId="28328"/>
    <cellStyle name="Normal 12 8 4 5 3" xfId="28329"/>
    <cellStyle name="Normal 12 8 4 6" xfId="14779"/>
    <cellStyle name="Normal 12 8 4 6 2" xfId="28330"/>
    <cellStyle name="Normal 12 8 4 7" xfId="28331"/>
    <cellStyle name="Normal 12 8 5" xfId="734"/>
    <cellStyle name="Normal 12 8 5 2" xfId="735"/>
    <cellStyle name="Normal 12 8 5 2 2" xfId="3713"/>
    <cellStyle name="Normal 12 8 5 2 2 2" xfId="7755"/>
    <cellStyle name="Normal 12 8 5 2 2 2 2" xfId="14780"/>
    <cellStyle name="Normal 12 8 5 2 2 2 2 2" xfId="28332"/>
    <cellStyle name="Normal 12 8 5 2 2 2 3" xfId="28333"/>
    <cellStyle name="Normal 12 8 5 2 2 2 4" xfId="50571"/>
    <cellStyle name="Normal 12 8 5 2 2 3" xfId="14781"/>
    <cellStyle name="Normal 12 8 5 2 2 3 2" xfId="28334"/>
    <cellStyle name="Normal 12 8 5 2 2 4" xfId="28335"/>
    <cellStyle name="Normal 12 8 5 2 2 5" xfId="50572"/>
    <cellStyle name="Normal 12 8 5 2 3" xfId="3714"/>
    <cellStyle name="Normal 12 8 5 2 3 2" xfId="14782"/>
    <cellStyle name="Normal 12 8 5 2 3 2 2" xfId="28336"/>
    <cellStyle name="Normal 12 8 5 2 3 3" xfId="28337"/>
    <cellStyle name="Normal 12 8 5 2 3 4" xfId="50573"/>
    <cellStyle name="Normal 12 8 5 2 4" xfId="7756"/>
    <cellStyle name="Normal 12 8 5 2 4 2" xfId="14783"/>
    <cellStyle name="Normal 12 8 5 2 4 2 2" xfId="28338"/>
    <cellStyle name="Normal 12 8 5 2 4 3" xfId="28339"/>
    <cellStyle name="Normal 12 8 5 2 5" xfId="14784"/>
    <cellStyle name="Normal 12 8 5 2 5 2" xfId="28340"/>
    <cellStyle name="Normal 12 8 5 2 6" xfId="28341"/>
    <cellStyle name="Normal 12 8 5 3" xfId="3715"/>
    <cellStyle name="Normal 12 8 5 3 2" xfId="7757"/>
    <cellStyle name="Normal 12 8 5 3 2 2" xfId="14785"/>
    <cellStyle name="Normal 12 8 5 3 2 2 2" xfId="28342"/>
    <cellStyle name="Normal 12 8 5 3 2 3" xfId="28343"/>
    <cellStyle name="Normal 12 8 5 3 2 4" xfId="50574"/>
    <cellStyle name="Normal 12 8 5 3 3" xfId="14786"/>
    <cellStyle name="Normal 12 8 5 3 3 2" xfId="28344"/>
    <cellStyle name="Normal 12 8 5 3 4" xfId="28345"/>
    <cellStyle name="Normal 12 8 5 3 5" xfId="50575"/>
    <cellStyle name="Normal 12 8 5 4" xfId="3716"/>
    <cellStyle name="Normal 12 8 5 4 2" xfId="14787"/>
    <cellStyle name="Normal 12 8 5 4 2 2" xfId="28346"/>
    <cellStyle name="Normal 12 8 5 4 3" xfId="28347"/>
    <cellStyle name="Normal 12 8 5 4 4" xfId="50576"/>
    <cellStyle name="Normal 12 8 5 5" xfId="7758"/>
    <cellStyle name="Normal 12 8 5 5 2" xfId="14788"/>
    <cellStyle name="Normal 12 8 5 5 2 2" xfId="28348"/>
    <cellStyle name="Normal 12 8 5 5 3" xfId="28349"/>
    <cellStyle name="Normal 12 8 5 6" xfId="14789"/>
    <cellStyle name="Normal 12 8 5 6 2" xfId="28350"/>
    <cellStyle name="Normal 12 8 5 7" xfId="28351"/>
    <cellStyle name="Normal 12 8 6" xfId="736"/>
    <cellStyle name="Normal 12 8 6 2" xfId="737"/>
    <cellStyle name="Normal 12 8 6 2 2" xfId="3717"/>
    <cellStyle name="Normal 12 8 6 2 2 2" xfId="7759"/>
    <cellStyle name="Normal 12 8 6 2 2 2 2" xfId="14790"/>
    <cellStyle name="Normal 12 8 6 2 2 2 2 2" xfId="28352"/>
    <cellStyle name="Normal 12 8 6 2 2 2 3" xfId="28353"/>
    <cellStyle name="Normal 12 8 6 2 2 2 4" xfId="50577"/>
    <cellStyle name="Normal 12 8 6 2 2 3" xfId="14791"/>
    <cellStyle name="Normal 12 8 6 2 2 3 2" xfId="28354"/>
    <cellStyle name="Normal 12 8 6 2 2 4" xfId="28355"/>
    <cellStyle name="Normal 12 8 6 2 2 5" xfId="50578"/>
    <cellStyle name="Normal 12 8 6 2 3" xfId="3718"/>
    <cellStyle name="Normal 12 8 6 2 3 2" xfId="14792"/>
    <cellStyle name="Normal 12 8 6 2 3 2 2" xfId="28356"/>
    <cellStyle name="Normal 12 8 6 2 3 3" xfId="28357"/>
    <cellStyle name="Normal 12 8 6 2 3 4" xfId="50579"/>
    <cellStyle name="Normal 12 8 6 2 4" xfId="7760"/>
    <cellStyle name="Normal 12 8 6 2 4 2" xfId="14793"/>
    <cellStyle name="Normal 12 8 6 2 4 2 2" xfId="28358"/>
    <cellStyle name="Normal 12 8 6 2 4 3" xfId="28359"/>
    <cellStyle name="Normal 12 8 6 2 5" xfId="14794"/>
    <cellStyle name="Normal 12 8 6 2 5 2" xfId="28360"/>
    <cellStyle name="Normal 12 8 6 2 6" xfId="28361"/>
    <cellStyle name="Normal 12 8 6 3" xfId="3719"/>
    <cellStyle name="Normal 12 8 6 3 2" xfId="7761"/>
    <cellStyle name="Normal 12 8 6 3 2 2" xfId="14795"/>
    <cellStyle name="Normal 12 8 6 3 2 2 2" xfId="28362"/>
    <cellStyle name="Normal 12 8 6 3 2 3" xfId="28363"/>
    <cellStyle name="Normal 12 8 6 3 2 4" xfId="50580"/>
    <cellStyle name="Normal 12 8 6 3 3" xfId="14796"/>
    <cellStyle name="Normal 12 8 6 3 3 2" xfId="28364"/>
    <cellStyle name="Normal 12 8 6 3 4" xfId="28365"/>
    <cellStyle name="Normal 12 8 6 3 5" xfId="50581"/>
    <cellStyle name="Normal 12 8 6 4" xfId="3720"/>
    <cellStyle name="Normal 12 8 6 4 2" xfId="14797"/>
    <cellStyle name="Normal 12 8 6 4 2 2" xfId="28366"/>
    <cellStyle name="Normal 12 8 6 4 3" xfId="28367"/>
    <cellStyle name="Normal 12 8 6 4 4" xfId="50582"/>
    <cellStyle name="Normal 12 8 6 5" xfId="7762"/>
    <cellStyle name="Normal 12 8 6 5 2" xfId="14798"/>
    <cellStyle name="Normal 12 8 6 5 2 2" xfId="28368"/>
    <cellStyle name="Normal 12 8 6 5 3" xfId="28369"/>
    <cellStyle name="Normal 12 8 6 6" xfId="14799"/>
    <cellStyle name="Normal 12 8 6 6 2" xfId="28370"/>
    <cellStyle name="Normal 12 8 6 7" xfId="28371"/>
    <cellStyle name="Normal 12 8 7" xfId="738"/>
    <cellStyle name="Normal 12 8 7 2" xfId="739"/>
    <cellStyle name="Normal 12 8 7 2 2" xfId="3721"/>
    <cellStyle name="Normal 12 8 7 2 2 2" xfId="7763"/>
    <cellStyle name="Normal 12 8 7 2 2 2 2" xfId="14800"/>
    <cellStyle name="Normal 12 8 7 2 2 2 2 2" xfId="28372"/>
    <cellStyle name="Normal 12 8 7 2 2 2 3" xfId="28373"/>
    <cellStyle name="Normal 12 8 7 2 2 2 4" xfId="50583"/>
    <cellStyle name="Normal 12 8 7 2 2 3" xfId="14801"/>
    <cellStyle name="Normal 12 8 7 2 2 3 2" xfId="28374"/>
    <cellStyle name="Normal 12 8 7 2 2 4" xfId="28375"/>
    <cellStyle name="Normal 12 8 7 2 2 5" xfId="50584"/>
    <cellStyle name="Normal 12 8 7 2 3" xfId="3722"/>
    <cellStyle name="Normal 12 8 7 2 3 2" xfId="14802"/>
    <cellStyle name="Normal 12 8 7 2 3 2 2" xfId="28376"/>
    <cellStyle name="Normal 12 8 7 2 3 3" xfId="28377"/>
    <cellStyle name="Normal 12 8 7 2 3 4" xfId="50585"/>
    <cellStyle name="Normal 12 8 7 2 4" xfId="7764"/>
    <cellStyle name="Normal 12 8 7 2 4 2" xfId="14803"/>
    <cellStyle name="Normal 12 8 7 2 4 2 2" xfId="28378"/>
    <cellStyle name="Normal 12 8 7 2 4 3" xfId="28379"/>
    <cellStyle name="Normal 12 8 7 2 5" xfId="14804"/>
    <cellStyle name="Normal 12 8 7 2 5 2" xfId="28380"/>
    <cellStyle name="Normal 12 8 7 2 6" xfId="28381"/>
    <cellStyle name="Normal 12 8 7 3" xfId="3723"/>
    <cellStyle name="Normal 12 8 7 3 2" xfId="7765"/>
    <cellStyle name="Normal 12 8 7 3 2 2" xfId="14805"/>
    <cellStyle name="Normal 12 8 7 3 2 2 2" xfId="28382"/>
    <cellStyle name="Normal 12 8 7 3 2 3" xfId="28383"/>
    <cellStyle name="Normal 12 8 7 3 2 4" xfId="50586"/>
    <cellStyle name="Normal 12 8 7 3 3" xfId="14806"/>
    <cellStyle name="Normal 12 8 7 3 3 2" xfId="28384"/>
    <cellStyle name="Normal 12 8 7 3 4" xfId="28385"/>
    <cellStyle name="Normal 12 8 7 3 5" xfId="50587"/>
    <cellStyle name="Normal 12 8 7 4" xfId="3724"/>
    <cellStyle name="Normal 12 8 7 4 2" xfId="14807"/>
    <cellStyle name="Normal 12 8 7 4 2 2" xfId="28386"/>
    <cellStyle name="Normal 12 8 7 4 3" xfId="28387"/>
    <cellStyle name="Normal 12 8 7 4 4" xfId="50588"/>
    <cellStyle name="Normal 12 8 7 5" xfId="7766"/>
    <cellStyle name="Normal 12 8 7 5 2" xfId="14808"/>
    <cellStyle name="Normal 12 8 7 5 2 2" xfId="28388"/>
    <cellStyle name="Normal 12 8 7 5 3" xfId="28389"/>
    <cellStyle name="Normal 12 8 7 6" xfId="14809"/>
    <cellStyle name="Normal 12 8 7 6 2" xfId="28390"/>
    <cellStyle name="Normal 12 8 7 7" xfId="28391"/>
    <cellStyle name="Normal 12 8 8" xfId="740"/>
    <cellStyle name="Normal 12 8 8 2" xfId="741"/>
    <cellStyle name="Normal 12 8 8 2 2" xfId="3725"/>
    <cellStyle name="Normal 12 8 8 2 2 2" xfId="7767"/>
    <cellStyle name="Normal 12 8 8 2 2 2 2" xfId="14810"/>
    <cellStyle name="Normal 12 8 8 2 2 2 2 2" xfId="28392"/>
    <cellStyle name="Normal 12 8 8 2 2 2 3" xfId="28393"/>
    <cellStyle name="Normal 12 8 8 2 2 2 4" xfId="50589"/>
    <cellStyle name="Normal 12 8 8 2 2 3" xfId="14811"/>
    <cellStyle name="Normal 12 8 8 2 2 3 2" xfId="28394"/>
    <cellStyle name="Normal 12 8 8 2 2 4" xfId="28395"/>
    <cellStyle name="Normal 12 8 8 2 2 5" xfId="50590"/>
    <cellStyle name="Normal 12 8 8 2 3" xfId="3726"/>
    <cellStyle name="Normal 12 8 8 2 3 2" xfId="14812"/>
    <cellStyle name="Normal 12 8 8 2 3 2 2" xfId="28396"/>
    <cellStyle name="Normal 12 8 8 2 3 3" xfId="28397"/>
    <cellStyle name="Normal 12 8 8 2 3 4" xfId="50591"/>
    <cellStyle name="Normal 12 8 8 2 4" xfId="7768"/>
    <cellStyle name="Normal 12 8 8 2 4 2" xfId="14813"/>
    <cellStyle name="Normal 12 8 8 2 4 2 2" xfId="28398"/>
    <cellStyle name="Normal 12 8 8 2 4 3" xfId="28399"/>
    <cellStyle name="Normal 12 8 8 2 5" xfId="14814"/>
    <cellStyle name="Normal 12 8 8 2 5 2" xfId="28400"/>
    <cellStyle name="Normal 12 8 8 2 6" xfId="28401"/>
    <cellStyle name="Normal 12 8 8 3" xfId="3727"/>
    <cellStyle name="Normal 12 8 8 3 2" xfId="7769"/>
    <cellStyle name="Normal 12 8 8 3 2 2" xfId="14815"/>
    <cellStyle name="Normal 12 8 8 3 2 2 2" xfId="28402"/>
    <cellStyle name="Normal 12 8 8 3 2 3" xfId="28403"/>
    <cellStyle name="Normal 12 8 8 3 2 4" xfId="50592"/>
    <cellStyle name="Normal 12 8 8 3 3" xfId="14816"/>
    <cellStyle name="Normal 12 8 8 3 3 2" xfId="28404"/>
    <cellStyle name="Normal 12 8 8 3 4" xfId="28405"/>
    <cellStyle name="Normal 12 8 8 3 5" xfId="50593"/>
    <cellStyle name="Normal 12 8 8 4" xfId="3728"/>
    <cellStyle name="Normal 12 8 8 4 2" xfId="14817"/>
    <cellStyle name="Normal 12 8 8 4 2 2" xfId="28406"/>
    <cellStyle name="Normal 12 8 8 4 3" xfId="28407"/>
    <cellStyle name="Normal 12 8 8 4 4" xfId="50594"/>
    <cellStyle name="Normal 12 8 8 5" xfId="7770"/>
    <cellStyle name="Normal 12 8 8 5 2" xfId="14818"/>
    <cellStyle name="Normal 12 8 8 5 2 2" xfId="28408"/>
    <cellStyle name="Normal 12 8 8 5 3" xfId="28409"/>
    <cellStyle name="Normal 12 8 8 6" xfId="14819"/>
    <cellStyle name="Normal 12 8 8 6 2" xfId="28410"/>
    <cellStyle name="Normal 12 8 8 7" xfId="28411"/>
    <cellStyle name="Normal 12 8 9" xfId="742"/>
    <cellStyle name="Normal 12 8 9 2" xfId="3729"/>
    <cellStyle name="Normal 12 8 9 2 2" xfId="7771"/>
    <cellStyle name="Normal 12 8 9 2 2 2" xfId="14820"/>
    <cellStyle name="Normal 12 8 9 2 2 2 2" xfId="28412"/>
    <cellStyle name="Normal 12 8 9 2 2 3" xfId="28413"/>
    <cellStyle name="Normal 12 8 9 2 2 4" xfId="50595"/>
    <cellStyle name="Normal 12 8 9 2 3" xfId="14821"/>
    <cellStyle name="Normal 12 8 9 2 3 2" xfId="28414"/>
    <cellStyle name="Normal 12 8 9 2 4" xfId="28415"/>
    <cellStyle name="Normal 12 8 9 2 5" xfId="50596"/>
    <cellStyle name="Normal 12 8 9 3" xfId="3730"/>
    <cellStyle name="Normal 12 8 9 3 2" xfId="14822"/>
    <cellStyle name="Normal 12 8 9 3 2 2" xfId="28416"/>
    <cellStyle name="Normal 12 8 9 3 3" xfId="28417"/>
    <cellStyle name="Normal 12 8 9 3 4" xfId="50597"/>
    <cellStyle name="Normal 12 8 9 4" xfId="7772"/>
    <cellStyle name="Normal 12 8 9 4 2" xfId="14823"/>
    <cellStyle name="Normal 12 8 9 4 2 2" xfId="28418"/>
    <cellStyle name="Normal 12 8 9 4 3" xfId="28419"/>
    <cellStyle name="Normal 12 8 9 5" xfId="14824"/>
    <cellStyle name="Normal 12 8 9 5 2" xfId="28420"/>
    <cellStyle name="Normal 12 8 9 6" xfId="28421"/>
    <cellStyle name="Normal 12 9" xfId="743"/>
    <cellStyle name="Normal 12 9 2" xfId="744"/>
    <cellStyle name="Normal 12 9 2 2" xfId="3731"/>
    <cellStyle name="Normal 12 9 2 2 2" xfId="7773"/>
    <cellStyle name="Normal 12 9 2 2 2 2" xfId="14825"/>
    <cellStyle name="Normal 12 9 2 2 2 2 2" xfId="28422"/>
    <cellStyle name="Normal 12 9 2 2 2 3" xfId="28423"/>
    <cellStyle name="Normal 12 9 2 2 2 4" xfId="50598"/>
    <cellStyle name="Normal 12 9 2 2 3" xfId="14826"/>
    <cellStyle name="Normal 12 9 2 2 3 2" xfId="28424"/>
    <cellStyle name="Normal 12 9 2 2 4" xfId="28425"/>
    <cellStyle name="Normal 12 9 2 2 5" xfId="50599"/>
    <cellStyle name="Normal 12 9 2 3" xfId="3732"/>
    <cellStyle name="Normal 12 9 2 3 2" xfId="14827"/>
    <cellStyle name="Normal 12 9 2 3 2 2" xfId="28426"/>
    <cellStyle name="Normal 12 9 2 3 3" xfId="28427"/>
    <cellStyle name="Normal 12 9 2 3 4" xfId="50600"/>
    <cellStyle name="Normal 12 9 2 4" xfId="7774"/>
    <cellStyle name="Normal 12 9 2 4 2" xfId="14828"/>
    <cellStyle name="Normal 12 9 2 4 2 2" xfId="28428"/>
    <cellStyle name="Normal 12 9 2 4 3" xfId="28429"/>
    <cellStyle name="Normal 12 9 2 5" xfId="14829"/>
    <cellStyle name="Normal 12 9 2 5 2" xfId="28430"/>
    <cellStyle name="Normal 12 9 2 6" xfId="28431"/>
    <cellStyle name="Normal 12 9 3" xfId="3733"/>
    <cellStyle name="Normal 12 9 3 2" xfId="7775"/>
    <cellStyle name="Normal 12 9 3 2 2" xfId="14830"/>
    <cellStyle name="Normal 12 9 3 2 2 2" xfId="28432"/>
    <cellStyle name="Normal 12 9 3 2 3" xfId="28433"/>
    <cellStyle name="Normal 12 9 3 2 4" xfId="50601"/>
    <cellStyle name="Normal 12 9 3 3" xfId="14831"/>
    <cellStyle name="Normal 12 9 3 3 2" xfId="28434"/>
    <cellStyle name="Normal 12 9 3 4" xfId="28435"/>
    <cellStyle name="Normal 12 9 3 5" xfId="50602"/>
    <cellStyle name="Normal 12 9 4" xfId="3734"/>
    <cellStyle name="Normal 12 9 4 2" xfId="14832"/>
    <cellStyle name="Normal 12 9 4 2 2" xfId="28436"/>
    <cellStyle name="Normal 12 9 4 3" xfId="28437"/>
    <cellStyle name="Normal 12 9 4 4" xfId="50603"/>
    <cellStyle name="Normal 12 9 5" xfId="7776"/>
    <cellStyle name="Normal 12 9 5 2" xfId="14833"/>
    <cellStyle name="Normal 12 9 5 2 2" xfId="28438"/>
    <cellStyle name="Normal 12 9 5 3" xfId="28439"/>
    <cellStyle name="Normal 12 9 6" xfId="14834"/>
    <cellStyle name="Normal 12 9 6 2" xfId="28440"/>
    <cellStyle name="Normal 12 9 7" xfId="28441"/>
    <cellStyle name="Normal 120" xfId="50604"/>
    <cellStyle name="Normal 120 2" xfId="50605"/>
    <cellStyle name="Normal 121" xfId="50606"/>
    <cellStyle name="Normal 121 2" xfId="50607"/>
    <cellStyle name="Normal 122" xfId="50608"/>
    <cellStyle name="Normal 122 2" xfId="50609"/>
    <cellStyle name="Normal 123" xfId="50610"/>
    <cellStyle name="Normal 123 2" xfId="50611"/>
    <cellStyle name="Normal 124" xfId="50612"/>
    <cellStyle name="Normal 124 2" xfId="50613"/>
    <cellStyle name="Normal 125" xfId="50614"/>
    <cellStyle name="Normal 125 2" xfId="50615"/>
    <cellStyle name="Normal 126" xfId="50616"/>
    <cellStyle name="Normal 126 2" xfId="50617"/>
    <cellStyle name="Normal 127" xfId="50618"/>
    <cellStyle name="Normal 127 2" xfId="50619"/>
    <cellStyle name="Normal 128" xfId="50620"/>
    <cellStyle name="Normal 128 2" xfId="50621"/>
    <cellStyle name="Normal 129" xfId="50622"/>
    <cellStyle name="Normal 129 2" xfId="50623"/>
    <cellStyle name="Normal 13" xfId="745"/>
    <cellStyle name="Normal 13 10" xfId="746"/>
    <cellStyle name="Normal 13 10 2" xfId="747"/>
    <cellStyle name="Normal 13 10 2 2" xfId="3735"/>
    <cellStyle name="Normal 13 10 2 2 2" xfId="7777"/>
    <cellStyle name="Normal 13 10 2 2 2 2" xfId="14835"/>
    <cellStyle name="Normal 13 10 2 2 2 2 2" xfId="28442"/>
    <cellStyle name="Normal 13 10 2 2 2 3" xfId="28443"/>
    <cellStyle name="Normal 13 10 2 2 2 4" xfId="50624"/>
    <cellStyle name="Normal 13 10 2 2 3" xfId="14836"/>
    <cellStyle name="Normal 13 10 2 2 3 2" xfId="28444"/>
    <cellStyle name="Normal 13 10 2 2 4" xfId="28445"/>
    <cellStyle name="Normal 13 10 2 2 5" xfId="50625"/>
    <cellStyle name="Normal 13 10 2 3" xfId="3736"/>
    <cellStyle name="Normal 13 10 2 3 2" xfId="14837"/>
    <cellStyle name="Normal 13 10 2 3 2 2" xfId="28446"/>
    <cellStyle name="Normal 13 10 2 3 3" xfId="28447"/>
    <cellStyle name="Normal 13 10 2 3 4" xfId="50626"/>
    <cellStyle name="Normal 13 10 2 4" xfId="7778"/>
    <cellStyle name="Normal 13 10 2 4 2" xfId="14838"/>
    <cellStyle name="Normal 13 10 2 4 2 2" xfId="28448"/>
    <cellStyle name="Normal 13 10 2 4 3" xfId="28449"/>
    <cellStyle name="Normal 13 10 2 5" xfId="14839"/>
    <cellStyle name="Normal 13 10 2 5 2" xfId="28450"/>
    <cellStyle name="Normal 13 10 2 6" xfId="28451"/>
    <cellStyle name="Normal 13 10 3" xfId="3737"/>
    <cellStyle name="Normal 13 10 3 2" xfId="7779"/>
    <cellStyle name="Normal 13 10 3 2 2" xfId="14840"/>
    <cellStyle name="Normal 13 10 3 2 2 2" xfId="28452"/>
    <cellStyle name="Normal 13 10 3 2 3" xfId="28453"/>
    <cellStyle name="Normal 13 10 3 2 4" xfId="50627"/>
    <cellStyle name="Normal 13 10 3 3" xfId="14841"/>
    <cellStyle name="Normal 13 10 3 3 2" xfId="28454"/>
    <cellStyle name="Normal 13 10 3 4" xfId="28455"/>
    <cellStyle name="Normal 13 10 3 5" xfId="50628"/>
    <cellStyle name="Normal 13 10 4" xfId="3738"/>
    <cellStyle name="Normal 13 10 4 2" xfId="14842"/>
    <cellStyle name="Normal 13 10 4 2 2" xfId="28456"/>
    <cellStyle name="Normal 13 10 4 3" xfId="28457"/>
    <cellStyle name="Normal 13 10 4 4" xfId="50629"/>
    <cellStyle name="Normal 13 10 5" xfId="7780"/>
    <cellStyle name="Normal 13 10 5 2" xfId="14843"/>
    <cellStyle name="Normal 13 10 5 2 2" xfId="28458"/>
    <cellStyle name="Normal 13 10 5 3" xfId="28459"/>
    <cellStyle name="Normal 13 10 6" xfId="14844"/>
    <cellStyle name="Normal 13 10 6 2" xfId="28460"/>
    <cellStyle name="Normal 13 10 7" xfId="28461"/>
    <cellStyle name="Normal 13 11" xfId="748"/>
    <cellStyle name="Normal 13 11 2" xfId="749"/>
    <cellStyle name="Normal 13 11 2 2" xfId="3739"/>
    <cellStyle name="Normal 13 11 2 2 2" xfId="7781"/>
    <cellStyle name="Normal 13 11 2 2 2 2" xfId="14845"/>
    <cellStyle name="Normal 13 11 2 2 2 2 2" xfId="28462"/>
    <cellStyle name="Normal 13 11 2 2 2 3" xfId="28463"/>
    <cellStyle name="Normal 13 11 2 2 2 4" xfId="50630"/>
    <cellStyle name="Normal 13 11 2 2 3" xfId="14846"/>
    <cellStyle name="Normal 13 11 2 2 3 2" xfId="28464"/>
    <cellStyle name="Normal 13 11 2 2 4" xfId="28465"/>
    <cellStyle name="Normal 13 11 2 2 5" xfId="50631"/>
    <cellStyle name="Normal 13 11 2 3" xfId="3740"/>
    <cellStyle name="Normal 13 11 2 3 2" xfId="14847"/>
    <cellStyle name="Normal 13 11 2 3 2 2" xfId="28466"/>
    <cellStyle name="Normal 13 11 2 3 3" xfId="28467"/>
    <cellStyle name="Normal 13 11 2 3 4" xfId="50632"/>
    <cellStyle name="Normal 13 11 2 4" xfId="7782"/>
    <cellStyle name="Normal 13 11 2 4 2" xfId="14848"/>
    <cellStyle name="Normal 13 11 2 4 2 2" xfId="28468"/>
    <cellStyle name="Normal 13 11 2 4 3" xfId="28469"/>
    <cellStyle name="Normal 13 11 2 5" xfId="14849"/>
    <cellStyle name="Normal 13 11 2 5 2" xfId="28470"/>
    <cellStyle name="Normal 13 11 2 6" xfId="28471"/>
    <cellStyle name="Normal 13 11 3" xfId="3741"/>
    <cellStyle name="Normal 13 11 3 2" xfId="7783"/>
    <cellStyle name="Normal 13 11 3 2 2" xfId="14850"/>
    <cellStyle name="Normal 13 11 3 2 2 2" xfId="28472"/>
    <cellStyle name="Normal 13 11 3 2 3" xfId="28473"/>
    <cellStyle name="Normal 13 11 3 2 4" xfId="50633"/>
    <cellStyle name="Normal 13 11 3 3" xfId="14851"/>
    <cellStyle name="Normal 13 11 3 3 2" xfId="28474"/>
    <cellStyle name="Normal 13 11 3 4" xfId="28475"/>
    <cellStyle name="Normal 13 11 3 5" xfId="50634"/>
    <cellStyle name="Normal 13 11 4" xfId="3742"/>
    <cellStyle name="Normal 13 11 4 2" xfId="14852"/>
    <cellStyle name="Normal 13 11 4 2 2" xfId="28476"/>
    <cellStyle name="Normal 13 11 4 3" xfId="28477"/>
    <cellStyle name="Normal 13 11 4 4" xfId="50635"/>
    <cellStyle name="Normal 13 11 5" xfId="7784"/>
    <cellStyle name="Normal 13 11 5 2" xfId="14853"/>
    <cellStyle name="Normal 13 11 5 2 2" xfId="28478"/>
    <cellStyle name="Normal 13 11 5 3" xfId="28479"/>
    <cellStyle name="Normal 13 11 6" xfId="14854"/>
    <cellStyle name="Normal 13 11 6 2" xfId="28480"/>
    <cellStyle name="Normal 13 11 7" xfId="28481"/>
    <cellStyle name="Normal 13 12" xfId="750"/>
    <cellStyle name="Normal 13 12 2" xfId="751"/>
    <cellStyle name="Normal 13 12 2 2" xfId="3743"/>
    <cellStyle name="Normal 13 12 2 2 2" xfId="7785"/>
    <cellStyle name="Normal 13 12 2 2 2 2" xfId="14855"/>
    <cellStyle name="Normal 13 12 2 2 2 2 2" xfId="28482"/>
    <cellStyle name="Normal 13 12 2 2 2 3" xfId="28483"/>
    <cellStyle name="Normal 13 12 2 2 2 4" xfId="50636"/>
    <cellStyle name="Normal 13 12 2 2 3" xfId="14856"/>
    <cellStyle name="Normal 13 12 2 2 3 2" xfId="28484"/>
    <cellStyle name="Normal 13 12 2 2 4" xfId="28485"/>
    <cellStyle name="Normal 13 12 2 2 5" xfId="50637"/>
    <cellStyle name="Normal 13 12 2 3" xfId="3744"/>
    <cellStyle name="Normal 13 12 2 3 2" xfId="14857"/>
    <cellStyle name="Normal 13 12 2 3 2 2" xfId="28486"/>
    <cellStyle name="Normal 13 12 2 3 3" xfId="28487"/>
    <cellStyle name="Normal 13 12 2 3 4" xfId="50638"/>
    <cellStyle name="Normal 13 12 2 4" xfId="7786"/>
    <cellStyle name="Normal 13 12 2 4 2" xfId="14858"/>
    <cellStyle name="Normal 13 12 2 4 2 2" xfId="28488"/>
    <cellStyle name="Normal 13 12 2 4 3" xfId="28489"/>
    <cellStyle name="Normal 13 12 2 5" xfId="14859"/>
    <cellStyle name="Normal 13 12 2 5 2" xfId="28490"/>
    <cellStyle name="Normal 13 12 2 6" xfId="28491"/>
    <cellStyle name="Normal 13 12 3" xfId="3745"/>
    <cellStyle name="Normal 13 12 3 2" xfId="7787"/>
    <cellStyle name="Normal 13 12 3 2 2" xfId="14860"/>
    <cellStyle name="Normal 13 12 3 2 2 2" xfId="28492"/>
    <cellStyle name="Normal 13 12 3 2 3" xfId="28493"/>
    <cellStyle name="Normal 13 12 3 2 4" xfId="50639"/>
    <cellStyle name="Normal 13 12 3 3" xfId="14861"/>
    <cellStyle name="Normal 13 12 3 3 2" xfId="28494"/>
    <cellStyle name="Normal 13 12 3 4" xfId="28495"/>
    <cellStyle name="Normal 13 12 3 5" xfId="50640"/>
    <cellStyle name="Normal 13 12 4" xfId="3746"/>
    <cellStyle name="Normal 13 12 4 2" xfId="14862"/>
    <cellStyle name="Normal 13 12 4 2 2" xfId="28496"/>
    <cellStyle name="Normal 13 12 4 3" xfId="28497"/>
    <cellStyle name="Normal 13 12 4 4" xfId="50641"/>
    <cellStyle name="Normal 13 12 5" xfId="7788"/>
    <cellStyle name="Normal 13 12 5 2" xfId="14863"/>
    <cellStyle name="Normal 13 12 5 2 2" xfId="28498"/>
    <cellStyle name="Normal 13 12 5 3" xfId="28499"/>
    <cellStyle name="Normal 13 12 6" xfId="14864"/>
    <cellStyle name="Normal 13 12 6 2" xfId="28500"/>
    <cellStyle name="Normal 13 12 7" xfId="28501"/>
    <cellStyle name="Normal 13 13" xfId="752"/>
    <cellStyle name="Normal 13 13 2" xfId="753"/>
    <cellStyle name="Normal 13 13 2 2" xfId="3747"/>
    <cellStyle name="Normal 13 13 2 2 2" xfId="7789"/>
    <cellStyle name="Normal 13 13 2 2 2 2" xfId="14865"/>
    <cellStyle name="Normal 13 13 2 2 2 2 2" xfId="28502"/>
    <cellStyle name="Normal 13 13 2 2 2 3" xfId="28503"/>
    <cellStyle name="Normal 13 13 2 2 2 4" xfId="50642"/>
    <cellStyle name="Normal 13 13 2 2 3" xfId="14866"/>
    <cellStyle name="Normal 13 13 2 2 3 2" xfId="28504"/>
    <cellStyle name="Normal 13 13 2 2 4" xfId="28505"/>
    <cellStyle name="Normal 13 13 2 2 5" xfId="50643"/>
    <cellStyle name="Normal 13 13 2 3" xfId="3748"/>
    <cellStyle name="Normal 13 13 2 3 2" xfId="14867"/>
    <cellStyle name="Normal 13 13 2 3 2 2" xfId="28506"/>
    <cellStyle name="Normal 13 13 2 3 3" xfId="28507"/>
    <cellStyle name="Normal 13 13 2 3 4" xfId="50644"/>
    <cellStyle name="Normal 13 13 2 4" xfId="7790"/>
    <cellStyle name="Normal 13 13 2 4 2" xfId="14868"/>
    <cellStyle name="Normal 13 13 2 4 2 2" xfId="28508"/>
    <cellStyle name="Normal 13 13 2 4 3" xfId="28509"/>
    <cellStyle name="Normal 13 13 2 5" xfId="14869"/>
    <cellStyle name="Normal 13 13 2 5 2" xfId="28510"/>
    <cellStyle name="Normal 13 13 2 6" xfId="28511"/>
    <cellStyle name="Normal 13 13 3" xfId="3749"/>
    <cellStyle name="Normal 13 13 3 2" xfId="7791"/>
    <cellStyle name="Normal 13 13 3 2 2" xfId="14870"/>
    <cellStyle name="Normal 13 13 3 2 2 2" xfId="28512"/>
    <cellStyle name="Normal 13 13 3 2 3" xfId="28513"/>
    <cellStyle name="Normal 13 13 3 2 4" xfId="50645"/>
    <cellStyle name="Normal 13 13 3 3" xfId="14871"/>
    <cellStyle name="Normal 13 13 3 3 2" xfId="28514"/>
    <cellStyle name="Normal 13 13 3 4" xfId="28515"/>
    <cellStyle name="Normal 13 13 3 5" xfId="50646"/>
    <cellStyle name="Normal 13 13 4" xfId="3750"/>
    <cellStyle name="Normal 13 13 4 2" xfId="14872"/>
    <cellStyle name="Normal 13 13 4 2 2" xfId="28516"/>
    <cellStyle name="Normal 13 13 4 3" xfId="28517"/>
    <cellStyle name="Normal 13 13 4 4" xfId="50647"/>
    <cellStyle name="Normal 13 13 5" xfId="7792"/>
    <cellStyle name="Normal 13 13 5 2" xfId="14873"/>
    <cellStyle name="Normal 13 13 5 2 2" xfId="28518"/>
    <cellStyle name="Normal 13 13 5 3" xfId="28519"/>
    <cellStyle name="Normal 13 13 6" xfId="14874"/>
    <cellStyle name="Normal 13 13 6 2" xfId="28520"/>
    <cellStyle name="Normal 13 13 7" xfId="28521"/>
    <cellStyle name="Normal 13 14" xfId="754"/>
    <cellStyle name="Normal 13 14 2" xfId="755"/>
    <cellStyle name="Normal 13 14 2 2" xfId="3751"/>
    <cellStyle name="Normal 13 14 2 2 2" xfId="7793"/>
    <cellStyle name="Normal 13 14 2 2 2 2" xfId="14875"/>
    <cellStyle name="Normal 13 14 2 2 2 2 2" xfId="28522"/>
    <cellStyle name="Normal 13 14 2 2 2 3" xfId="28523"/>
    <cellStyle name="Normal 13 14 2 2 2 4" xfId="50648"/>
    <cellStyle name="Normal 13 14 2 2 3" xfId="14876"/>
    <cellStyle name="Normal 13 14 2 2 3 2" xfId="28524"/>
    <cellStyle name="Normal 13 14 2 2 4" xfId="28525"/>
    <cellStyle name="Normal 13 14 2 2 5" xfId="50649"/>
    <cellStyle name="Normal 13 14 2 3" xfId="3752"/>
    <cellStyle name="Normal 13 14 2 3 2" xfId="14877"/>
    <cellStyle name="Normal 13 14 2 3 2 2" xfId="28526"/>
    <cellStyle name="Normal 13 14 2 3 3" xfId="28527"/>
    <cellStyle name="Normal 13 14 2 3 4" xfId="50650"/>
    <cellStyle name="Normal 13 14 2 4" xfId="7794"/>
    <cellStyle name="Normal 13 14 2 4 2" xfId="14878"/>
    <cellStyle name="Normal 13 14 2 4 2 2" xfId="28528"/>
    <cellStyle name="Normal 13 14 2 4 3" xfId="28529"/>
    <cellStyle name="Normal 13 14 2 5" xfId="14879"/>
    <cellStyle name="Normal 13 14 2 5 2" xfId="28530"/>
    <cellStyle name="Normal 13 14 2 6" xfId="28531"/>
    <cellStyle name="Normal 13 14 3" xfId="3753"/>
    <cellStyle name="Normal 13 14 3 2" xfId="7795"/>
    <cellStyle name="Normal 13 14 3 2 2" xfId="14880"/>
    <cellStyle name="Normal 13 14 3 2 2 2" xfId="28532"/>
    <cellStyle name="Normal 13 14 3 2 3" xfId="28533"/>
    <cellStyle name="Normal 13 14 3 2 4" xfId="50651"/>
    <cellStyle name="Normal 13 14 3 3" xfId="14881"/>
    <cellStyle name="Normal 13 14 3 3 2" xfId="28534"/>
    <cellStyle name="Normal 13 14 3 4" xfId="28535"/>
    <cellStyle name="Normal 13 14 3 5" xfId="50652"/>
    <cellStyle name="Normal 13 14 4" xfId="3754"/>
    <cellStyle name="Normal 13 14 4 2" xfId="14882"/>
    <cellStyle name="Normal 13 14 4 2 2" xfId="28536"/>
    <cellStyle name="Normal 13 14 4 3" xfId="28537"/>
    <cellStyle name="Normal 13 14 4 4" xfId="50653"/>
    <cellStyle name="Normal 13 14 5" xfId="7796"/>
    <cellStyle name="Normal 13 14 5 2" xfId="14883"/>
    <cellStyle name="Normal 13 14 5 2 2" xfId="28538"/>
    <cellStyle name="Normal 13 14 5 3" xfId="28539"/>
    <cellStyle name="Normal 13 14 6" xfId="14884"/>
    <cellStyle name="Normal 13 14 6 2" xfId="28540"/>
    <cellStyle name="Normal 13 14 7" xfId="28541"/>
    <cellStyle name="Normal 13 15" xfId="756"/>
    <cellStyle name="Normal 13 15 2" xfId="757"/>
    <cellStyle name="Normal 13 15 2 2" xfId="3755"/>
    <cellStyle name="Normal 13 15 2 2 2" xfId="7797"/>
    <cellStyle name="Normal 13 15 2 2 2 2" xfId="14885"/>
    <cellStyle name="Normal 13 15 2 2 2 2 2" xfId="28542"/>
    <cellStyle name="Normal 13 15 2 2 2 3" xfId="28543"/>
    <cellStyle name="Normal 13 15 2 2 2 4" xfId="50654"/>
    <cellStyle name="Normal 13 15 2 2 3" xfId="14886"/>
    <cellStyle name="Normal 13 15 2 2 3 2" xfId="28544"/>
    <cellStyle name="Normal 13 15 2 2 4" xfId="28545"/>
    <cellStyle name="Normal 13 15 2 2 5" xfId="50655"/>
    <cellStyle name="Normal 13 15 2 3" xfId="3756"/>
    <cellStyle name="Normal 13 15 2 3 2" xfId="14887"/>
    <cellStyle name="Normal 13 15 2 3 2 2" xfId="28546"/>
    <cellStyle name="Normal 13 15 2 3 3" xfId="28547"/>
    <cellStyle name="Normal 13 15 2 3 4" xfId="50656"/>
    <cellStyle name="Normal 13 15 2 4" xfId="7798"/>
    <cellStyle name="Normal 13 15 2 4 2" xfId="14888"/>
    <cellStyle name="Normal 13 15 2 4 2 2" xfId="28548"/>
    <cellStyle name="Normal 13 15 2 4 3" xfId="28549"/>
    <cellStyle name="Normal 13 15 2 5" xfId="14889"/>
    <cellStyle name="Normal 13 15 2 5 2" xfId="28550"/>
    <cellStyle name="Normal 13 15 2 6" xfId="28551"/>
    <cellStyle name="Normal 13 15 3" xfId="3757"/>
    <cellStyle name="Normal 13 15 3 2" xfId="7799"/>
    <cellStyle name="Normal 13 15 3 2 2" xfId="14890"/>
    <cellStyle name="Normal 13 15 3 2 2 2" xfId="28552"/>
    <cellStyle name="Normal 13 15 3 2 3" xfId="28553"/>
    <cellStyle name="Normal 13 15 3 2 4" xfId="50657"/>
    <cellStyle name="Normal 13 15 3 3" xfId="14891"/>
    <cellStyle name="Normal 13 15 3 3 2" xfId="28554"/>
    <cellStyle name="Normal 13 15 3 4" xfId="28555"/>
    <cellStyle name="Normal 13 15 3 5" xfId="50658"/>
    <cellStyle name="Normal 13 15 4" xfId="3758"/>
    <cellStyle name="Normal 13 15 4 2" xfId="14892"/>
    <cellStyle name="Normal 13 15 4 2 2" xfId="28556"/>
    <cellStyle name="Normal 13 15 4 3" xfId="28557"/>
    <cellStyle name="Normal 13 15 4 4" xfId="50659"/>
    <cellStyle name="Normal 13 15 5" xfId="7800"/>
    <cellStyle name="Normal 13 15 5 2" xfId="14893"/>
    <cellStyle name="Normal 13 15 5 2 2" xfId="28558"/>
    <cellStyle name="Normal 13 15 5 3" xfId="28559"/>
    <cellStyle name="Normal 13 15 6" xfId="14894"/>
    <cellStyle name="Normal 13 15 6 2" xfId="28560"/>
    <cellStyle name="Normal 13 15 7" xfId="28561"/>
    <cellStyle name="Normal 13 16" xfId="758"/>
    <cellStyle name="Normal 13 16 2" xfId="3759"/>
    <cellStyle name="Normal 13 16 2 2" xfId="7801"/>
    <cellStyle name="Normal 13 16 2 2 2" xfId="14895"/>
    <cellStyle name="Normal 13 16 2 2 2 2" xfId="28562"/>
    <cellStyle name="Normal 13 16 2 2 2 2 2" xfId="50660"/>
    <cellStyle name="Normal 13 16 2 2 2 3" xfId="50661"/>
    <cellStyle name="Normal 13 16 2 2 3" xfId="28563"/>
    <cellStyle name="Normal 13 16 2 2 3 2" xfId="50662"/>
    <cellStyle name="Normal 13 16 2 2 4" xfId="50663"/>
    <cellStyle name="Normal 13 16 2 2 5" xfId="50664"/>
    <cellStyle name="Normal 13 16 2 3" xfId="14896"/>
    <cellStyle name="Normal 13 16 2 3 2" xfId="28564"/>
    <cellStyle name="Normal 13 16 2 3 2 2" xfId="50665"/>
    <cellStyle name="Normal 13 16 2 3 3" xfId="50666"/>
    <cellStyle name="Normal 13 16 2 4" xfId="28565"/>
    <cellStyle name="Normal 13 16 2 4 2" xfId="50667"/>
    <cellStyle name="Normal 13 16 2 5" xfId="50668"/>
    <cellStyle name="Normal 13 16 2 6" xfId="50669"/>
    <cellStyle name="Normal 13 16 3" xfId="3760"/>
    <cellStyle name="Normal 13 16 3 2" xfId="14897"/>
    <cellStyle name="Normal 13 16 3 2 2" xfId="28566"/>
    <cellStyle name="Normal 13 16 3 2 2 2" xfId="50670"/>
    <cellStyle name="Normal 13 16 3 2 3" xfId="50671"/>
    <cellStyle name="Normal 13 16 3 3" xfId="28567"/>
    <cellStyle name="Normal 13 16 3 3 2" xfId="50672"/>
    <cellStyle name="Normal 13 16 3 4" xfId="50673"/>
    <cellStyle name="Normal 13 16 3 5" xfId="50674"/>
    <cellStyle name="Normal 13 16 4" xfId="7802"/>
    <cellStyle name="Normal 13 16 4 2" xfId="14898"/>
    <cellStyle name="Normal 13 16 4 2 2" xfId="28568"/>
    <cellStyle name="Normal 13 16 4 3" xfId="28569"/>
    <cellStyle name="Normal 13 16 4 4" xfId="50675"/>
    <cellStyle name="Normal 13 16 5" xfId="14899"/>
    <cellStyle name="Normal 13 16 5 2" xfId="28570"/>
    <cellStyle name="Normal 13 16 6" xfId="28571"/>
    <cellStyle name="Normal 13 16 7" xfId="50676"/>
    <cellStyle name="Normal 13 17" xfId="3761"/>
    <cellStyle name="Normal 13 17 2" xfId="7803"/>
    <cellStyle name="Normal 13 17 2 2" xfId="14900"/>
    <cellStyle name="Normal 13 17 2 2 2" xfId="28572"/>
    <cellStyle name="Normal 13 17 2 3" xfId="28573"/>
    <cellStyle name="Normal 13 17 3" xfId="14901"/>
    <cellStyle name="Normal 13 17 3 2" xfId="28574"/>
    <cellStyle name="Normal 13 17 4" xfId="28575"/>
    <cellStyle name="Normal 13 18" xfId="3762"/>
    <cellStyle name="Normal 13 18 2" xfId="14902"/>
    <cellStyle name="Normal 13 18 2 2" xfId="28576"/>
    <cellStyle name="Normal 13 18 3" xfId="28577"/>
    <cellStyle name="Normal 13 19" xfId="7804"/>
    <cellStyle name="Normal 13 19 2" xfId="14903"/>
    <cellStyle name="Normal 13 19 2 2" xfId="28578"/>
    <cellStyle name="Normal 13 19 3" xfId="28579"/>
    <cellStyle name="Normal 13 2" xfId="759"/>
    <cellStyle name="Normal 13 2 10" xfId="3763"/>
    <cellStyle name="Normal 13 2 10 2" xfId="7805"/>
    <cellStyle name="Normal 13 2 10 2 2" xfId="14904"/>
    <cellStyle name="Normal 13 2 10 2 2 2" xfId="28580"/>
    <cellStyle name="Normal 13 2 10 2 3" xfId="28581"/>
    <cellStyle name="Normal 13 2 10 3" xfId="14905"/>
    <cellStyle name="Normal 13 2 10 3 2" xfId="28582"/>
    <cellStyle name="Normal 13 2 10 4" xfId="28583"/>
    <cellStyle name="Normal 13 2 11" xfId="3764"/>
    <cellStyle name="Normal 13 2 11 2" xfId="14906"/>
    <cellStyle name="Normal 13 2 11 2 2" xfId="28584"/>
    <cellStyle name="Normal 13 2 11 3" xfId="28585"/>
    <cellStyle name="Normal 13 2 12" xfId="7806"/>
    <cellStyle name="Normal 13 2 12 2" xfId="14907"/>
    <cellStyle name="Normal 13 2 12 2 2" xfId="28586"/>
    <cellStyle name="Normal 13 2 12 3" xfId="28587"/>
    <cellStyle name="Normal 13 2 13" xfId="14908"/>
    <cellStyle name="Normal 13 2 13 2" xfId="28588"/>
    <cellStyle name="Normal 13 2 14" xfId="28589"/>
    <cellStyle name="Normal 13 2 2" xfId="760"/>
    <cellStyle name="Normal 13 2 2 2" xfId="761"/>
    <cellStyle name="Normal 13 2 2 2 2" xfId="3765"/>
    <cellStyle name="Normal 13 2 2 2 2 2" xfId="7807"/>
    <cellStyle name="Normal 13 2 2 2 2 2 2" xfId="14909"/>
    <cellStyle name="Normal 13 2 2 2 2 2 2 2" xfId="28590"/>
    <cellStyle name="Normal 13 2 2 2 2 2 3" xfId="28591"/>
    <cellStyle name="Normal 13 2 2 2 2 2 4" xfId="50677"/>
    <cellStyle name="Normal 13 2 2 2 2 3" xfId="14910"/>
    <cellStyle name="Normal 13 2 2 2 2 3 2" xfId="28592"/>
    <cellStyle name="Normal 13 2 2 2 2 4" xfId="28593"/>
    <cellStyle name="Normal 13 2 2 2 2 5" xfId="50678"/>
    <cellStyle name="Normal 13 2 2 2 3" xfId="3766"/>
    <cellStyle name="Normal 13 2 2 2 3 2" xfId="14911"/>
    <cellStyle name="Normal 13 2 2 2 3 2 2" xfId="28594"/>
    <cellStyle name="Normal 13 2 2 2 3 3" xfId="28595"/>
    <cellStyle name="Normal 13 2 2 2 3 4" xfId="50679"/>
    <cellStyle name="Normal 13 2 2 2 4" xfId="7808"/>
    <cellStyle name="Normal 13 2 2 2 4 2" xfId="14912"/>
    <cellStyle name="Normal 13 2 2 2 4 2 2" xfId="28596"/>
    <cellStyle name="Normal 13 2 2 2 4 3" xfId="28597"/>
    <cellStyle name="Normal 13 2 2 2 5" xfId="14913"/>
    <cellStyle name="Normal 13 2 2 2 5 2" xfId="28598"/>
    <cellStyle name="Normal 13 2 2 2 6" xfId="28599"/>
    <cellStyle name="Normal 13 2 2 3" xfId="3767"/>
    <cellStyle name="Normal 13 2 2 3 2" xfId="7809"/>
    <cellStyle name="Normal 13 2 2 3 2 2" xfId="14914"/>
    <cellStyle name="Normal 13 2 2 3 2 2 2" xfId="28600"/>
    <cellStyle name="Normal 13 2 2 3 2 3" xfId="28601"/>
    <cellStyle name="Normal 13 2 2 3 2 4" xfId="50680"/>
    <cellStyle name="Normal 13 2 2 3 3" xfId="14915"/>
    <cellStyle name="Normal 13 2 2 3 3 2" xfId="28602"/>
    <cellStyle name="Normal 13 2 2 3 4" xfId="28603"/>
    <cellStyle name="Normal 13 2 2 3 5" xfId="50681"/>
    <cellStyle name="Normal 13 2 2 4" xfId="3768"/>
    <cellStyle name="Normal 13 2 2 4 2" xfId="14916"/>
    <cellStyle name="Normal 13 2 2 4 2 2" xfId="28604"/>
    <cellStyle name="Normal 13 2 2 4 3" xfId="28605"/>
    <cellStyle name="Normal 13 2 2 4 4" xfId="50682"/>
    <cellStyle name="Normal 13 2 2 5" xfId="7810"/>
    <cellStyle name="Normal 13 2 2 5 2" xfId="14917"/>
    <cellStyle name="Normal 13 2 2 5 2 2" xfId="28606"/>
    <cellStyle name="Normal 13 2 2 5 3" xfId="28607"/>
    <cellStyle name="Normal 13 2 2 6" xfId="14918"/>
    <cellStyle name="Normal 13 2 2 6 2" xfId="28608"/>
    <cellStyle name="Normal 13 2 2 7" xfId="28609"/>
    <cellStyle name="Normal 13 2 3" xfId="762"/>
    <cellStyle name="Normal 13 2 3 2" xfId="763"/>
    <cellStyle name="Normal 13 2 3 2 2" xfId="3769"/>
    <cellStyle name="Normal 13 2 3 2 2 2" xfId="7811"/>
    <cellStyle name="Normal 13 2 3 2 2 2 2" xfId="14919"/>
    <cellStyle name="Normal 13 2 3 2 2 2 2 2" xfId="28610"/>
    <cellStyle name="Normal 13 2 3 2 2 2 3" xfId="28611"/>
    <cellStyle name="Normal 13 2 3 2 2 2 4" xfId="50683"/>
    <cellStyle name="Normal 13 2 3 2 2 3" xfId="14920"/>
    <cellStyle name="Normal 13 2 3 2 2 3 2" xfId="28612"/>
    <cellStyle name="Normal 13 2 3 2 2 4" xfId="28613"/>
    <cellStyle name="Normal 13 2 3 2 2 5" xfId="50684"/>
    <cellStyle name="Normal 13 2 3 2 3" xfId="3770"/>
    <cellStyle name="Normal 13 2 3 2 3 2" xfId="14921"/>
    <cellStyle name="Normal 13 2 3 2 3 2 2" xfId="28614"/>
    <cellStyle name="Normal 13 2 3 2 3 3" xfId="28615"/>
    <cellStyle name="Normal 13 2 3 2 3 4" xfId="50685"/>
    <cellStyle name="Normal 13 2 3 2 4" xfId="7812"/>
    <cellStyle name="Normal 13 2 3 2 4 2" xfId="14922"/>
    <cellStyle name="Normal 13 2 3 2 4 2 2" xfId="28616"/>
    <cellStyle name="Normal 13 2 3 2 4 3" xfId="28617"/>
    <cellStyle name="Normal 13 2 3 2 5" xfId="14923"/>
    <cellStyle name="Normal 13 2 3 2 5 2" xfId="28618"/>
    <cellStyle name="Normal 13 2 3 2 6" xfId="28619"/>
    <cellStyle name="Normal 13 2 3 3" xfId="3771"/>
    <cellStyle name="Normal 13 2 3 3 2" xfId="7813"/>
    <cellStyle name="Normal 13 2 3 3 2 2" xfId="14924"/>
    <cellStyle name="Normal 13 2 3 3 2 2 2" xfId="28620"/>
    <cellStyle name="Normal 13 2 3 3 2 3" xfId="28621"/>
    <cellStyle name="Normal 13 2 3 3 2 4" xfId="50686"/>
    <cellStyle name="Normal 13 2 3 3 3" xfId="14925"/>
    <cellStyle name="Normal 13 2 3 3 3 2" xfId="28622"/>
    <cellStyle name="Normal 13 2 3 3 4" xfId="28623"/>
    <cellStyle name="Normal 13 2 3 3 5" xfId="50687"/>
    <cellStyle name="Normal 13 2 3 4" xfId="3772"/>
    <cellStyle name="Normal 13 2 3 4 2" xfId="14926"/>
    <cellStyle name="Normal 13 2 3 4 2 2" xfId="28624"/>
    <cellStyle name="Normal 13 2 3 4 3" xfId="28625"/>
    <cellStyle name="Normal 13 2 3 4 4" xfId="50688"/>
    <cellStyle name="Normal 13 2 3 5" xfId="7814"/>
    <cellStyle name="Normal 13 2 3 5 2" xfId="14927"/>
    <cellStyle name="Normal 13 2 3 5 2 2" xfId="28626"/>
    <cellStyle name="Normal 13 2 3 5 3" xfId="28627"/>
    <cellStyle name="Normal 13 2 3 6" xfId="14928"/>
    <cellStyle name="Normal 13 2 3 6 2" xfId="28628"/>
    <cellStyle name="Normal 13 2 3 7" xfId="28629"/>
    <cellStyle name="Normal 13 2 4" xfId="764"/>
    <cellStyle name="Normal 13 2 4 2" xfId="765"/>
    <cellStyle name="Normal 13 2 4 2 2" xfId="3773"/>
    <cellStyle name="Normal 13 2 4 2 2 2" xfId="7815"/>
    <cellStyle name="Normal 13 2 4 2 2 2 2" xfId="14929"/>
    <cellStyle name="Normal 13 2 4 2 2 2 2 2" xfId="28630"/>
    <cellStyle name="Normal 13 2 4 2 2 2 3" xfId="28631"/>
    <cellStyle name="Normal 13 2 4 2 2 2 4" xfId="50689"/>
    <cellStyle name="Normal 13 2 4 2 2 3" xfId="14930"/>
    <cellStyle name="Normal 13 2 4 2 2 3 2" xfId="28632"/>
    <cellStyle name="Normal 13 2 4 2 2 4" xfId="28633"/>
    <cellStyle name="Normal 13 2 4 2 2 5" xfId="50690"/>
    <cellStyle name="Normal 13 2 4 2 3" xfId="3774"/>
    <cellStyle name="Normal 13 2 4 2 3 2" xfId="14931"/>
    <cellStyle name="Normal 13 2 4 2 3 2 2" xfId="28634"/>
    <cellStyle name="Normal 13 2 4 2 3 3" xfId="28635"/>
    <cellStyle name="Normal 13 2 4 2 3 4" xfId="50691"/>
    <cellStyle name="Normal 13 2 4 2 4" xfId="7816"/>
    <cellStyle name="Normal 13 2 4 2 4 2" xfId="14932"/>
    <cellStyle name="Normal 13 2 4 2 4 2 2" xfId="28636"/>
    <cellStyle name="Normal 13 2 4 2 4 3" xfId="28637"/>
    <cellStyle name="Normal 13 2 4 2 5" xfId="14933"/>
    <cellStyle name="Normal 13 2 4 2 5 2" xfId="28638"/>
    <cellStyle name="Normal 13 2 4 2 6" xfId="28639"/>
    <cellStyle name="Normal 13 2 4 3" xfId="3775"/>
    <cellStyle name="Normal 13 2 4 3 2" xfId="7817"/>
    <cellStyle name="Normal 13 2 4 3 2 2" xfId="14934"/>
    <cellStyle name="Normal 13 2 4 3 2 2 2" xfId="28640"/>
    <cellStyle name="Normal 13 2 4 3 2 3" xfId="28641"/>
    <cellStyle name="Normal 13 2 4 3 2 4" xfId="50692"/>
    <cellStyle name="Normal 13 2 4 3 3" xfId="14935"/>
    <cellStyle name="Normal 13 2 4 3 3 2" xfId="28642"/>
    <cellStyle name="Normal 13 2 4 3 4" xfId="28643"/>
    <cellStyle name="Normal 13 2 4 3 5" xfId="50693"/>
    <cellStyle name="Normal 13 2 4 4" xfId="3776"/>
    <cellStyle name="Normal 13 2 4 4 2" xfId="14936"/>
    <cellStyle name="Normal 13 2 4 4 2 2" xfId="28644"/>
    <cellStyle name="Normal 13 2 4 4 3" xfId="28645"/>
    <cellStyle name="Normal 13 2 4 4 4" xfId="50694"/>
    <cellStyle name="Normal 13 2 4 5" xfId="7818"/>
    <cellStyle name="Normal 13 2 4 5 2" xfId="14937"/>
    <cellStyle name="Normal 13 2 4 5 2 2" xfId="28646"/>
    <cellStyle name="Normal 13 2 4 5 3" xfId="28647"/>
    <cellStyle name="Normal 13 2 4 6" xfId="14938"/>
    <cellStyle name="Normal 13 2 4 6 2" xfId="28648"/>
    <cellStyle name="Normal 13 2 4 7" xfId="28649"/>
    <cellStyle name="Normal 13 2 5" xfId="766"/>
    <cellStyle name="Normal 13 2 5 2" xfId="767"/>
    <cellStyle name="Normal 13 2 5 2 2" xfId="3777"/>
    <cellStyle name="Normal 13 2 5 2 2 2" xfId="7819"/>
    <cellStyle name="Normal 13 2 5 2 2 2 2" xfId="14939"/>
    <cellStyle name="Normal 13 2 5 2 2 2 2 2" xfId="28650"/>
    <cellStyle name="Normal 13 2 5 2 2 2 3" xfId="28651"/>
    <cellStyle name="Normal 13 2 5 2 2 2 4" xfId="50695"/>
    <cellStyle name="Normal 13 2 5 2 2 3" xfId="14940"/>
    <cellStyle name="Normal 13 2 5 2 2 3 2" xfId="28652"/>
    <cellStyle name="Normal 13 2 5 2 2 4" xfId="28653"/>
    <cellStyle name="Normal 13 2 5 2 2 5" xfId="50696"/>
    <cellStyle name="Normal 13 2 5 2 3" xfId="3778"/>
    <cellStyle name="Normal 13 2 5 2 3 2" xfId="14941"/>
    <cellStyle name="Normal 13 2 5 2 3 2 2" xfId="28654"/>
    <cellStyle name="Normal 13 2 5 2 3 3" xfId="28655"/>
    <cellStyle name="Normal 13 2 5 2 3 4" xfId="50697"/>
    <cellStyle name="Normal 13 2 5 2 4" xfId="7820"/>
    <cellStyle name="Normal 13 2 5 2 4 2" xfId="14942"/>
    <cellStyle name="Normal 13 2 5 2 4 2 2" xfId="28656"/>
    <cellStyle name="Normal 13 2 5 2 4 3" xfId="28657"/>
    <cellStyle name="Normal 13 2 5 2 5" xfId="14943"/>
    <cellStyle name="Normal 13 2 5 2 5 2" xfId="28658"/>
    <cellStyle name="Normal 13 2 5 2 6" xfId="28659"/>
    <cellStyle name="Normal 13 2 5 3" xfId="3779"/>
    <cellStyle name="Normal 13 2 5 3 2" xfId="7821"/>
    <cellStyle name="Normal 13 2 5 3 2 2" xfId="14944"/>
    <cellStyle name="Normal 13 2 5 3 2 2 2" xfId="28660"/>
    <cellStyle name="Normal 13 2 5 3 2 3" xfId="28661"/>
    <cellStyle name="Normal 13 2 5 3 2 4" xfId="50698"/>
    <cellStyle name="Normal 13 2 5 3 3" xfId="14945"/>
    <cellStyle name="Normal 13 2 5 3 3 2" xfId="28662"/>
    <cellStyle name="Normal 13 2 5 3 4" xfId="28663"/>
    <cellStyle name="Normal 13 2 5 3 5" xfId="50699"/>
    <cellStyle name="Normal 13 2 5 4" xfId="3780"/>
    <cellStyle name="Normal 13 2 5 4 2" xfId="14946"/>
    <cellStyle name="Normal 13 2 5 4 2 2" xfId="28664"/>
    <cellStyle name="Normal 13 2 5 4 3" xfId="28665"/>
    <cellStyle name="Normal 13 2 5 4 4" xfId="50700"/>
    <cellStyle name="Normal 13 2 5 5" xfId="7822"/>
    <cellStyle name="Normal 13 2 5 5 2" xfId="14947"/>
    <cellStyle name="Normal 13 2 5 5 2 2" xfId="28666"/>
    <cellStyle name="Normal 13 2 5 5 3" xfId="28667"/>
    <cellStyle name="Normal 13 2 5 6" xfId="14948"/>
    <cellStyle name="Normal 13 2 5 6 2" xfId="28668"/>
    <cellStyle name="Normal 13 2 5 7" xfId="28669"/>
    <cellStyle name="Normal 13 2 6" xfId="768"/>
    <cellStyle name="Normal 13 2 6 2" xfId="769"/>
    <cellStyle name="Normal 13 2 6 2 2" xfId="3781"/>
    <cellStyle name="Normal 13 2 6 2 2 2" xfId="7823"/>
    <cellStyle name="Normal 13 2 6 2 2 2 2" xfId="14949"/>
    <cellStyle name="Normal 13 2 6 2 2 2 2 2" xfId="28670"/>
    <cellStyle name="Normal 13 2 6 2 2 2 3" xfId="28671"/>
    <cellStyle name="Normal 13 2 6 2 2 2 4" xfId="50701"/>
    <cellStyle name="Normal 13 2 6 2 2 3" xfId="14950"/>
    <cellStyle name="Normal 13 2 6 2 2 3 2" xfId="28672"/>
    <cellStyle name="Normal 13 2 6 2 2 4" xfId="28673"/>
    <cellStyle name="Normal 13 2 6 2 2 5" xfId="50702"/>
    <cellStyle name="Normal 13 2 6 2 3" xfId="3782"/>
    <cellStyle name="Normal 13 2 6 2 3 2" xfId="14951"/>
    <cellStyle name="Normal 13 2 6 2 3 2 2" xfId="28674"/>
    <cellStyle name="Normal 13 2 6 2 3 3" xfId="28675"/>
    <cellStyle name="Normal 13 2 6 2 3 4" xfId="50703"/>
    <cellStyle name="Normal 13 2 6 2 4" xfId="7824"/>
    <cellStyle name="Normal 13 2 6 2 4 2" xfId="14952"/>
    <cellStyle name="Normal 13 2 6 2 4 2 2" xfId="28676"/>
    <cellStyle name="Normal 13 2 6 2 4 3" xfId="28677"/>
    <cellStyle name="Normal 13 2 6 2 5" xfId="14953"/>
    <cellStyle name="Normal 13 2 6 2 5 2" xfId="28678"/>
    <cellStyle name="Normal 13 2 6 2 6" xfId="28679"/>
    <cellStyle name="Normal 13 2 6 3" xfId="3783"/>
    <cellStyle name="Normal 13 2 6 3 2" xfId="7825"/>
    <cellStyle name="Normal 13 2 6 3 2 2" xfId="14954"/>
    <cellStyle name="Normal 13 2 6 3 2 2 2" xfId="28680"/>
    <cellStyle name="Normal 13 2 6 3 2 3" xfId="28681"/>
    <cellStyle name="Normal 13 2 6 3 2 4" xfId="50704"/>
    <cellStyle name="Normal 13 2 6 3 3" xfId="14955"/>
    <cellStyle name="Normal 13 2 6 3 3 2" xfId="28682"/>
    <cellStyle name="Normal 13 2 6 3 4" xfId="28683"/>
    <cellStyle name="Normal 13 2 6 3 5" xfId="50705"/>
    <cellStyle name="Normal 13 2 6 4" xfId="3784"/>
    <cellStyle name="Normal 13 2 6 4 2" xfId="14956"/>
    <cellStyle name="Normal 13 2 6 4 2 2" xfId="28684"/>
    <cellStyle name="Normal 13 2 6 4 3" xfId="28685"/>
    <cellStyle name="Normal 13 2 6 4 4" xfId="50706"/>
    <cellStyle name="Normal 13 2 6 5" xfId="7826"/>
    <cellStyle name="Normal 13 2 6 5 2" xfId="14957"/>
    <cellStyle name="Normal 13 2 6 5 2 2" xfId="28686"/>
    <cellStyle name="Normal 13 2 6 5 3" xfId="28687"/>
    <cellStyle name="Normal 13 2 6 6" xfId="14958"/>
    <cellStyle name="Normal 13 2 6 6 2" xfId="28688"/>
    <cellStyle name="Normal 13 2 6 7" xfId="28689"/>
    <cellStyle name="Normal 13 2 7" xfId="770"/>
    <cellStyle name="Normal 13 2 7 2" xfId="771"/>
    <cellStyle name="Normal 13 2 7 2 2" xfId="3785"/>
    <cellStyle name="Normal 13 2 7 2 2 2" xfId="7827"/>
    <cellStyle name="Normal 13 2 7 2 2 2 2" xfId="14959"/>
    <cellStyle name="Normal 13 2 7 2 2 2 2 2" xfId="28690"/>
    <cellStyle name="Normal 13 2 7 2 2 2 3" xfId="28691"/>
    <cellStyle name="Normal 13 2 7 2 2 2 4" xfId="50707"/>
    <cellStyle name="Normal 13 2 7 2 2 3" xfId="14960"/>
    <cellStyle name="Normal 13 2 7 2 2 3 2" xfId="28692"/>
    <cellStyle name="Normal 13 2 7 2 2 4" xfId="28693"/>
    <cellStyle name="Normal 13 2 7 2 2 5" xfId="50708"/>
    <cellStyle name="Normal 13 2 7 2 3" xfId="3786"/>
    <cellStyle name="Normal 13 2 7 2 3 2" xfId="14961"/>
    <cellStyle name="Normal 13 2 7 2 3 2 2" xfId="28694"/>
    <cellStyle name="Normal 13 2 7 2 3 3" xfId="28695"/>
    <cellStyle name="Normal 13 2 7 2 3 4" xfId="50709"/>
    <cellStyle name="Normal 13 2 7 2 4" xfId="7828"/>
    <cellStyle name="Normal 13 2 7 2 4 2" xfId="14962"/>
    <cellStyle name="Normal 13 2 7 2 4 2 2" xfId="28696"/>
    <cellStyle name="Normal 13 2 7 2 4 3" xfId="28697"/>
    <cellStyle name="Normal 13 2 7 2 5" xfId="14963"/>
    <cellStyle name="Normal 13 2 7 2 5 2" xfId="28698"/>
    <cellStyle name="Normal 13 2 7 2 6" xfId="28699"/>
    <cellStyle name="Normal 13 2 7 3" xfId="3787"/>
    <cellStyle name="Normal 13 2 7 3 2" xfId="7829"/>
    <cellStyle name="Normal 13 2 7 3 2 2" xfId="14964"/>
    <cellStyle name="Normal 13 2 7 3 2 2 2" xfId="28700"/>
    <cellStyle name="Normal 13 2 7 3 2 3" xfId="28701"/>
    <cellStyle name="Normal 13 2 7 3 2 4" xfId="50710"/>
    <cellStyle name="Normal 13 2 7 3 3" xfId="14965"/>
    <cellStyle name="Normal 13 2 7 3 3 2" xfId="28702"/>
    <cellStyle name="Normal 13 2 7 3 4" xfId="28703"/>
    <cellStyle name="Normal 13 2 7 3 5" xfId="50711"/>
    <cellStyle name="Normal 13 2 7 4" xfId="3788"/>
    <cellStyle name="Normal 13 2 7 4 2" xfId="14966"/>
    <cellStyle name="Normal 13 2 7 4 2 2" xfId="28704"/>
    <cellStyle name="Normal 13 2 7 4 3" xfId="28705"/>
    <cellStyle name="Normal 13 2 7 4 4" xfId="50712"/>
    <cellStyle name="Normal 13 2 7 5" xfId="7830"/>
    <cellStyle name="Normal 13 2 7 5 2" xfId="14967"/>
    <cellStyle name="Normal 13 2 7 5 2 2" xfId="28706"/>
    <cellStyle name="Normal 13 2 7 5 3" xfId="28707"/>
    <cellStyle name="Normal 13 2 7 6" xfId="14968"/>
    <cellStyle name="Normal 13 2 7 6 2" xfId="28708"/>
    <cellStyle name="Normal 13 2 7 7" xfId="28709"/>
    <cellStyle name="Normal 13 2 8" xfId="772"/>
    <cellStyle name="Normal 13 2 8 2" xfId="773"/>
    <cellStyle name="Normal 13 2 8 2 2" xfId="3789"/>
    <cellStyle name="Normal 13 2 8 2 2 2" xfId="7831"/>
    <cellStyle name="Normal 13 2 8 2 2 2 2" xfId="14969"/>
    <cellStyle name="Normal 13 2 8 2 2 2 2 2" xfId="28710"/>
    <cellStyle name="Normal 13 2 8 2 2 2 3" xfId="28711"/>
    <cellStyle name="Normal 13 2 8 2 2 2 4" xfId="50713"/>
    <cellStyle name="Normal 13 2 8 2 2 3" xfId="14970"/>
    <cellStyle name="Normal 13 2 8 2 2 3 2" xfId="28712"/>
    <cellStyle name="Normal 13 2 8 2 2 4" xfId="28713"/>
    <cellStyle name="Normal 13 2 8 2 2 5" xfId="50714"/>
    <cellStyle name="Normal 13 2 8 2 3" xfId="3790"/>
    <cellStyle name="Normal 13 2 8 2 3 2" xfId="14971"/>
    <cellStyle name="Normal 13 2 8 2 3 2 2" xfId="28714"/>
    <cellStyle name="Normal 13 2 8 2 3 3" xfId="28715"/>
    <cellStyle name="Normal 13 2 8 2 3 4" xfId="50715"/>
    <cellStyle name="Normal 13 2 8 2 4" xfId="7832"/>
    <cellStyle name="Normal 13 2 8 2 4 2" xfId="14972"/>
    <cellStyle name="Normal 13 2 8 2 4 2 2" xfId="28716"/>
    <cellStyle name="Normal 13 2 8 2 4 3" xfId="28717"/>
    <cellStyle name="Normal 13 2 8 2 5" xfId="14973"/>
    <cellStyle name="Normal 13 2 8 2 5 2" xfId="28718"/>
    <cellStyle name="Normal 13 2 8 2 6" xfId="28719"/>
    <cellStyle name="Normal 13 2 8 3" xfId="3791"/>
    <cellStyle name="Normal 13 2 8 3 2" xfId="7833"/>
    <cellStyle name="Normal 13 2 8 3 2 2" xfId="14974"/>
    <cellStyle name="Normal 13 2 8 3 2 2 2" xfId="28720"/>
    <cellStyle name="Normal 13 2 8 3 2 3" xfId="28721"/>
    <cellStyle name="Normal 13 2 8 3 2 4" xfId="50716"/>
    <cellStyle name="Normal 13 2 8 3 3" xfId="14975"/>
    <cellStyle name="Normal 13 2 8 3 3 2" xfId="28722"/>
    <cellStyle name="Normal 13 2 8 3 4" xfId="28723"/>
    <cellStyle name="Normal 13 2 8 3 5" xfId="50717"/>
    <cellStyle name="Normal 13 2 8 4" xfId="3792"/>
    <cellStyle name="Normal 13 2 8 4 2" xfId="14976"/>
    <cellStyle name="Normal 13 2 8 4 2 2" xfId="28724"/>
    <cellStyle name="Normal 13 2 8 4 3" xfId="28725"/>
    <cellStyle name="Normal 13 2 8 4 4" xfId="50718"/>
    <cellStyle name="Normal 13 2 8 5" xfId="7834"/>
    <cellStyle name="Normal 13 2 8 5 2" xfId="14977"/>
    <cellStyle name="Normal 13 2 8 5 2 2" xfId="28726"/>
    <cellStyle name="Normal 13 2 8 5 3" xfId="28727"/>
    <cellStyle name="Normal 13 2 8 6" xfId="14978"/>
    <cellStyle name="Normal 13 2 8 6 2" xfId="28728"/>
    <cellStyle name="Normal 13 2 8 7" xfId="28729"/>
    <cellStyle name="Normal 13 2 9" xfId="774"/>
    <cellStyle name="Normal 13 2 9 2" xfId="3793"/>
    <cellStyle name="Normal 13 2 9 2 2" xfId="7835"/>
    <cellStyle name="Normal 13 2 9 2 2 2" xfId="14979"/>
    <cellStyle name="Normal 13 2 9 2 2 2 2" xfId="28730"/>
    <cellStyle name="Normal 13 2 9 2 2 2 2 2" xfId="50719"/>
    <cellStyle name="Normal 13 2 9 2 2 2 3" xfId="50720"/>
    <cellStyle name="Normal 13 2 9 2 2 3" xfId="28731"/>
    <cellStyle name="Normal 13 2 9 2 2 3 2" xfId="50721"/>
    <cellStyle name="Normal 13 2 9 2 2 4" xfId="50722"/>
    <cellStyle name="Normal 13 2 9 2 2 5" xfId="50723"/>
    <cellStyle name="Normal 13 2 9 2 3" xfId="14980"/>
    <cellStyle name="Normal 13 2 9 2 3 2" xfId="28732"/>
    <cellStyle name="Normal 13 2 9 2 3 2 2" xfId="50724"/>
    <cellStyle name="Normal 13 2 9 2 3 3" xfId="50725"/>
    <cellStyle name="Normal 13 2 9 2 4" xfId="28733"/>
    <cellStyle name="Normal 13 2 9 2 4 2" xfId="50726"/>
    <cellStyle name="Normal 13 2 9 2 5" xfId="50727"/>
    <cellStyle name="Normal 13 2 9 2 6" xfId="50728"/>
    <cellStyle name="Normal 13 2 9 3" xfId="3794"/>
    <cellStyle name="Normal 13 2 9 3 2" xfId="14981"/>
    <cellStyle name="Normal 13 2 9 3 2 2" xfId="28734"/>
    <cellStyle name="Normal 13 2 9 3 2 2 2" xfId="50729"/>
    <cellStyle name="Normal 13 2 9 3 2 3" xfId="50730"/>
    <cellStyle name="Normal 13 2 9 3 3" xfId="28735"/>
    <cellStyle name="Normal 13 2 9 3 3 2" xfId="50731"/>
    <cellStyle name="Normal 13 2 9 3 4" xfId="50732"/>
    <cellStyle name="Normal 13 2 9 3 5" xfId="50733"/>
    <cellStyle name="Normal 13 2 9 4" xfId="7836"/>
    <cellStyle name="Normal 13 2 9 4 2" xfId="14982"/>
    <cellStyle name="Normal 13 2 9 4 2 2" xfId="28736"/>
    <cellStyle name="Normal 13 2 9 4 3" xfId="28737"/>
    <cellStyle name="Normal 13 2 9 4 4" xfId="50734"/>
    <cellStyle name="Normal 13 2 9 5" xfId="14983"/>
    <cellStyle name="Normal 13 2 9 5 2" xfId="28738"/>
    <cellStyle name="Normal 13 2 9 6" xfId="28739"/>
    <cellStyle name="Normal 13 2 9 7" xfId="50735"/>
    <cellStyle name="Normal 13 20" xfId="11167"/>
    <cellStyle name="Normal 13 20 2" xfId="14984"/>
    <cellStyle name="Normal 13 21" xfId="14985"/>
    <cellStyle name="Normal 13 22" xfId="14986"/>
    <cellStyle name="Normal 13 22 2" xfId="28740"/>
    <cellStyle name="Normal 13 3" xfId="775"/>
    <cellStyle name="Normal 13 3 10" xfId="3795"/>
    <cellStyle name="Normal 13 3 10 2" xfId="7837"/>
    <cellStyle name="Normal 13 3 10 2 2" xfId="14987"/>
    <cellStyle name="Normal 13 3 10 2 2 2" xfId="28741"/>
    <cellStyle name="Normal 13 3 10 2 3" xfId="28742"/>
    <cellStyle name="Normal 13 3 10 2 4" xfId="50736"/>
    <cellStyle name="Normal 13 3 10 3" xfId="14988"/>
    <cellStyle name="Normal 13 3 10 3 2" xfId="28743"/>
    <cellStyle name="Normal 13 3 10 4" xfId="28744"/>
    <cellStyle name="Normal 13 3 10 5" xfId="50737"/>
    <cellStyle name="Normal 13 3 11" xfId="3796"/>
    <cellStyle name="Normal 13 3 11 2" xfId="14989"/>
    <cellStyle name="Normal 13 3 11 2 2" xfId="28745"/>
    <cellStyle name="Normal 13 3 11 3" xfId="28746"/>
    <cellStyle name="Normal 13 3 11 4" xfId="50738"/>
    <cellStyle name="Normal 13 3 12" xfId="7838"/>
    <cellStyle name="Normal 13 3 12 2" xfId="14990"/>
    <cellStyle name="Normal 13 3 12 2 2" xfId="28747"/>
    <cellStyle name="Normal 13 3 12 3" xfId="28748"/>
    <cellStyle name="Normal 13 3 13" xfId="11247"/>
    <cellStyle name="Normal 13 3 13 2" xfId="14991"/>
    <cellStyle name="Normal 13 3 14" xfId="28749"/>
    <cellStyle name="Normal 13 3 2" xfId="776"/>
    <cellStyle name="Normal 13 3 2 2" xfId="777"/>
    <cellStyle name="Normal 13 3 2 2 2" xfId="3797"/>
    <cellStyle name="Normal 13 3 2 2 2 2" xfId="7839"/>
    <cellStyle name="Normal 13 3 2 2 2 2 2" xfId="14992"/>
    <cellStyle name="Normal 13 3 2 2 2 2 2 2" xfId="28750"/>
    <cellStyle name="Normal 13 3 2 2 2 2 3" xfId="28751"/>
    <cellStyle name="Normal 13 3 2 2 2 2 4" xfId="50739"/>
    <cellStyle name="Normal 13 3 2 2 2 3" xfId="14993"/>
    <cellStyle name="Normal 13 3 2 2 2 3 2" xfId="28752"/>
    <cellStyle name="Normal 13 3 2 2 2 4" xfId="28753"/>
    <cellStyle name="Normal 13 3 2 2 2 5" xfId="50740"/>
    <cellStyle name="Normal 13 3 2 2 3" xfId="3798"/>
    <cellStyle name="Normal 13 3 2 2 3 2" xfId="14994"/>
    <cellStyle name="Normal 13 3 2 2 3 2 2" xfId="28754"/>
    <cellStyle name="Normal 13 3 2 2 3 3" xfId="28755"/>
    <cellStyle name="Normal 13 3 2 2 3 4" xfId="50741"/>
    <cellStyle name="Normal 13 3 2 2 4" xfId="7840"/>
    <cellStyle name="Normal 13 3 2 2 4 2" xfId="14995"/>
    <cellStyle name="Normal 13 3 2 2 4 2 2" xfId="28756"/>
    <cellStyle name="Normal 13 3 2 2 4 3" xfId="28757"/>
    <cellStyle name="Normal 13 3 2 2 5" xfId="14996"/>
    <cellStyle name="Normal 13 3 2 2 5 2" xfId="28758"/>
    <cellStyle name="Normal 13 3 2 2 6" xfId="28759"/>
    <cellStyle name="Normal 13 3 2 3" xfId="3799"/>
    <cellStyle name="Normal 13 3 2 3 2" xfId="7841"/>
    <cellStyle name="Normal 13 3 2 3 2 2" xfId="14997"/>
    <cellStyle name="Normal 13 3 2 3 2 2 2" xfId="28760"/>
    <cellStyle name="Normal 13 3 2 3 2 3" xfId="28761"/>
    <cellStyle name="Normal 13 3 2 3 2 4" xfId="50742"/>
    <cellStyle name="Normal 13 3 2 3 3" xfId="14998"/>
    <cellStyle name="Normal 13 3 2 3 3 2" xfId="28762"/>
    <cellStyle name="Normal 13 3 2 3 4" xfId="28763"/>
    <cellStyle name="Normal 13 3 2 3 5" xfId="50743"/>
    <cellStyle name="Normal 13 3 2 4" xfId="3800"/>
    <cellStyle name="Normal 13 3 2 4 2" xfId="14999"/>
    <cellStyle name="Normal 13 3 2 4 2 2" xfId="28764"/>
    <cellStyle name="Normal 13 3 2 4 3" xfId="28765"/>
    <cellStyle name="Normal 13 3 2 4 4" xfId="50744"/>
    <cellStyle name="Normal 13 3 2 5" xfId="7842"/>
    <cellStyle name="Normal 13 3 2 5 2" xfId="15000"/>
    <cellStyle name="Normal 13 3 2 5 2 2" xfId="28766"/>
    <cellStyle name="Normal 13 3 2 5 3" xfId="28767"/>
    <cellStyle name="Normal 13 3 2 6" xfId="15001"/>
    <cellStyle name="Normal 13 3 2 6 2" xfId="28768"/>
    <cellStyle name="Normal 13 3 2 7" xfId="28769"/>
    <cellStyle name="Normal 13 3 3" xfId="778"/>
    <cellStyle name="Normal 13 3 3 2" xfId="779"/>
    <cellStyle name="Normal 13 3 3 2 2" xfId="3801"/>
    <cellStyle name="Normal 13 3 3 2 2 2" xfId="7843"/>
    <cellStyle name="Normal 13 3 3 2 2 2 2" xfId="15002"/>
    <cellStyle name="Normal 13 3 3 2 2 2 2 2" xfId="28770"/>
    <cellStyle name="Normal 13 3 3 2 2 2 3" xfId="28771"/>
    <cellStyle name="Normal 13 3 3 2 2 2 4" xfId="50745"/>
    <cellStyle name="Normal 13 3 3 2 2 3" xfId="15003"/>
    <cellStyle name="Normal 13 3 3 2 2 3 2" xfId="28772"/>
    <cellStyle name="Normal 13 3 3 2 2 4" xfId="28773"/>
    <cellStyle name="Normal 13 3 3 2 2 5" xfId="50746"/>
    <cellStyle name="Normal 13 3 3 2 3" xfId="3802"/>
    <cellStyle name="Normal 13 3 3 2 3 2" xfId="15004"/>
    <cellStyle name="Normal 13 3 3 2 3 2 2" xfId="28774"/>
    <cellStyle name="Normal 13 3 3 2 3 3" xfId="28775"/>
    <cellStyle name="Normal 13 3 3 2 3 4" xfId="50747"/>
    <cellStyle name="Normal 13 3 3 2 4" xfId="7844"/>
    <cellStyle name="Normal 13 3 3 2 4 2" xfId="15005"/>
    <cellStyle name="Normal 13 3 3 2 4 2 2" xfId="28776"/>
    <cellStyle name="Normal 13 3 3 2 4 3" xfId="28777"/>
    <cellStyle name="Normal 13 3 3 2 5" xfId="15006"/>
    <cellStyle name="Normal 13 3 3 2 5 2" xfId="28778"/>
    <cellStyle name="Normal 13 3 3 2 6" xfId="28779"/>
    <cellStyle name="Normal 13 3 3 3" xfId="3803"/>
    <cellStyle name="Normal 13 3 3 3 2" xfId="7845"/>
    <cellStyle name="Normal 13 3 3 3 2 2" xfId="15007"/>
    <cellStyle name="Normal 13 3 3 3 2 2 2" xfId="28780"/>
    <cellStyle name="Normal 13 3 3 3 2 3" xfId="28781"/>
    <cellStyle name="Normal 13 3 3 3 2 4" xfId="50748"/>
    <cellStyle name="Normal 13 3 3 3 3" xfId="15008"/>
    <cellStyle name="Normal 13 3 3 3 3 2" xfId="28782"/>
    <cellStyle name="Normal 13 3 3 3 4" xfId="28783"/>
    <cellStyle name="Normal 13 3 3 3 5" xfId="50749"/>
    <cellStyle name="Normal 13 3 3 4" xfId="3804"/>
    <cellStyle name="Normal 13 3 3 4 2" xfId="15009"/>
    <cellStyle name="Normal 13 3 3 4 2 2" xfId="28784"/>
    <cellStyle name="Normal 13 3 3 4 3" xfId="28785"/>
    <cellStyle name="Normal 13 3 3 4 4" xfId="50750"/>
    <cellStyle name="Normal 13 3 3 5" xfId="7846"/>
    <cellStyle name="Normal 13 3 3 5 2" xfId="15010"/>
    <cellStyle name="Normal 13 3 3 5 2 2" xfId="28786"/>
    <cellStyle name="Normal 13 3 3 5 3" xfId="28787"/>
    <cellStyle name="Normal 13 3 3 6" xfId="15011"/>
    <cellStyle name="Normal 13 3 3 6 2" xfId="28788"/>
    <cellStyle name="Normal 13 3 3 7" xfId="28789"/>
    <cellStyle name="Normal 13 3 4" xfId="780"/>
    <cellStyle name="Normal 13 3 4 2" xfId="781"/>
    <cellStyle name="Normal 13 3 4 2 2" xfId="3805"/>
    <cellStyle name="Normal 13 3 4 2 2 2" xfId="7847"/>
    <cellStyle name="Normal 13 3 4 2 2 2 2" xfId="15012"/>
    <cellStyle name="Normal 13 3 4 2 2 2 2 2" xfId="28790"/>
    <cellStyle name="Normal 13 3 4 2 2 2 3" xfId="28791"/>
    <cellStyle name="Normal 13 3 4 2 2 2 4" xfId="50751"/>
    <cellStyle name="Normal 13 3 4 2 2 3" xfId="15013"/>
    <cellStyle name="Normal 13 3 4 2 2 3 2" xfId="28792"/>
    <cellStyle name="Normal 13 3 4 2 2 4" xfId="28793"/>
    <cellStyle name="Normal 13 3 4 2 2 5" xfId="50752"/>
    <cellStyle name="Normal 13 3 4 2 3" xfId="3806"/>
    <cellStyle name="Normal 13 3 4 2 3 2" xfId="15014"/>
    <cellStyle name="Normal 13 3 4 2 3 2 2" xfId="28794"/>
    <cellStyle name="Normal 13 3 4 2 3 3" xfId="28795"/>
    <cellStyle name="Normal 13 3 4 2 3 4" xfId="50753"/>
    <cellStyle name="Normal 13 3 4 2 4" xfId="7848"/>
    <cellStyle name="Normal 13 3 4 2 4 2" xfId="15015"/>
    <cellStyle name="Normal 13 3 4 2 4 2 2" xfId="28796"/>
    <cellStyle name="Normal 13 3 4 2 4 3" xfId="28797"/>
    <cellStyle name="Normal 13 3 4 2 5" xfId="15016"/>
    <cellStyle name="Normal 13 3 4 2 5 2" xfId="28798"/>
    <cellStyle name="Normal 13 3 4 2 6" xfId="28799"/>
    <cellStyle name="Normal 13 3 4 3" xfId="3807"/>
    <cellStyle name="Normal 13 3 4 3 2" xfId="7849"/>
    <cellStyle name="Normal 13 3 4 3 2 2" xfId="15017"/>
    <cellStyle name="Normal 13 3 4 3 2 2 2" xfId="28800"/>
    <cellStyle name="Normal 13 3 4 3 2 3" xfId="28801"/>
    <cellStyle name="Normal 13 3 4 3 2 4" xfId="50754"/>
    <cellStyle name="Normal 13 3 4 3 3" xfId="15018"/>
    <cellStyle name="Normal 13 3 4 3 3 2" xfId="28802"/>
    <cellStyle name="Normal 13 3 4 3 4" xfId="28803"/>
    <cellStyle name="Normal 13 3 4 3 5" xfId="50755"/>
    <cellStyle name="Normal 13 3 4 4" xfId="3808"/>
    <cellStyle name="Normal 13 3 4 4 2" xfId="15019"/>
    <cellStyle name="Normal 13 3 4 4 2 2" xfId="28804"/>
    <cellStyle name="Normal 13 3 4 4 3" xfId="28805"/>
    <cellStyle name="Normal 13 3 4 4 4" xfId="50756"/>
    <cellStyle name="Normal 13 3 4 5" xfId="7850"/>
    <cellStyle name="Normal 13 3 4 5 2" xfId="15020"/>
    <cellStyle name="Normal 13 3 4 5 2 2" xfId="28806"/>
    <cellStyle name="Normal 13 3 4 5 3" xfId="28807"/>
    <cellStyle name="Normal 13 3 4 6" xfId="15021"/>
    <cellStyle name="Normal 13 3 4 6 2" xfId="28808"/>
    <cellStyle name="Normal 13 3 4 7" xfId="28809"/>
    <cellStyle name="Normal 13 3 5" xfId="782"/>
    <cellStyle name="Normal 13 3 5 2" xfId="783"/>
    <cellStyle name="Normal 13 3 5 2 2" xfId="3809"/>
    <cellStyle name="Normal 13 3 5 2 2 2" xfId="7851"/>
    <cellStyle name="Normal 13 3 5 2 2 2 2" xfId="15022"/>
    <cellStyle name="Normal 13 3 5 2 2 2 2 2" xfId="28810"/>
    <cellStyle name="Normal 13 3 5 2 2 2 3" xfId="28811"/>
    <cellStyle name="Normal 13 3 5 2 2 2 4" xfId="50757"/>
    <cellStyle name="Normal 13 3 5 2 2 3" xfId="15023"/>
    <cellStyle name="Normal 13 3 5 2 2 3 2" xfId="28812"/>
    <cellStyle name="Normal 13 3 5 2 2 4" xfId="28813"/>
    <cellStyle name="Normal 13 3 5 2 2 5" xfId="50758"/>
    <cellStyle name="Normal 13 3 5 2 3" xfId="3810"/>
    <cellStyle name="Normal 13 3 5 2 3 2" xfId="15024"/>
    <cellStyle name="Normal 13 3 5 2 3 2 2" xfId="28814"/>
    <cellStyle name="Normal 13 3 5 2 3 3" xfId="28815"/>
    <cellStyle name="Normal 13 3 5 2 3 4" xfId="50759"/>
    <cellStyle name="Normal 13 3 5 2 4" xfId="7852"/>
    <cellStyle name="Normal 13 3 5 2 4 2" xfId="15025"/>
    <cellStyle name="Normal 13 3 5 2 4 2 2" xfId="28816"/>
    <cellStyle name="Normal 13 3 5 2 4 3" xfId="28817"/>
    <cellStyle name="Normal 13 3 5 2 5" xfId="15026"/>
    <cellStyle name="Normal 13 3 5 2 5 2" xfId="28818"/>
    <cellStyle name="Normal 13 3 5 2 6" xfId="28819"/>
    <cellStyle name="Normal 13 3 5 3" xfId="3811"/>
    <cellStyle name="Normal 13 3 5 3 2" xfId="7853"/>
    <cellStyle name="Normal 13 3 5 3 2 2" xfId="15027"/>
    <cellStyle name="Normal 13 3 5 3 2 2 2" xfId="28820"/>
    <cellStyle name="Normal 13 3 5 3 2 3" xfId="28821"/>
    <cellStyle name="Normal 13 3 5 3 2 4" xfId="50760"/>
    <cellStyle name="Normal 13 3 5 3 3" xfId="15028"/>
    <cellStyle name="Normal 13 3 5 3 3 2" xfId="28822"/>
    <cellStyle name="Normal 13 3 5 3 4" xfId="28823"/>
    <cellStyle name="Normal 13 3 5 3 5" xfId="50761"/>
    <cellStyle name="Normal 13 3 5 4" xfId="3812"/>
    <cellStyle name="Normal 13 3 5 4 2" xfId="15029"/>
    <cellStyle name="Normal 13 3 5 4 2 2" xfId="28824"/>
    <cellStyle name="Normal 13 3 5 4 3" xfId="28825"/>
    <cellStyle name="Normal 13 3 5 4 4" xfId="50762"/>
    <cellStyle name="Normal 13 3 5 5" xfId="7854"/>
    <cellStyle name="Normal 13 3 5 5 2" xfId="15030"/>
    <cellStyle name="Normal 13 3 5 5 2 2" xfId="28826"/>
    <cellStyle name="Normal 13 3 5 5 3" xfId="28827"/>
    <cellStyle name="Normal 13 3 5 6" xfId="15031"/>
    <cellStyle name="Normal 13 3 5 6 2" xfId="28828"/>
    <cellStyle name="Normal 13 3 5 7" xfId="28829"/>
    <cellStyle name="Normal 13 3 6" xfId="784"/>
    <cellStyle name="Normal 13 3 6 2" xfId="785"/>
    <cellStyle name="Normal 13 3 6 2 2" xfId="3813"/>
    <cellStyle name="Normal 13 3 6 2 2 2" xfId="7855"/>
    <cellStyle name="Normal 13 3 6 2 2 2 2" xfId="15032"/>
    <cellStyle name="Normal 13 3 6 2 2 2 2 2" xfId="28830"/>
    <cellStyle name="Normal 13 3 6 2 2 2 3" xfId="28831"/>
    <cellStyle name="Normal 13 3 6 2 2 2 4" xfId="50763"/>
    <cellStyle name="Normal 13 3 6 2 2 3" xfId="15033"/>
    <cellStyle name="Normal 13 3 6 2 2 3 2" xfId="28832"/>
    <cellStyle name="Normal 13 3 6 2 2 4" xfId="28833"/>
    <cellStyle name="Normal 13 3 6 2 2 5" xfId="50764"/>
    <cellStyle name="Normal 13 3 6 2 3" xfId="3814"/>
    <cellStyle name="Normal 13 3 6 2 3 2" xfId="15034"/>
    <cellStyle name="Normal 13 3 6 2 3 2 2" xfId="28834"/>
    <cellStyle name="Normal 13 3 6 2 3 3" xfId="28835"/>
    <cellStyle name="Normal 13 3 6 2 3 4" xfId="50765"/>
    <cellStyle name="Normal 13 3 6 2 4" xfId="7856"/>
    <cellStyle name="Normal 13 3 6 2 4 2" xfId="15035"/>
    <cellStyle name="Normal 13 3 6 2 4 2 2" xfId="28836"/>
    <cellStyle name="Normal 13 3 6 2 4 3" xfId="28837"/>
    <cellStyle name="Normal 13 3 6 2 5" xfId="15036"/>
    <cellStyle name="Normal 13 3 6 2 5 2" xfId="28838"/>
    <cellStyle name="Normal 13 3 6 2 6" xfId="28839"/>
    <cellStyle name="Normal 13 3 6 3" xfId="3815"/>
    <cellStyle name="Normal 13 3 6 3 2" xfId="7857"/>
    <cellStyle name="Normal 13 3 6 3 2 2" xfId="15037"/>
    <cellStyle name="Normal 13 3 6 3 2 2 2" xfId="28840"/>
    <cellStyle name="Normal 13 3 6 3 2 3" xfId="28841"/>
    <cellStyle name="Normal 13 3 6 3 2 4" xfId="50766"/>
    <cellStyle name="Normal 13 3 6 3 3" xfId="15038"/>
    <cellStyle name="Normal 13 3 6 3 3 2" xfId="28842"/>
    <cellStyle name="Normal 13 3 6 3 4" xfId="28843"/>
    <cellStyle name="Normal 13 3 6 3 5" xfId="50767"/>
    <cellStyle name="Normal 13 3 6 4" xfId="3816"/>
    <cellStyle name="Normal 13 3 6 4 2" xfId="15039"/>
    <cellStyle name="Normal 13 3 6 4 2 2" xfId="28844"/>
    <cellStyle name="Normal 13 3 6 4 3" xfId="28845"/>
    <cellStyle name="Normal 13 3 6 4 4" xfId="50768"/>
    <cellStyle name="Normal 13 3 6 5" xfId="7858"/>
    <cellStyle name="Normal 13 3 6 5 2" xfId="15040"/>
    <cellStyle name="Normal 13 3 6 5 2 2" xfId="28846"/>
    <cellStyle name="Normal 13 3 6 5 3" xfId="28847"/>
    <cellStyle name="Normal 13 3 6 6" xfId="15041"/>
    <cellStyle name="Normal 13 3 6 6 2" xfId="28848"/>
    <cellStyle name="Normal 13 3 6 7" xfId="28849"/>
    <cellStyle name="Normal 13 3 7" xfId="786"/>
    <cellStyle name="Normal 13 3 7 2" xfId="787"/>
    <cellStyle name="Normal 13 3 7 2 2" xfId="3817"/>
    <cellStyle name="Normal 13 3 7 2 2 2" xfId="7859"/>
    <cellStyle name="Normal 13 3 7 2 2 2 2" xfId="15042"/>
    <cellStyle name="Normal 13 3 7 2 2 2 2 2" xfId="28850"/>
    <cellStyle name="Normal 13 3 7 2 2 2 3" xfId="28851"/>
    <cellStyle name="Normal 13 3 7 2 2 2 4" xfId="50769"/>
    <cellStyle name="Normal 13 3 7 2 2 3" xfId="15043"/>
    <cellStyle name="Normal 13 3 7 2 2 3 2" xfId="28852"/>
    <cellStyle name="Normal 13 3 7 2 2 4" xfId="28853"/>
    <cellStyle name="Normal 13 3 7 2 2 5" xfId="50770"/>
    <cellStyle name="Normal 13 3 7 2 3" xfId="3818"/>
    <cellStyle name="Normal 13 3 7 2 3 2" xfId="15044"/>
    <cellStyle name="Normal 13 3 7 2 3 2 2" xfId="28854"/>
    <cellStyle name="Normal 13 3 7 2 3 3" xfId="28855"/>
    <cellStyle name="Normal 13 3 7 2 3 4" xfId="50771"/>
    <cellStyle name="Normal 13 3 7 2 4" xfId="7860"/>
    <cellStyle name="Normal 13 3 7 2 4 2" xfId="15045"/>
    <cellStyle name="Normal 13 3 7 2 4 2 2" xfId="28856"/>
    <cellStyle name="Normal 13 3 7 2 4 3" xfId="28857"/>
    <cellStyle name="Normal 13 3 7 2 5" xfId="15046"/>
    <cellStyle name="Normal 13 3 7 2 5 2" xfId="28858"/>
    <cellStyle name="Normal 13 3 7 2 6" xfId="28859"/>
    <cellStyle name="Normal 13 3 7 3" xfId="3819"/>
    <cellStyle name="Normal 13 3 7 3 2" xfId="7861"/>
    <cellStyle name="Normal 13 3 7 3 2 2" xfId="15047"/>
    <cellStyle name="Normal 13 3 7 3 2 2 2" xfId="28860"/>
    <cellStyle name="Normal 13 3 7 3 2 3" xfId="28861"/>
    <cellStyle name="Normal 13 3 7 3 2 4" xfId="50772"/>
    <cellStyle name="Normal 13 3 7 3 3" xfId="15048"/>
    <cellStyle name="Normal 13 3 7 3 3 2" xfId="28862"/>
    <cellStyle name="Normal 13 3 7 3 4" xfId="28863"/>
    <cellStyle name="Normal 13 3 7 3 5" xfId="50773"/>
    <cellStyle name="Normal 13 3 7 4" xfId="3820"/>
    <cellStyle name="Normal 13 3 7 4 2" xfId="15049"/>
    <cellStyle name="Normal 13 3 7 4 2 2" xfId="28864"/>
    <cellStyle name="Normal 13 3 7 4 3" xfId="28865"/>
    <cellStyle name="Normal 13 3 7 4 4" xfId="50774"/>
    <cellStyle name="Normal 13 3 7 5" xfId="7862"/>
    <cellStyle name="Normal 13 3 7 5 2" xfId="15050"/>
    <cellStyle name="Normal 13 3 7 5 2 2" xfId="28866"/>
    <cellStyle name="Normal 13 3 7 5 3" xfId="28867"/>
    <cellStyle name="Normal 13 3 7 6" xfId="15051"/>
    <cellStyle name="Normal 13 3 7 6 2" xfId="28868"/>
    <cellStyle name="Normal 13 3 7 7" xfId="28869"/>
    <cellStyle name="Normal 13 3 8" xfId="788"/>
    <cellStyle name="Normal 13 3 8 2" xfId="789"/>
    <cellStyle name="Normal 13 3 8 2 2" xfId="3821"/>
    <cellStyle name="Normal 13 3 8 2 2 2" xfId="7863"/>
    <cellStyle name="Normal 13 3 8 2 2 2 2" xfId="15052"/>
    <cellStyle name="Normal 13 3 8 2 2 2 2 2" xfId="28870"/>
    <cellStyle name="Normal 13 3 8 2 2 2 3" xfId="28871"/>
    <cellStyle name="Normal 13 3 8 2 2 2 4" xfId="50775"/>
    <cellStyle name="Normal 13 3 8 2 2 3" xfId="15053"/>
    <cellStyle name="Normal 13 3 8 2 2 3 2" xfId="28872"/>
    <cellStyle name="Normal 13 3 8 2 2 4" xfId="28873"/>
    <cellStyle name="Normal 13 3 8 2 2 5" xfId="50776"/>
    <cellStyle name="Normal 13 3 8 2 3" xfId="3822"/>
    <cellStyle name="Normal 13 3 8 2 3 2" xfId="15054"/>
    <cellStyle name="Normal 13 3 8 2 3 2 2" xfId="28874"/>
    <cellStyle name="Normal 13 3 8 2 3 3" xfId="28875"/>
    <cellStyle name="Normal 13 3 8 2 3 4" xfId="50777"/>
    <cellStyle name="Normal 13 3 8 2 4" xfId="7864"/>
    <cellStyle name="Normal 13 3 8 2 4 2" xfId="15055"/>
    <cellStyle name="Normal 13 3 8 2 4 2 2" xfId="28876"/>
    <cellStyle name="Normal 13 3 8 2 4 3" xfId="28877"/>
    <cellStyle name="Normal 13 3 8 2 5" xfId="15056"/>
    <cellStyle name="Normal 13 3 8 2 5 2" xfId="28878"/>
    <cellStyle name="Normal 13 3 8 2 6" xfId="28879"/>
    <cellStyle name="Normal 13 3 8 3" xfId="3823"/>
    <cellStyle name="Normal 13 3 8 3 2" xfId="7865"/>
    <cellStyle name="Normal 13 3 8 3 2 2" xfId="15057"/>
    <cellStyle name="Normal 13 3 8 3 2 2 2" xfId="28880"/>
    <cellStyle name="Normal 13 3 8 3 2 3" xfId="28881"/>
    <cellStyle name="Normal 13 3 8 3 2 4" xfId="50778"/>
    <cellStyle name="Normal 13 3 8 3 3" xfId="15058"/>
    <cellStyle name="Normal 13 3 8 3 3 2" xfId="28882"/>
    <cellStyle name="Normal 13 3 8 3 4" xfId="28883"/>
    <cellStyle name="Normal 13 3 8 3 5" xfId="50779"/>
    <cellStyle name="Normal 13 3 8 4" xfId="3824"/>
    <cellStyle name="Normal 13 3 8 4 2" xfId="15059"/>
    <cellStyle name="Normal 13 3 8 4 2 2" xfId="28884"/>
    <cellStyle name="Normal 13 3 8 4 3" xfId="28885"/>
    <cellStyle name="Normal 13 3 8 4 4" xfId="50780"/>
    <cellStyle name="Normal 13 3 8 5" xfId="7866"/>
    <cellStyle name="Normal 13 3 8 5 2" xfId="15060"/>
    <cellStyle name="Normal 13 3 8 5 2 2" xfId="28886"/>
    <cellStyle name="Normal 13 3 8 5 3" xfId="28887"/>
    <cellStyle name="Normal 13 3 8 6" xfId="15061"/>
    <cellStyle name="Normal 13 3 8 6 2" xfId="28888"/>
    <cellStyle name="Normal 13 3 8 7" xfId="28889"/>
    <cellStyle name="Normal 13 3 9" xfId="790"/>
    <cellStyle name="Normal 13 3 9 2" xfId="3825"/>
    <cellStyle name="Normal 13 3 9 2 2" xfId="7867"/>
    <cellStyle name="Normal 13 3 9 2 2 2" xfId="15062"/>
    <cellStyle name="Normal 13 3 9 2 2 2 2" xfId="28890"/>
    <cellStyle name="Normal 13 3 9 2 2 3" xfId="28891"/>
    <cellStyle name="Normal 13 3 9 2 2 4" xfId="50781"/>
    <cellStyle name="Normal 13 3 9 2 3" xfId="15063"/>
    <cellStyle name="Normal 13 3 9 2 3 2" xfId="28892"/>
    <cellStyle name="Normal 13 3 9 2 4" xfId="28893"/>
    <cellStyle name="Normal 13 3 9 2 5" xfId="50782"/>
    <cellStyle name="Normal 13 3 9 3" xfId="3826"/>
    <cellStyle name="Normal 13 3 9 3 2" xfId="15064"/>
    <cellStyle name="Normal 13 3 9 3 2 2" xfId="28894"/>
    <cellStyle name="Normal 13 3 9 3 3" xfId="28895"/>
    <cellStyle name="Normal 13 3 9 3 4" xfId="50783"/>
    <cellStyle name="Normal 13 3 9 4" xfId="7868"/>
    <cellStyle name="Normal 13 3 9 4 2" xfId="15065"/>
    <cellStyle name="Normal 13 3 9 4 2 2" xfId="28896"/>
    <cellStyle name="Normal 13 3 9 4 3" xfId="28897"/>
    <cellStyle name="Normal 13 3 9 5" xfId="15066"/>
    <cellStyle name="Normal 13 3 9 5 2" xfId="28898"/>
    <cellStyle name="Normal 13 3 9 6" xfId="28899"/>
    <cellStyle name="Normal 13 4" xfId="791"/>
    <cellStyle name="Normal 13 4 10" xfId="3827"/>
    <cellStyle name="Normal 13 4 10 2" xfId="7869"/>
    <cellStyle name="Normal 13 4 10 2 2" xfId="15067"/>
    <cellStyle name="Normal 13 4 10 2 2 2" xfId="28900"/>
    <cellStyle name="Normal 13 4 10 2 3" xfId="28901"/>
    <cellStyle name="Normal 13 4 10 2 4" xfId="50784"/>
    <cellStyle name="Normal 13 4 10 3" xfId="15068"/>
    <cellStyle name="Normal 13 4 10 3 2" xfId="28902"/>
    <cellStyle name="Normal 13 4 10 4" xfId="28903"/>
    <cellStyle name="Normal 13 4 10 5" xfId="50785"/>
    <cellStyle name="Normal 13 4 11" xfId="3828"/>
    <cellStyle name="Normal 13 4 11 2" xfId="15069"/>
    <cellStyle name="Normal 13 4 11 2 2" xfId="28904"/>
    <cellStyle name="Normal 13 4 11 3" xfId="28905"/>
    <cellStyle name="Normal 13 4 11 4" xfId="50786"/>
    <cellStyle name="Normal 13 4 12" xfId="7870"/>
    <cellStyle name="Normal 13 4 12 2" xfId="15070"/>
    <cellStyle name="Normal 13 4 12 2 2" xfId="28906"/>
    <cellStyle name="Normal 13 4 12 3" xfId="28907"/>
    <cellStyle name="Normal 13 4 13" xfId="11248"/>
    <cellStyle name="Normal 13 4 13 2" xfId="15071"/>
    <cellStyle name="Normal 13 4 14" xfId="28908"/>
    <cellStyle name="Normal 13 4 2" xfId="792"/>
    <cellStyle name="Normal 13 4 2 2" xfId="793"/>
    <cellStyle name="Normal 13 4 2 2 2" xfId="3829"/>
    <cellStyle name="Normal 13 4 2 2 2 2" xfId="7871"/>
    <cellStyle name="Normal 13 4 2 2 2 2 2" xfId="15072"/>
    <cellStyle name="Normal 13 4 2 2 2 2 2 2" xfId="28909"/>
    <cellStyle name="Normal 13 4 2 2 2 2 3" xfId="28910"/>
    <cellStyle name="Normal 13 4 2 2 2 2 4" xfId="50787"/>
    <cellStyle name="Normal 13 4 2 2 2 3" xfId="15073"/>
    <cellStyle name="Normal 13 4 2 2 2 3 2" xfId="28911"/>
    <cellStyle name="Normal 13 4 2 2 2 4" xfId="28912"/>
    <cellStyle name="Normal 13 4 2 2 2 5" xfId="50788"/>
    <cellStyle name="Normal 13 4 2 2 3" xfId="3830"/>
    <cellStyle name="Normal 13 4 2 2 3 2" xfId="15074"/>
    <cellStyle name="Normal 13 4 2 2 3 2 2" xfId="28913"/>
    <cellStyle name="Normal 13 4 2 2 3 3" xfId="28914"/>
    <cellStyle name="Normal 13 4 2 2 3 4" xfId="50789"/>
    <cellStyle name="Normal 13 4 2 2 4" xfId="7872"/>
    <cellStyle name="Normal 13 4 2 2 4 2" xfId="15075"/>
    <cellStyle name="Normal 13 4 2 2 4 2 2" xfId="28915"/>
    <cellStyle name="Normal 13 4 2 2 4 3" xfId="28916"/>
    <cellStyle name="Normal 13 4 2 2 5" xfId="15076"/>
    <cellStyle name="Normal 13 4 2 2 5 2" xfId="28917"/>
    <cellStyle name="Normal 13 4 2 2 6" xfId="28918"/>
    <cellStyle name="Normal 13 4 2 3" xfId="3831"/>
    <cellStyle name="Normal 13 4 2 3 2" xfId="7873"/>
    <cellStyle name="Normal 13 4 2 3 2 2" xfId="15077"/>
    <cellStyle name="Normal 13 4 2 3 2 2 2" xfId="28919"/>
    <cellStyle name="Normal 13 4 2 3 2 3" xfId="28920"/>
    <cellStyle name="Normal 13 4 2 3 2 4" xfId="50790"/>
    <cellStyle name="Normal 13 4 2 3 3" xfId="15078"/>
    <cellStyle name="Normal 13 4 2 3 3 2" xfId="28921"/>
    <cellStyle name="Normal 13 4 2 3 4" xfId="28922"/>
    <cellStyle name="Normal 13 4 2 3 5" xfId="50791"/>
    <cellStyle name="Normal 13 4 2 4" xfId="3832"/>
    <cellStyle name="Normal 13 4 2 4 2" xfId="15079"/>
    <cellStyle name="Normal 13 4 2 4 2 2" xfId="28923"/>
    <cellStyle name="Normal 13 4 2 4 3" xfId="28924"/>
    <cellStyle name="Normal 13 4 2 4 4" xfId="50792"/>
    <cellStyle name="Normal 13 4 2 5" xfId="7874"/>
    <cellStyle name="Normal 13 4 2 5 2" xfId="15080"/>
    <cellStyle name="Normal 13 4 2 5 2 2" xfId="28925"/>
    <cellStyle name="Normal 13 4 2 5 3" xfId="28926"/>
    <cellStyle name="Normal 13 4 2 6" xfId="15081"/>
    <cellStyle name="Normal 13 4 2 6 2" xfId="28927"/>
    <cellStyle name="Normal 13 4 2 7" xfId="28928"/>
    <cellStyle name="Normal 13 4 3" xfId="794"/>
    <cellStyle name="Normal 13 4 3 2" xfId="795"/>
    <cellStyle name="Normal 13 4 3 2 2" xfId="3833"/>
    <cellStyle name="Normal 13 4 3 2 2 2" xfId="7875"/>
    <cellStyle name="Normal 13 4 3 2 2 2 2" xfId="15082"/>
    <cellStyle name="Normal 13 4 3 2 2 2 2 2" xfId="28929"/>
    <cellStyle name="Normal 13 4 3 2 2 2 3" xfId="28930"/>
    <cellStyle name="Normal 13 4 3 2 2 2 4" xfId="50793"/>
    <cellStyle name="Normal 13 4 3 2 2 3" xfId="15083"/>
    <cellStyle name="Normal 13 4 3 2 2 3 2" xfId="28931"/>
    <cellStyle name="Normal 13 4 3 2 2 4" xfId="28932"/>
    <cellStyle name="Normal 13 4 3 2 2 5" xfId="50794"/>
    <cellStyle name="Normal 13 4 3 2 3" xfId="3834"/>
    <cellStyle name="Normal 13 4 3 2 3 2" xfId="15084"/>
    <cellStyle name="Normal 13 4 3 2 3 2 2" xfId="28933"/>
    <cellStyle name="Normal 13 4 3 2 3 3" xfId="28934"/>
    <cellStyle name="Normal 13 4 3 2 3 4" xfId="50795"/>
    <cellStyle name="Normal 13 4 3 2 4" xfId="7876"/>
    <cellStyle name="Normal 13 4 3 2 4 2" xfId="15085"/>
    <cellStyle name="Normal 13 4 3 2 4 2 2" xfId="28935"/>
    <cellStyle name="Normal 13 4 3 2 4 3" xfId="28936"/>
    <cellStyle name="Normal 13 4 3 2 5" xfId="15086"/>
    <cellStyle name="Normal 13 4 3 2 5 2" xfId="28937"/>
    <cellStyle name="Normal 13 4 3 2 6" xfId="28938"/>
    <cellStyle name="Normal 13 4 3 3" xfId="3835"/>
    <cellStyle name="Normal 13 4 3 3 2" xfId="7877"/>
    <cellStyle name="Normal 13 4 3 3 2 2" xfId="15087"/>
    <cellStyle name="Normal 13 4 3 3 2 2 2" xfId="28939"/>
    <cellStyle name="Normal 13 4 3 3 2 3" xfId="28940"/>
    <cellStyle name="Normal 13 4 3 3 2 4" xfId="50796"/>
    <cellStyle name="Normal 13 4 3 3 3" xfId="15088"/>
    <cellStyle name="Normal 13 4 3 3 3 2" xfId="28941"/>
    <cellStyle name="Normal 13 4 3 3 4" xfId="28942"/>
    <cellStyle name="Normal 13 4 3 3 5" xfId="50797"/>
    <cellStyle name="Normal 13 4 3 4" xfId="3836"/>
    <cellStyle name="Normal 13 4 3 4 2" xfId="15089"/>
    <cellStyle name="Normal 13 4 3 4 2 2" xfId="28943"/>
    <cellStyle name="Normal 13 4 3 4 3" xfId="28944"/>
    <cellStyle name="Normal 13 4 3 4 4" xfId="50798"/>
    <cellStyle name="Normal 13 4 3 5" xfId="7878"/>
    <cellStyle name="Normal 13 4 3 5 2" xfId="15090"/>
    <cellStyle name="Normal 13 4 3 5 2 2" xfId="28945"/>
    <cellStyle name="Normal 13 4 3 5 3" xfId="28946"/>
    <cellStyle name="Normal 13 4 3 6" xfId="15091"/>
    <cellStyle name="Normal 13 4 3 6 2" xfId="28947"/>
    <cellStyle name="Normal 13 4 3 7" xfId="28948"/>
    <cellStyle name="Normal 13 4 4" xfId="796"/>
    <cellStyle name="Normal 13 4 4 2" xfId="797"/>
    <cellStyle name="Normal 13 4 4 2 2" xfId="3837"/>
    <cellStyle name="Normal 13 4 4 2 2 2" xfId="7879"/>
    <cellStyle name="Normal 13 4 4 2 2 2 2" xfId="15092"/>
    <cellStyle name="Normal 13 4 4 2 2 2 2 2" xfId="28949"/>
    <cellStyle name="Normal 13 4 4 2 2 2 3" xfId="28950"/>
    <cellStyle name="Normal 13 4 4 2 2 2 4" xfId="50799"/>
    <cellStyle name="Normal 13 4 4 2 2 3" xfId="15093"/>
    <cellStyle name="Normal 13 4 4 2 2 3 2" xfId="28951"/>
    <cellStyle name="Normal 13 4 4 2 2 4" xfId="28952"/>
    <cellStyle name="Normal 13 4 4 2 2 5" xfId="50800"/>
    <cellStyle name="Normal 13 4 4 2 3" xfId="3838"/>
    <cellStyle name="Normal 13 4 4 2 3 2" xfId="15094"/>
    <cellStyle name="Normal 13 4 4 2 3 2 2" xfId="28953"/>
    <cellStyle name="Normal 13 4 4 2 3 3" xfId="28954"/>
    <cellStyle name="Normal 13 4 4 2 3 4" xfId="50801"/>
    <cellStyle name="Normal 13 4 4 2 4" xfId="7880"/>
    <cellStyle name="Normal 13 4 4 2 4 2" xfId="15095"/>
    <cellStyle name="Normal 13 4 4 2 4 2 2" xfId="28955"/>
    <cellStyle name="Normal 13 4 4 2 4 3" xfId="28956"/>
    <cellStyle name="Normal 13 4 4 2 5" xfId="15096"/>
    <cellStyle name="Normal 13 4 4 2 5 2" xfId="28957"/>
    <cellStyle name="Normal 13 4 4 2 6" xfId="28958"/>
    <cellStyle name="Normal 13 4 4 3" xfId="3839"/>
    <cellStyle name="Normal 13 4 4 3 2" xfId="7881"/>
    <cellStyle name="Normal 13 4 4 3 2 2" xfId="15097"/>
    <cellStyle name="Normal 13 4 4 3 2 2 2" xfId="28959"/>
    <cellStyle name="Normal 13 4 4 3 2 3" xfId="28960"/>
    <cellStyle name="Normal 13 4 4 3 2 4" xfId="50802"/>
    <cellStyle name="Normal 13 4 4 3 3" xfId="15098"/>
    <cellStyle name="Normal 13 4 4 3 3 2" xfId="28961"/>
    <cellStyle name="Normal 13 4 4 3 4" xfId="28962"/>
    <cellStyle name="Normal 13 4 4 3 5" xfId="50803"/>
    <cellStyle name="Normal 13 4 4 4" xfId="3840"/>
    <cellStyle name="Normal 13 4 4 4 2" xfId="15099"/>
    <cellStyle name="Normal 13 4 4 4 2 2" xfId="28963"/>
    <cellStyle name="Normal 13 4 4 4 3" xfId="28964"/>
    <cellStyle name="Normal 13 4 4 4 4" xfId="50804"/>
    <cellStyle name="Normal 13 4 4 5" xfId="7882"/>
    <cellStyle name="Normal 13 4 4 5 2" xfId="15100"/>
    <cellStyle name="Normal 13 4 4 5 2 2" xfId="28965"/>
    <cellStyle name="Normal 13 4 4 5 3" xfId="28966"/>
    <cellStyle name="Normal 13 4 4 6" xfId="15101"/>
    <cellStyle name="Normal 13 4 4 6 2" xfId="28967"/>
    <cellStyle name="Normal 13 4 4 7" xfId="28968"/>
    <cellStyle name="Normal 13 4 5" xfId="798"/>
    <cellStyle name="Normal 13 4 5 2" xfId="799"/>
    <cellStyle name="Normal 13 4 5 2 2" xfId="3841"/>
    <cellStyle name="Normal 13 4 5 2 2 2" xfId="7883"/>
    <cellStyle name="Normal 13 4 5 2 2 2 2" xfId="15102"/>
    <cellStyle name="Normal 13 4 5 2 2 2 2 2" xfId="28969"/>
    <cellStyle name="Normal 13 4 5 2 2 2 3" xfId="28970"/>
    <cellStyle name="Normal 13 4 5 2 2 2 4" xfId="50805"/>
    <cellStyle name="Normal 13 4 5 2 2 3" xfId="15103"/>
    <cellStyle name="Normal 13 4 5 2 2 3 2" xfId="28971"/>
    <cellStyle name="Normal 13 4 5 2 2 4" xfId="28972"/>
    <cellStyle name="Normal 13 4 5 2 2 5" xfId="50806"/>
    <cellStyle name="Normal 13 4 5 2 3" xfId="3842"/>
    <cellStyle name="Normal 13 4 5 2 3 2" xfId="15104"/>
    <cellStyle name="Normal 13 4 5 2 3 2 2" xfId="28973"/>
    <cellStyle name="Normal 13 4 5 2 3 3" xfId="28974"/>
    <cellStyle name="Normal 13 4 5 2 3 4" xfId="50807"/>
    <cellStyle name="Normal 13 4 5 2 4" xfId="7884"/>
    <cellStyle name="Normal 13 4 5 2 4 2" xfId="15105"/>
    <cellStyle name="Normal 13 4 5 2 4 2 2" xfId="28975"/>
    <cellStyle name="Normal 13 4 5 2 4 3" xfId="28976"/>
    <cellStyle name="Normal 13 4 5 2 5" xfId="15106"/>
    <cellStyle name="Normal 13 4 5 2 5 2" xfId="28977"/>
    <cellStyle name="Normal 13 4 5 2 6" xfId="28978"/>
    <cellStyle name="Normal 13 4 5 3" xfId="3843"/>
    <cellStyle name="Normal 13 4 5 3 2" xfId="7885"/>
    <cellStyle name="Normal 13 4 5 3 2 2" xfId="15107"/>
    <cellStyle name="Normal 13 4 5 3 2 2 2" xfId="28979"/>
    <cellStyle name="Normal 13 4 5 3 2 3" xfId="28980"/>
    <cellStyle name="Normal 13 4 5 3 2 4" xfId="50808"/>
    <cellStyle name="Normal 13 4 5 3 3" xfId="15108"/>
    <cellStyle name="Normal 13 4 5 3 3 2" xfId="28981"/>
    <cellStyle name="Normal 13 4 5 3 4" xfId="28982"/>
    <cellStyle name="Normal 13 4 5 3 5" xfId="50809"/>
    <cellStyle name="Normal 13 4 5 4" xfId="3844"/>
    <cellStyle name="Normal 13 4 5 4 2" xfId="15109"/>
    <cellStyle name="Normal 13 4 5 4 2 2" xfId="28983"/>
    <cellStyle name="Normal 13 4 5 4 3" xfId="28984"/>
    <cellStyle name="Normal 13 4 5 4 4" xfId="50810"/>
    <cellStyle name="Normal 13 4 5 5" xfId="7886"/>
    <cellStyle name="Normal 13 4 5 5 2" xfId="15110"/>
    <cellStyle name="Normal 13 4 5 5 2 2" xfId="28985"/>
    <cellStyle name="Normal 13 4 5 5 3" xfId="28986"/>
    <cellStyle name="Normal 13 4 5 6" xfId="15111"/>
    <cellStyle name="Normal 13 4 5 6 2" xfId="28987"/>
    <cellStyle name="Normal 13 4 5 7" xfId="28988"/>
    <cellStyle name="Normal 13 4 6" xfId="800"/>
    <cellStyle name="Normal 13 4 6 2" xfId="801"/>
    <cellStyle name="Normal 13 4 6 2 2" xfId="3845"/>
    <cellStyle name="Normal 13 4 6 2 2 2" xfId="7887"/>
    <cellStyle name="Normal 13 4 6 2 2 2 2" xfId="15112"/>
    <cellStyle name="Normal 13 4 6 2 2 2 2 2" xfId="28989"/>
    <cellStyle name="Normal 13 4 6 2 2 2 3" xfId="28990"/>
    <cellStyle name="Normal 13 4 6 2 2 2 4" xfId="50811"/>
    <cellStyle name="Normal 13 4 6 2 2 3" xfId="15113"/>
    <cellStyle name="Normal 13 4 6 2 2 3 2" xfId="28991"/>
    <cellStyle name="Normal 13 4 6 2 2 4" xfId="28992"/>
    <cellStyle name="Normal 13 4 6 2 2 5" xfId="50812"/>
    <cellStyle name="Normal 13 4 6 2 3" xfId="3846"/>
    <cellStyle name="Normal 13 4 6 2 3 2" xfId="15114"/>
    <cellStyle name="Normal 13 4 6 2 3 2 2" xfId="28993"/>
    <cellStyle name="Normal 13 4 6 2 3 3" xfId="28994"/>
    <cellStyle name="Normal 13 4 6 2 3 4" xfId="50813"/>
    <cellStyle name="Normal 13 4 6 2 4" xfId="7888"/>
    <cellStyle name="Normal 13 4 6 2 4 2" xfId="15115"/>
    <cellStyle name="Normal 13 4 6 2 4 2 2" xfId="28995"/>
    <cellStyle name="Normal 13 4 6 2 4 3" xfId="28996"/>
    <cellStyle name="Normal 13 4 6 2 5" xfId="15116"/>
    <cellStyle name="Normal 13 4 6 2 5 2" xfId="28997"/>
    <cellStyle name="Normal 13 4 6 2 6" xfId="28998"/>
    <cellStyle name="Normal 13 4 6 3" xfId="3847"/>
    <cellStyle name="Normal 13 4 6 3 2" xfId="7889"/>
    <cellStyle name="Normal 13 4 6 3 2 2" xfId="15117"/>
    <cellStyle name="Normal 13 4 6 3 2 2 2" xfId="28999"/>
    <cellStyle name="Normal 13 4 6 3 2 3" xfId="29000"/>
    <cellStyle name="Normal 13 4 6 3 2 4" xfId="50814"/>
    <cellStyle name="Normal 13 4 6 3 3" xfId="15118"/>
    <cellStyle name="Normal 13 4 6 3 3 2" xfId="29001"/>
    <cellStyle name="Normal 13 4 6 3 4" xfId="29002"/>
    <cellStyle name="Normal 13 4 6 3 5" xfId="50815"/>
    <cellStyle name="Normal 13 4 6 4" xfId="3848"/>
    <cellStyle name="Normal 13 4 6 4 2" xfId="15119"/>
    <cellStyle name="Normal 13 4 6 4 2 2" xfId="29003"/>
    <cellStyle name="Normal 13 4 6 4 3" xfId="29004"/>
    <cellStyle name="Normal 13 4 6 4 4" xfId="50816"/>
    <cellStyle name="Normal 13 4 6 5" xfId="7890"/>
    <cellStyle name="Normal 13 4 6 5 2" xfId="15120"/>
    <cellStyle name="Normal 13 4 6 5 2 2" xfId="29005"/>
    <cellStyle name="Normal 13 4 6 5 3" xfId="29006"/>
    <cellStyle name="Normal 13 4 6 6" xfId="15121"/>
    <cellStyle name="Normal 13 4 6 6 2" xfId="29007"/>
    <cellStyle name="Normal 13 4 6 7" xfId="29008"/>
    <cellStyle name="Normal 13 4 7" xfId="802"/>
    <cellStyle name="Normal 13 4 7 2" xfId="803"/>
    <cellStyle name="Normal 13 4 7 2 2" xfId="3849"/>
    <cellStyle name="Normal 13 4 7 2 2 2" xfId="7891"/>
    <cellStyle name="Normal 13 4 7 2 2 2 2" xfId="15122"/>
    <cellStyle name="Normal 13 4 7 2 2 2 2 2" xfId="29009"/>
    <cellStyle name="Normal 13 4 7 2 2 2 3" xfId="29010"/>
    <cellStyle name="Normal 13 4 7 2 2 2 4" xfId="50817"/>
    <cellStyle name="Normal 13 4 7 2 2 3" xfId="15123"/>
    <cellStyle name="Normal 13 4 7 2 2 3 2" xfId="29011"/>
    <cellStyle name="Normal 13 4 7 2 2 4" xfId="29012"/>
    <cellStyle name="Normal 13 4 7 2 2 5" xfId="50818"/>
    <cellStyle name="Normal 13 4 7 2 3" xfId="3850"/>
    <cellStyle name="Normal 13 4 7 2 3 2" xfId="15124"/>
    <cellStyle name="Normal 13 4 7 2 3 2 2" xfId="29013"/>
    <cellStyle name="Normal 13 4 7 2 3 3" xfId="29014"/>
    <cellStyle name="Normal 13 4 7 2 3 4" xfId="50819"/>
    <cellStyle name="Normal 13 4 7 2 4" xfId="7892"/>
    <cellStyle name="Normal 13 4 7 2 4 2" xfId="15125"/>
    <cellStyle name="Normal 13 4 7 2 4 2 2" xfId="29015"/>
    <cellStyle name="Normal 13 4 7 2 4 3" xfId="29016"/>
    <cellStyle name="Normal 13 4 7 2 5" xfId="15126"/>
    <cellStyle name="Normal 13 4 7 2 5 2" xfId="29017"/>
    <cellStyle name="Normal 13 4 7 2 6" xfId="29018"/>
    <cellStyle name="Normal 13 4 7 3" xfId="3851"/>
    <cellStyle name="Normal 13 4 7 3 2" xfId="7893"/>
    <cellStyle name="Normal 13 4 7 3 2 2" xfId="15127"/>
    <cellStyle name="Normal 13 4 7 3 2 2 2" xfId="29019"/>
    <cellStyle name="Normal 13 4 7 3 2 3" xfId="29020"/>
    <cellStyle name="Normal 13 4 7 3 2 4" xfId="50820"/>
    <cellStyle name="Normal 13 4 7 3 3" xfId="15128"/>
    <cellStyle name="Normal 13 4 7 3 3 2" xfId="29021"/>
    <cellStyle name="Normal 13 4 7 3 4" xfId="29022"/>
    <cellStyle name="Normal 13 4 7 3 5" xfId="50821"/>
    <cellStyle name="Normal 13 4 7 4" xfId="3852"/>
    <cellStyle name="Normal 13 4 7 4 2" xfId="15129"/>
    <cellStyle name="Normal 13 4 7 4 2 2" xfId="29023"/>
    <cellStyle name="Normal 13 4 7 4 3" xfId="29024"/>
    <cellStyle name="Normal 13 4 7 4 4" xfId="50822"/>
    <cellStyle name="Normal 13 4 7 5" xfId="7894"/>
    <cellStyle name="Normal 13 4 7 5 2" xfId="15130"/>
    <cellStyle name="Normal 13 4 7 5 2 2" xfId="29025"/>
    <cellStyle name="Normal 13 4 7 5 3" xfId="29026"/>
    <cellStyle name="Normal 13 4 7 6" xfId="15131"/>
    <cellStyle name="Normal 13 4 7 6 2" xfId="29027"/>
    <cellStyle name="Normal 13 4 7 7" xfId="29028"/>
    <cellStyle name="Normal 13 4 8" xfId="804"/>
    <cellStyle name="Normal 13 4 8 2" xfId="805"/>
    <cellStyle name="Normal 13 4 8 2 2" xfId="3853"/>
    <cellStyle name="Normal 13 4 8 2 2 2" xfId="7895"/>
    <cellStyle name="Normal 13 4 8 2 2 2 2" xfId="15132"/>
    <cellStyle name="Normal 13 4 8 2 2 2 2 2" xfId="29029"/>
    <cellStyle name="Normal 13 4 8 2 2 2 3" xfId="29030"/>
    <cellStyle name="Normal 13 4 8 2 2 2 4" xfId="50823"/>
    <cellStyle name="Normal 13 4 8 2 2 3" xfId="15133"/>
    <cellStyle name="Normal 13 4 8 2 2 3 2" xfId="29031"/>
    <cellStyle name="Normal 13 4 8 2 2 4" xfId="29032"/>
    <cellStyle name="Normal 13 4 8 2 2 5" xfId="50824"/>
    <cellStyle name="Normal 13 4 8 2 3" xfId="3854"/>
    <cellStyle name="Normal 13 4 8 2 3 2" xfId="15134"/>
    <cellStyle name="Normal 13 4 8 2 3 2 2" xfId="29033"/>
    <cellStyle name="Normal 13 4 8 2 3 3" xfId="29034"/>
    <cellStyle name="Normal 13 4 8 2 3 4" xfId="50825"/>
    <cellStyle name="Normal 13 4 8 2 4" xfId="7896"/>
    <cellStyle name="Normal 13 4 8 2 4 2" xfId="15135"/>
    <cellStyle name="Normal 13 4 8 2 4 2 2" xfId="29035"/>
    <cellStyle name="Normal 13 4 8 2 4 3" xfId="29036"/>
    <cellStyle name="Normal 13 4 8 2 5" xfId="15136"/>
    <cellStyle name="Normal 13 4 8 2 5 2" xfId="29037"/>
    <cellStyle name="Normal 13 4 8 2 6" xfId="29038"/>
    <cellStyle name="Normal 13 4 8 3" xfId="3855"/>
    <cellStyle name="Normal 13 4 8 3 2" xfId="7897"/>
    <cellStyle name="Normal 13 4 8 3 2 2" xfId="15137"/>
    <cellStyle name="Normal 13 4 8 3 2 2 2" xfId="29039"/>
    <cellStyle name="Normal 13 4 8 3 2 3" xfId="29040"/>
    <cellStyle name="Normal 13 4 8 3 2 4" xfId="50826"/>
    <cellStyle name="Normal 13 4 8 3 3" xfId="15138"/>
    <cellStyle name="Normal 13 4 8 3 3 2" xfId="29041"/>
    <cellStyle name="Normal 13 4 8 3 4" xfId="29042"/>
    <cellStyle name="Normal 13 4 8 3 5" xfId="50827"/>
    <cellStyle name="Normal 13 4 8 4" xfId="3856"/>
    <cellStyle name="Normal 13 4 8 4 2" xfId="15139"/>
    <cellStyle name="Normal 13 4 8 4 2 2" xfId="29043"/>
    <cellStyle name="Normal 13 4 8 4 3" xfId="29044"/>
    <cellStyle name="Normal 13 4 8 4 4" xfId="50828"/>
    <cellStyle name="Normal 13 4 8 5" xfId="7898"/>
    <cellStyle name="Normal 13 4 8 5 2" xfId="15140"/>
    <cellStyle name="Normal 13 4 8 5 2 2" xfId="29045"/>
    <cellStyle name="Normal 13 4 8 5 3" xfId="29046"/>
    <cellStyle name="Normal 13 4 8 6" xfId="15141"/>
    <cellStyle name="Normal 13 4 8 6 2" xfId="29047"/>
    <cellStyle name="Normal 13 4 8 7" xfId="29048"/>
    <cellStyle name="Normal 13 4 9" xfId="806"/>
    <cellStyle name="Normal 13 4 9 2" xfId="3857"/>
    <cellStyle name="Normal 13 4 9 2 2" xfId="7899"/>
    <cellStyle name="Normal 13 4 9 2 2 2" xfId="15142"/>
    <cellStyle name="Normal 13 4 9 2 2 2 2" xfId="29049"/>
    <cellStyle name="Normal 13 4 9 2 2 3" xfId="29050"/>
    <cellStyle name="Normal 13 4 9 2 2 4" xfId="50829"/>
    <cellStyle name="Normal 13 4 9 2 3" xfId="15143"/>
    <cellStyle name="Normal 13 4 9 2 3 2" xfId="29051"/>
    <cellStyle name="Normal 13 4 9 2 4" xfId="29052"/>
    <cellStyle name="Normal 13 4 9 2 5" xfId="50830"/>
    <cellStyle name="Normal 13 4 9 3" xfId="3858"/>
    <cellStyle name="Normal 13 4 9 3 2" xfId="15144"/>
    <cellStyle name="Normal 13 4 9 3 2 2" xfId="29053"/>
    <cellStyle name="Normal 13 4 9 3 3" xfId="29054"/>
    <cellStyle name="Normal 13 4 9 3 4" xfId="50831"/>
    <cellStyle name="Normal 13 4 9 4" xfId="7900"/>
    <cellStyle name="Normal 13 4 9 4 2" xfId="15145"/>
    <cellStyle name="Normal 13 4 9 4 2 2" xfId="29055"/>
    <cellStyle name="Normal 13 4 9 4 3" xfId="29056"/>
    <cellStyle name="Normal 13 4 9 5" xfId="15146"/>
    <cellStyle name="Normal 13 4 9 5 2" xfId="29057"/>
    <cellStyle name="Normal 13 4 9 6" xfId="29058"/>
    <cellStyle name="Normal 13 5" xfId="807"/>
    <cellStyle name="Normal 13 5 10" xfId="3859"/>
    <cellStyle name="Normal 13 5 10 2" xfId="7901"/>
    <cellStyle name="Normal 13 5 10 2 2" xfId="15147"/>
    <cellStyle name="Normal 13 5 10 2 2 2" xfId="29059"/>
    <cellStyle name="Normal 13 5 10 2 3" xfId="29060"/>
    <cellStyle name="Normal 13 5 10 2 4" xfId="50832"/>
    <cellStyle name="Normal 13 5 10 3" xfId="15148"/>
    <cellStyle name="Normal 13 5 10 3 2" xfId="29061"/>
    <cellStyle name="Normal 13 5 10 4" xfId="29062"/>
    <cellStyle name="Normal 13 5 10 5" xfId="50833"/>
    <cellStyle name="Normal 13 5 11" xfId="3860"/>
    <cellStyle name="Normal 13 5 11 2" xfId="15149"/>
    <cellStyle name="Normal 13 5 11 2 2" xfId="29063"/>
    <cellStyle name="Normal 13 5 11 3" xfId="29064"/>
    <cellStyle name="Normal 13 5 11 4" xfId="50834"/>
    <cellStyle name="Normal 13 5 12" xfId="7902"/>
    <cellStyle name="Normal 13 5 12 2" xfId="15150"/>
    <cellStyle name="Normal 13 5 12 2 2" xfId="29065"/>
    <cellStyle name="Normal 13 5 12 3" xfId="29066"/>
    <cellStyle name="Normal 13 5 13" xfId="15151"/>
    <cellStyle name="Normal 13 5 13 2" xfId="29067"/>
    <cellStyle name="Normal 13 5 14" xfId="29068"/>
    <cellStyle name="Normal 13 5 2" xfId="808"/>
    <cellStyle name="Normal 13 5 2 2" xfId="809"/>
    <cellStyle name="Normal 13 5 2 2 2" xfId="3861"/>
    <cellStyle name="Normal 13 5 2 2 2 2" xfId="7903"/>
    <cellStyle name="Normal 13 5 2 2 2 2 2" xfId="15152"/>
    <cellStyle name="Normal 13 5 2 2 2 2 2 2" xfId="29069"/>
    <cellStyle name="Normal 13 5 2 2 2 2 3" xfId="29070"/>
    <cellStyle name="Normal 13 5 2 2 2 2 4" xfId="50835"/>
    <cellStyle name="Normal 13 5 2 2 2 3" xfId="15153"/>
    <cellStyle name="Normal 13 5 2 2 2 3 2" xfId="29071"/>
    <cellStyle name="Normal 13 5 2 2 2 4" xfId="29072"/>
    <cellStyle name="Normal 13 5 2 2 2 5" xfId="50836"/>
    <cellStyle name="Normal 13 5 2 2 3" xfId="3862"/>
    <cellStyle name="Normal 13 5 2 2 3 2" xfId="15154"/>
    <cellStyle name="Normal 13 5 2 2 3 2 2" xfId="29073"/>
    <cellStyle name="Normal 13 5 2 2 3 3" xfId="29074"/>
    <cellStyle name="Normal 13 5 2 2 3 4" xfId="50837"/>
    <cellStyle name="Normal 13 5 2 2 4" xfId="7904"/>
    <cellStyle name="Normal 13 5 2 2 4 2" xfId="15155"/>
    <cellStyle name="Normal 13 5 2 2 4 2 2" xfId="29075"/>
    <cellStyle name="Normal 13 5 2 2 4 3" xfId="29076"/>
    <cellStyle name="Normal 13 5 2 2 5" xfId="15156"/>
    <cellStyle name="Normal 13 5 2 2 5 2" xfId="29077"/>
    <cellStyle name="Normal 13 5 2 2 6" xfId="29078"/>
    <cellStyle name="Normal 13 5 2 3" xfId="3863"/>
    <cellStyle name="Normal 13 5 2 3 2" xfId="7905"/>
    <cellStyle name="Normal 13 5 2 3 2 2" xfId="15157"/>
    <cellStyle name="Normal 13 5 2 3 2 2 2" xfId="29079"/>
    <cellStyle name="Normal 13 5 2 3 2 3" xfId="29080"/>
    <cellStyle name="Normal 13 5 2 3 2 4" xfId="50838"/>
    <cellStyle name="Normal 13 5 2 3 3" xfId="15158"/>
    <cellStyle name="Normal 13 5 2 3 3 2" xfId="29081"/>
    <cellStyle name="Normal 13 5 2 3 4" xfId="29082"/>
    <cellStyle name="Normal 13 5 2 3 5" xfId="50839"/>
    <cellStyle name="Normal 13 5 2 4" xfId="3864"/>
    <cellStyle name="Normal 13 5 2 4 2" xfId="15159"/>
    <cellStyle name="Normal 13 5 2 4 2 2" xfId="29083"/>
    <cellStyle name="Normal 13 5 2 4 3" xfId="29084"/>
    <cellStyle name="Normal 13 5 2 4 4" xfId="50840"/>
    <cellStyle name="Normal 13 5 2 5" xfId="7906"/>
    <cellStyle name="Normal 13 5 2 5 2" xfId="15160"/>
    <cellStyle name="Normal 13 5 2 5 2 2" xfId="29085"/>
    <cellStyle name="Normal 13 5 2 5 3" xfId="29086"/>
    <cellStyle name="Normal 13 5 2 6" xfId="15161"/>
    <cellStyle name="Normal 13 5 2 6 2" xfId="29087"/>
    <cellStyle name="Normal 13 5 2 7" xfId="29088"/>
    <cellStyle name="Normal 13 5 3" xfId="810"/>
    <cellStyle name="Normal 13 5 3 2" xfId="811"/>
    <cellStyle name="Normal 13 5 3 2 2" xfId="3865"/>
    <cellStyle name="Normal 13 5 3 2 2 2" xfId="7907"/>
    <cellStyle name="Normal 13 5 3 2 2 2 2" xfId="15162"/>
    <cellStyle name="Normal 13 5 3 2 2 2 2 2" xfId="29089"/>
    <cellStyle name="Normal 13 5 3 2 2 2 3" xfId="29090"/>
    <cellStyle name="Normal 13 5 3 2 2 2 4" xfId="50841"/>
    <cellStyle name="Normal 13 5 3 2 2 3" xfId="15163"/>
    <cellStyle name="Normal 13 5 3 2 2 3 2" xfId="29091"/>
    <cellStyle name="Normal 13 5 3 2 2 4" xfId="29092"/>
    <cellStyle name="Normal 13 5 3 2 2 5" xfId="50842"/>
    <cellStyle name="Normal 13 5 3 2 3" xfId="3866"/>
    <cellStyle name="Normal 13 5 3 2 3 2" xfId="15164"/>
    <cellStyle name="Normal 13 5 3 2 3 2 2" xfId="29093"/>
    <cellStyle name="Normal 13 5 3 2 3 3" xfId="29094"/>
    <cellStyle name="Normal 13 5 3 2 3 4" xfId="50843"/>
    <cellStyle name="Normal 13 5 3 2 4" xfId="7908"/>
    <cellStyle name="Normal 13 5 3 2 4 2" xfId="15165"/>
    <cellStyle name="Normal 13 5 3 2 4 2 2" xfId="29095"/>
    <cellStyle name="Normal 13 5 3 2 4 3" xfId="29096"/>
    <cellStyle name="Normal 13 5 3 2 5" xfId="15166"/>
    <cellStyle name="Normal 13 5 3 2 5 2" xfId="29097"/>
    <cellStyle name="Normal 13 5 3 2 6" xfId="29098"/>
    <cellStyle name="Normal 13 5 3 3" xfId="3867"/>
    <cellStyle name="Normal 13 5 3 3 2" xfId="7909"/>
    <cellStyle name="Normal 13 5 3 3 2 2" xfId="15167"/>
    <cellStyle name="Normal 13 5 3 3 2 2 2" xfId="29099"/>
    <cellStyle name="Normal 13 5 3 3 2 3" xfId="29100"/>
    <cellStyle name="Normal 13 5 3 3 2 4" xfId="50844"/>
    <cellStyle name="Normal 13 5 3 3 3" xfId="15168"/>
    <cellStyle name="Normal 13 5 3 3 3 2" xfId="29101"/>
    <cellStyle name="Normal 13 5 3 3 4" xfId="29102"/>
    <cellStyle name="Normal 13 5 3 3 5" xfId="50845"/>
    <cellStyle name="Normal 13 5 3 4" xfId="3868"/>
    <cellStyle name="Normal 13 5 3 4 2" xfId="15169"/>
    <cellStyle name="Normal 13 5 3 4 2 2" xfId="29103"/>
    <cellStyle name="Normal 13 5 3 4 3" xfId="29104"/>
    <cellStyle name="Normal 13 5 3 4 4" xfId="50846"/>
    <cellStyle name="Normal 13 5 3 5" xfId="7910"/>
    <cellStyle name="Normal 13 5 3 5 2" xfId="15170"/>
    <cellStyle name="Normal 13 5 3 5 2 2" xfId="29105"/>
    <cellStyle name="Normal 13 5 3 5 3" xfId="29106"/>
    <cellStyle name="Normal 13 5 3 6" xfId="15171"/>
    <cellStyle name="Normal 13 5 3 6 2" xfId="29107"/>
    <cellStyle name="Normal 13 5 3 7" xfId="29108"/>
    <cellStyle name="Normal 13 5 4" xfId="812"/>
    <cellStyle name="Normal 13 5 4 2" xfId="813"/>
    <cellStyle name="Normal 13 5 4 2 2" xfId="3869"/>
    <cellStyle name="Normal 13 5 4 2 2 2" xfId="7911"/>
    <cellStyle name="Normal 13 5 4 2 2 2 2" xfId="15172"/>
    <cellStyle name="Normal 13 5 4 2 2 2 2 2" xfId="29109"/>
    <cellStyle name="Normal 13 5 4 2 2 2 3" xfId="29110"/>
    <cellStyle name="Normal 13 5 4 2 2 2 4" xfId="50847"/>
    <cellStyle name="Normal 13 5 4 2 2 3" xfId="15173"/>
    <cellStyle name="Normal 13 5 4 2 2 3 2" xfId="29111"/>
    <cellStyle name="Normal 13 5 4 2 2 4" xfId="29112"/>
    <cellStyle name="Normal 13 5 4 2 2 5" xfId="50848"/>
    <cellStyle name="Normal 13 5 4 2 3" xfId="3870"/>
    <cellStyle name="Normal 13 5 4 2 3 2" xfId="15174"/>
    <cellStyle name="Normal 13 5 4 2 3 2 2" xfId="29113"/>
    <cellStyle name="Normal 13 5 4 2 3 3" xfId="29114"/>
    <cellStyle name="Normal 13 5 4 2 3 4" xfId="50849"/>
    <cellStyle name="Normal 13 5 4 2 4" xfId="7912"/>
    <cellStyle name="Normal 13 5 4 2 4 2" xfId="15175"/>
    <cellStyle name="Normal 13 5 4 2 4 2 2" xfId="29115"/>
    <cellStyle name="Normal 13 5 4 2 4 3" xfId="29116"/>
    <cellStyle name="Normal 13 5 4 2 5" xfId="15176"/>
    <cellStyle name="Normal 13 5 4 2 5 2" xfId="29117"/>
    <cellStyle name="Normal 13 5 4 2 6" xfId="29118"/>
    <cellStyle name="Normal 13 5 4 3" xfId="3871"/>
    <cellStyle name="Normal 13 5 4 3 2" xfId="7913"/>
    <cellStyle name="Normal 13 5 4 3 2 2" xfId="15177"/>
    <cellStyle name="Normal 13 5 4 3 2 2 2" xfId="29119"/>
    <cellStyle name="Normal 13 5 4 3 2 3" xfId="29120"/>
    <cellStyle name="Normal 13 5 4 3 2 4" xfId="50850"/>
    <cellStyle name="Normal 13 5 4 3 3" xfId="15178"/>
    <cellStyle name="Normal 13 5 4 3 3 2" xfId="29121"/>
    <cellStyle name="Normal 13 5 4 3 4" xfId="29122"/>
    <cellStyle name="Normal 13 5 4 3 5" xfId="50851"/>
    <cellStyle name="Normal 13 5 4 4" xfId="3872"/>
    <cellStyle name="Normal 13 5 4 4 2" xfId="15179"/>
    <cellStyle name="Normal 13 5 4 4 2 2" xfId="29123"/>
    <cellStyle name="Normal 13 5 4 4 3" xfId="29124"/>
    <cellStyle name="Normal 13 5 4 4 4" xfId="50852"/>
    <cellStyle name="Normal 13 5 4 5" xfId="7914"/>
    <cellStyle name="Normal 13 5 4 5 2" xfId="15180"/>
    <cellStyle name="Normal 13 5 4 5 2 2" xfId="29125"/>
    <cellStyle name="Normal 13 5 4 5 3" xfId="29126"/>
    <cellStyle name="Normal 13 5 4 6" xfId="15181"/>
    <cellStyle name="Normal 13 5 4 6 2" xfId="29127"/>
    <cellStyle name="Normal 13 5 4 7" xfId="29128"/>
    <cellStyle name="Normal 13 5 5" xfId="814"/>
    <cellStyle name="Normal 13 5 5 2" xfId="815"/>
    <cellStyle name="Normal 13 5 5 2 2" xfId="3873"/>
    <cellStyle name="Normal 13 5 5 2 2 2" xfId="7915"/>
    <cellStyle name="Normal 13 5 5 2 2 2 2" xfId="15182"/>
    <cellStyle name="Normal 13 5 5 2 2 2 2 2" xfId="29129"/>
    <cellStyle name="Normal 13 5 5 2 2 2 3" xfId="29130"/>
    <cellStyle name="Normal 13 5 5 2 2 2 4" xfId="50853"/>
    <cellStyle name="Normal 13 5 5 2 2 3" xfId="15183"/>
    <cellStyle name="Normal 13 5 5 2 2 3 2" xfId="29131"/>
    <cellStyle name="Normal 13 5 5 2 2 4" xfId="29132"/>
    <cellStyle name="Normal 13 5 5 2 2 5" xfId="50854"/>
    <cellStyle name="Normal 13 5 5 2 3" xfId="3874"/>
    <cellStyle name="Normal 13 5 5 2 3 2" xfId="15184"/>
    <cellStyle name="Normal 13 5 5 2 3 2 2" xfId="29133"/>
    <cellStyle name="Normal 13 5 5 2 3 3" xfId="29134"/>
    <cellStyle name="Normal 13 5 5 2 3 4" xfId="50855"/>
    <cellStyle name="Normal 13 5 5 2 4" xfId="7916"/>
    <cellStyle name="Normal 13 5 5 2 4 2" xfId="15185"/>
    <cellStyle name="Normal 13 5 5 2 4 2 2" xfId="29135"/>
    <cellStyle name="Normal 13 5 5 2 4 3" xfId="29136"/>
    <cellStyle name="Normal 13 5 5 2 5" xfId="15186"/>
    <cellStyle name="Normal 13 5 5 2 5 2" xfId="29137"/>
    <cellStyle name="Normal 13 5 5 2 6" xfId="29138"/>
    <cellStyle name="Normal 13 5 5 3" xfId="3875"/>
    <cellStyle name="Normal 13 5 5 3 2" xfId="7917"/>
    <cellStyle name="Normal 13 5 5 3 2 2" xfId="15187"/>
    <cellStyle name="Normal 13 5 5 3 2 2 2" xfId="29139"/>
    <cellStyle name="Normal 13 5 5 3 2 3" xfId="29140"/>
    <cellStyle name="Normal 13 5 5 3 2 4" xfId="50856"/>
    <cellStyle name="Normal 13 5 5 3 3" xfId="15188"/>
    <cellStyle name="Normal 13 5 5 3 3 2" xfId="29141"/>
    <cellStyle name="Normal 13 5 5 3 4" xfId="29142"/>
    <cellStyle name="Normal 13 5 5 3 5" xfId="50857"/>
    <cellStyle name="Normal 13 5 5 4" xfId="3876"/>
    <cellStyle name="Normal 13 5 5 4 2" xfId="15189"/>
    <cellStyle name="Normal 13 5 5 4 2 2" xfId="29143"/>
    <cellStyle name="Normal 13 5 5 4 3" xfId="29144"/>
    <cellStyle name="Normal 13 5 5 4 4" xfId="50858"/>
    <cellStyle name="Normal 13 5 5 5" xfId="7918"/>
    <cellStyle name="Normal 13 5 5 5 2" xfId="15190"/>
    <cellStyle name="Normal 13 5 5 5 2 2" xfId="29145"/>
    <cellStyle name="Normal 13 5 5 5 3" xfId="29146"/>
    <cellStyle name="Normal 13 5 5 6" xfId="15191"/>
    <cellStyle name="Normal 13 5 5 6 2" xfId="29147"/>
    <cellStyle name="Normal 13 5 5 7" xfId="29148"/>
    <cellStyle name="Normal 13 5 6" xfId="816"/>
    <cellStyle name="Normal 13 5 6 2" xfId="817"/>
    <cellStyle name="Normal 13 5 6 2 2" xfId="3877"/>
    <cellStyle name="Normal 13 5 6 2 2 2" xfId="7919"/>
    <cellStyle name="Normal 13 5 6 2 2 2 2" xfId="15192"/>
    <cellStyle name="Normal 13 5 6 2 2 2 2 2" xfId="29149"/>
    <cellStyle name="Normal 13 5 6 2 2 2 3" xfId="29150"/>
    <cellStyle name="Normal 13 5 6 2 2 2 4" xfId="50859"/>
    <cellStyle name="Normal 13 5 6 2 2 3" xfId="15193"/>
    <cellStyle name="Normal 13 5 6 2 2 3 2" xfId="29151"/>
    <cellStyle name="Normal 13 5 6 2 2 4" xfId="29152"/>
    <cellStyle name="Normal 13 5 6 2 2 5" xfId="50860"/>
    <cellStyle name="Normal 13 5 6 2 3" xfId="3878"/>
    <cellStyle name="Normal 13 5 6 2 3 2" xfId="15194"/>
    <cellStyle name="Normal 13 5 6 2 3 2 2" xfId="29153"/>
    <cellStyle name="Normal 13 5 6 2 3 3" xfId="29154"/>
    <cellStyle name="Normal 13 5 6 2 3 4" xfId="50861"/>
    <cellStyle name="Normal 13 5 6 2 4" xfId="7920"/>
    <cellStyle name="Normal 13 5 6 2 4 2" xfId="15195"/>
    <cellStyle name="Normal 13 5 6 2 4 2 2" xfId="29155"/>
    <cellStyle name="Normal 13 5 6 2 4 3" xfId="29156"/>
    <cellStyle name="Normal 13 5 6 2 5" xfId="15196"/>
    <cellStyle name="Normal 13 5 6 2 5 2" xfId="29157"/>
    <cellStyle name="Normal 13 5 6 2 6" xfId="29158"/>
    <cellStyle name="Normal 13 5 6 3" xfId="3879"/>
    <cellStyle name="Normal 13 5 6 3 2" xfId="7921"/>
    <cellStyle name="Normal 13 5 6 3 2 2" xfId="15197"/>
    <cellStyle name="Normal 13 5 6 3 2 2 2" xfId="29159"/>
    <cellStyle name="Normal 13 5 6 3 2 3" xfId="29160"/>
    <cellStyle name="Normal 13 5 6 3 2 4" xfId="50862"/>
    <cellStyle name="Normal 13 5 6 3 3" xfId="15198"/>
    <cellStyle name="Normal 13 5 6 3 3 2" xfId="29161"/>
    <cellStyle name="Normal 13 5 6 3 4" xfId="29162"/>
    <cellStyle name="Normal 13 5 6 3 5" xfId="50863"/>
    <cellStyle name="Normal 13 5 6 4" xfId="3880"/>
    <cellStyle name="Normal 13 5 6 4 2" xfId="15199"/>
    <cellStyle name="Normal 13 5 6 4 2 2" xfId="29163"/>
    <cellStyle name="Normal 13 5 6 4 3" xfId="29164"/>
    <cellStyle name="Normal 13 5 6 4 4" xfId="50864"/>
    <cellStyle name="Normal 13 5 6 5" xfId="7922"/>
    <cellStyle name="Normal 13 5 6 5 2" xfId="15200"/>
    <cellStyle name="Normal 13 5 6 5 2 2" xfId="29165"/>
    <cellStyle name="Normal 13 5 6 5 3" xfId="29166"/>
    <cellStyle name="Normal 13 5 6 6" xfId="15201"/>
    <cellStyle name="Normal 13 5 6 6 2" xfId="29167"/>
    <cellStyle name="Normal 13 5 6 7" xfId="29168"/>
    <cellStyle name="Normal 13 5 7" xfId="818"/>
    <cellStyle name="Normal 13 5 7 2" xfId="819"/>
    <cellStyle name="Normal 13 5 7 2 2" xfId="3881"/>
    <cellStyle name="Normal 13 5 7 2 2 2" xfId="7923"/>
    <cellStyle name="Normal 13 5 7 2 2 2 2" xfId="15202"/>
    <cellStyle name="Normal 13 5 7 2 2 2 2 2" xfId="29169"/>
    <cellStyle name="Normal 13 5 7 2 2 2 3" xfId="29170"/>
    <cellStyle name="Normal 13 5 7 2 2 2 4" xfId="50865"/>
    <cellStyle name="Normal 13 5 7 2 2 3" xfId="15203"/>
    <cellStyle name="Normal 13 5 7 2 2 3 2" xfId="29171"/>
    <cellStyle name="Normal 13 5 7 2 2 4" xfId="29172"/>
    <cellStyle name="Normal 13 5 7 2 2 5" xfId="50866"/>
    <cellStyle name="Normal 13 5 7 2 3" xfId="3882"/>
    <cellStyle name="Normal 13 5 7 2 3 2" xfId="15204"/>
    <cellStyle name="Normal 13 5 7 2 3 2 2" xfId="29173"/>
    <cellStyle name="Normal 13 5 7 2 3 3" xfId="29174"/>
    <cellStyle name="Normal 13 5 7 2 3 4" xfId="50867"/>
    <cellStyle name="Normal 13 5 7 2 4" xfId="7924"/>
    <cellStyle name="Normal 13 5 7 2 4 2" xfId="15205"/>
    <cellStyle name="Normal 13 5 7 2 4 2 2" xfId="29175"/>
    <cellStyle name="Normal 13 5 7 2 4 3" xfId="29176"/>
    <cellStyle name="Normal 13 5 7 2 5" xfId="15206"/>
    <cellStyle name="Normal 13 5 7 2 5 2" xfId="29177"/>
    <cellStyle name="Normal 13 5 7 2 6" xfId="29178"/>
    <cellStyle name="Normal 13 5 7 3" xfId="3883"/>
    <cellStyle name="Normal 13 5 7 3 2" xfId="7925"/>
    <cellStyle name="Normal 13 5 7 3 2 2" xfId="15207"/>
    <cellStyle name="Normal 13 5 7 3 2 2 2" xfId="29179"/>
    <cellStyle name="Normal 13 5 7 3 2 3" xfId="29180"/>
    <cellStyle name="Normal 13 5 7 3 2 4" xfId="50868"/>
    <cellStyle name="Normal 13 5 7 3 3" xfId="15208"/>
    <cellStyle name="Normal 13 5 7 3 3 2" xfId="29181"/>
    <cellStyle name="Normal 13 5 7 3 4" xfId="29182"/>
    <cellStyle name="Normal 13 5 7 3 5" xfId="50869"/>
    <cellStyle name="Normal 13 5 7 4" xfId="3884"/>
    <cellStyle name="Normal 13 5 7 4 2" xfId="15209"/>
    <cellStyle name="Normal 13 5 7 4 2 2" xfId="29183"/>
    <cellStyle name="Normal 13 5 7 4 3" xfId="29184"/>
    <cellStyle name="Normal 13 5 7 4 4" xfId="50870"/>
    <cellStyle name="Normal 13 5 7 5" xfId="7926"/>
    <cellStyle name="Normal 13 5 7 5 2" xfId="15210"/>
    <cellStyle name="Normal 13 5 7 5 2 2" xfId="29185"/>
    <cellStyle name="Normal 13 5 7 5 3" xfId="29186"/>
    <cellStyle name="Normal 13 5 7 6" xfId="15211"/>
    <cellStyle name="Normal 13 5 7 6 2" xfId="29187"/>
    <cellStyle name="Normal 13 5 7 7" xfId="29188"/>
    <cellStyle name="Normal 13 5 8" xfId="820"/>
    <cellStyle name="Normal 13 5 8 2" xfId="821"/>
    <cellStyle name="Normal 13 5 8 2 2" xfId="3885"/>
    <cellStyle name="Normal 13 5 8 2 2 2" xfId="7927"/>
    <cellStyle name="Normal 13 5 8 2 2 2 2" xfId="15212"/>
    <cellStyle name="Normal 13 5 8 2 2 2 2 2" xfId="29189"/>
    <cellStyle name="Normal 13 5 8 2 2 2 3" xfId="29190"/>
    <cellStyle name="Normal 13 5 8 2 2 2 4" xfId="50871"/>
    <cellStyle name="Normal 13 5 8 2 2 3" xfId="15213"/>
    <cellStyle name="Normal 13 5 8 2 2 3 2" xfId="29191"/>
    <cellStyle name="Normal 13 5 8 2 2 4" xfId="29192"/>
    <cellStyle name="Normal 13 5 8 2 2 5" xfId="50872"/>
    <cellStyle name="Normal 13 5 8 2 3" xfId="3886"/>
    <cellStyle name="Normal 13 5 8 2 3 2" xfId="15214"/>
    <cellStyle name="Normal 13 5 8 2 3 2 2" xfId="29193"/>
    <cellStyle name="Normal 13 5 8 2 3 3" xfId="29194"/>
    <cellStyle name="Normal 13 5 8 2 3 4" xfId="50873"/>
    <cellStyle name="Normal 13 5 8 2 4" xfId="7928"/>
    <cellStyle name="Normal 13 5 8 2 4 2" xfId="15215"/>
    <cellStyle name="Normal 13 5 8 2 4 2 2" xfId="29195"/>
    <cellStyle name="Normal 13 5 8 2 4 3" xfId="29196"/>
    <cellStyle name="Normal 13 5 8 2 5" xfId="15216"/>
    <cellStyle name="Normal 13 5 8 2 5 2" xfId="29197"/>
    <cellStyle name="Normal 13 5 8 2 6" xfId="29198"/>
    <cellStyle name="Normal 13 5 8 3" xfId="3887"/>
    <cellStyle name="Normal 13 5 8 3 2" xfId="7929"/>
    <cellStyle name="Normal 13 5 8 3 2 2" xfId="15217"/>
    <cellStyle name="Normal 13 5 8 3 2 2 2" xfId="29199"/>
    <cellStyle name="Normal 13 5 8 3 2 3" xfId="29200"/>
    <cellStyle name="Normal 13 5 8 3 2 4" xfId="50874"/>
    <cellStyle name="Normal 13 5 8 3 3" xfId="15218"/>
    <cellStyle name="Normal 13 5 8 3 3 2" xfId="29201"/>
    <cellStyle name="Normal 13 5 8 3 4" xfId="29202"/>
    <cellStyle name="Normal 13 5 8 3 5" xfId="50875"/>
    <cellStyle name="Normal 13 5 8 4" xfId="3888"/>
    <cellStyle name="Normal 13 5 8 4 2" xfId="15219"/>
    <cellStyle name="Normal 13 5 8 4 2 2" xfId="29203"/>
    <cellStyle name="Normal 13 5 8 4 3" xfId="29204"/>
    <cellStyle name="Normal 13 5 8 4 4" xfId="50876"/>
    <cellStyle name="Normal 13 5 8 5" xfId="7930"/>
    <cellStyle name="Normal 13 5 8 5 2" xfId="15220"/>
    <cellStyle name="Normal 13 5 8 5 2 2" xfId="29205"/>
    <cellStyle name="Normal 13 5 8 5 3" xfId="29206"/>
    <cellStyle name="Normal 13 5 8 6" xfId="15221"/>
    <cellStyle name="Normal 13 5 8 6 2" xfId="29207"/>
    <cellStyle name="Normal 13 5 8 7" xfId="29208"/>
    <cellStyle name="Normal 13 5 9" xfId="822"/>
    <cellStyle name="Normal 13 5 9 2" xfId="3889"/>
    <cellStyle name="Normal 13 5 9 2 2" xfId="7931"/>
    <cellStyle name="Normal 13 5 9 2 2 2" xfId="15222"/>
    <cellStyle name="Normal 13 5 9 2 2 2 2" xfId="29209"/>
    <cellStyle name="Normal 13 5 9 2 2 3" xfId="29210"/>
    <cellStyle name="Normal 13 5 9 2 2 4" xfId="50877"/>
    <cellStyle name="Normal 13 5 9 2 3" xfId="15223"/>
    <cellStyle name="Normal 13 5 9 2 3 2" xfId="29211"/>
    <cellStyle name="Normal 13 5 9 2 4" xfId="29212"/>
    <cellStyle name="Normal 13 5 9 2 5" xfId="50878"/>
    <cellStyle name="Normal 13 5 9 3" xfId="3890"/>
    <cellStyle name="Normal 13 5 9 3 2" xfId="15224"/>
    <cellStyle name="Normal 13 5 9 3 2 2" xfId="29213"/>
    <cellStyle name="Normal 13 5 9 3 3" xfId="29214"/>
    <cellStyle name="Normal 13 5 9 3 4" xfId="50879"/>
    <cellStyle name="Normal 13 5 9 4" xfId="7932"/>
    <cellStyle name="Normal 13 5 9 4 2" xfId="15225"/>
    <cellStyle name="Normal 13 5 9 4 2 2" xfId="29215"/>
    <cellStyle name="Normal 13 5 9 4 3" xfId="29216"/>
    <cellStyle name="Normal 13 5 9 5" xfId="15226"/>
    <cellStyle name="Normal 13 5 9 5 2" xfId="29217"/>
    <cellStyle name="Normal 13 5 9 6" xfId="29218"/>
    <cellStyle name="Normal 13 6" xfId="823"/>
    <cellStyle name="Normal 13 6 10" xfId="3891"/>
    <cellStyle name="Normal 13 6 10 2" xfId="7933"/>
    <cellStyle name="Normal 13 6 10 2 2" xfId="15227"/>
    <cellStyle name="Normal 13 6 10 2 2 2" xfId="29219"/>
    <cellStyle name="Normal 13 6 10 2 3" xfId="29220"/>
    <cellStyle name="Normal 13 6 10 2 4" xfId="50880"/>
    <cellStyle name="Normal 13 6 10 3" xfId="15228"/>
    <cellStyle name="Normal 13 6 10 3 2" xfId="29221"/>
    <cellStyle name="Normal 13 6 10 4" xfId="29222"/>
    <cellStyle name="Normal 13 6 10 5" xfId="50881"/>
    <cellStyle name="Normal 13 6 11" xfId="3892"/>
    <cellStyle name="Normal 13 6 11 2" xfId="15229"/>
    <cellStyle name="Normal 13 6 11 2 2" xfId="29223"/>
    <cellStyle name="Normal 13 6 11 3" xfId="29224"/>
    <cellStyle name="Normal 13 6 11 4" xfId="50882"/>
    <cellStyle name="Normal 13 6 12" xfId="7934"/>
    <cellStyle name="Normal 13 6 12 2" xfId="15230"/>
    <cellStyle name="Normal 13 6 12 2 2" xfId="29225"/>
    <cellStyle name="Normal 13 6 12 3" xfId="29226"/>
    <cellStyle name="Normal 13 6 13" xfId="15231"/>
    <cellStyle name="Normal 13 6 13 2" xfId="29227"/>
    <cellStyle name="Normal 13 6 14" xfId="29228"/>
    <cellStyle name="Normal 13 6 2" xfId="824"/>
    <cellStyle name="Normal 13 6 2 2" xfId="825"/>
    <cellStyle name="Normal 13 6 2 2 2" xfId="3893"/>
    <cellStyle name="Normal 13 6 2 2 2 2" xfId="7935"/>
    <cellStyle name="Normal 13 6 2 2 2 2 2" xfId="15232"/>
    <cellStyle name="Normal 13 6 2 2 2 2 2 2" xfId="29229"/>
    <cellStyle name="Normal 13 6 2 2 2 2 3" xfId="29230"/>
    <cellStyle name="Normal 13 6 2 2 2 2 4" xfId="50883"/>
    <cellStyle name="Normal 13 6 2 2 2 3" xfId="15233"/>
    <cellStyle name="Normal 13 6 2 2 2 3 2" xfId="29231"/>
    <cellStyle name="Normal 13 6 2 2 2 4" xfId="29232"/>
    <cellStyle name="Normal 13 6 2 2 2 5" xfId="50884"/>
    <cellStyle name="Normal 13 6 2 2 3" xfId="3894"/>
    <cellStyle name="Normal 13 6 2 2 3 2" xfId="15234"/>
    <cellStyle name="Normal 13 6 2 2 3 2 2" xfId="29233"/>
    <cellStyle name="Normal 13 6 2 2 3 3" xfId="29234"/>
    <cellStyle name="Normal 13 6 2 2 3 4" xfId="50885"/>
    <cellStyle name="Normal 13 6 2 2 4" xfId="7936"/>
    <cellStyle name="Normal 13 6 2 2 4 2" xfId="15235"/>
    <cellStyle name="Normal 13 6 2 2 4 2 2" xfId="29235"/>
    <cellStyle name="Normal 13 6 2 2 4 3" xfId="29236"/>
    <cellStyle name="Normal 13 6 2 2 5" xfId="15236"/>
    <cellStyle name="Normal 13 6 2 2 5 2" xfId="29237"/>
    <cellStyle name="Normal 13 6 2 2 6" xfId="29238"/>
    <cellStyle name="Normal 13 6 2 3" xfId="3895"/>
    <cellStyle name="Normal 13 6 2 3 2" xfId="7937"/>
    <cellStyle name="Normal 13 6 2 3 2 2" xfId="15237"/>
    <cellStyle name="Normal 13 6 2 3 2 2 2" xfId="29239"/>
    <cellStyle name="Normal 13 6 2 3 2 3" xfId="29240"/>
    <cellStyle name="Normal 13 6 2 3 2 4" xfId="50886"/>
    <cellStyle name="Normal 13 6 2 3 3" xfId="15238"/>
    <cellStyle name="Normal 13 6 2 3 3 2" xfId="29241"/>
    <cellStyle name="Normal 13 6 2 3 4" xfId="29242"/>
    <cellStyle name="Normal 13 6 2 3 5" xfId="50887"/>
    <cellStyle name="Normal 13 6 2 4" xfId="3896"/>
    <cellStyle name="Normal 13 6 2 4 2" xfId="15239"/>
    <cellStyle name="Normal 13 6 2 4 2 2" xfId="29243"/>
    <cellStyle name="Normal 13 6 2 4 3" xfId="29244"/>
    <cellStyle name="Normal 13 6 2 4 4" xfId="50888"/>
    <cellStyle name="Normal 13 6 2 5" xfId="7938"/>
    <cellStyle name="Normal 13 6 2 5 2" xfId="15240"/>
    <cellStyle name="Normal 13 6 2 5 2 2" xfId="29245"/>
    <cellStyle name="Normal 13 6 2 5 3" xfId="29246"/>
    <cellStyle name="Normal 13 6 2 6" xfId="15241"/>
    <cellStyle name="Normal 13 6 2 6 2" xfId="29247"/>
    <cellStyle name="Normal 13 6 2 7" xfId="29248"/>
    <cellStyle name="Normal 13 6 3" xfId="826"/>
    <cellStyle name="Normal 13 6 3 2" xfId="827"/>
    <cellStyle name="Normal 13 6 3 2 2" xfId="3897"/>
    <cellStyle name="Normal 13 6 3 2 2 2" xfId="7939"/>
    <cellStyle name="Normal 13 6 3 2 2 2 2" xfId="15242"/>
    <cellStyle name="Normal 13 6 3 2 2 2 2 2" xfId="29249"/>
    <cellStyle name="Normal 13 6 3 2 2 2 3" xfId="29250"/>
    <cellStyle name="Normal 13 6 3 2 2 2 4" xfId="50889"/>
    <cellStyle name="Normal 13 6 3 2 2 3" xfId="15243"/>
    <cellStyle name="Normal 13 6 3 2 2 3 2" xfId="29251"/>
    <cellStyle name="Normal 13 6 3 2 2 4" xfId="29252"/>
    <cellStyle name="Normal 13 6 3 2 2 5" xfId="50890"/>
    <cellStyle name="Normal 13 6 3 2 3" xfId="3898"/>
    <cellStyle name="Normal 13 6 3 2 3 2" xfId="15244"/>
    <cellStyle name="Normal 13 6 3 2 3 2 2" xfId="29253"/>
    <cellStyle name="Normal 13 6 3 2 3 3" xfId="29254"/>
    <cellStyle name="Normal 13 6 3 2 3 4" xfId="50891"/>
    <cellStyle name="Normal 13 6 3 2 4" xfId="7940"/>
    <cellStyle name="Normal 13 6 3 2 4 2" xfId="15245"/>
    <cellStyle name="Normal 13 6 3 2 4 2 2" xfId="29255"/>
    <cellStyle name="Normal 13 6 3 2 4 3" xfId="29256"/>
    <cellStyle name="Normal 13 6 3 2 5" xfId="15246"/>
    <cellStyle name="Normal 13 6 3 2 5 2" xfId="29257"/>
    <cellStyle name="Normal 13 6 3 2 6" xfId="29258"/>
    <cellStyle name="Normal 13 6 3 3" xfId="3899"/>
    <cellStyle name="Normal 13 6 3 3 2" xfId="7941"/>
    <cellStyle name="Normal 13 6 3 3 2 2" xfId="15247"/>
    <cellStyle name="Normal 13 6 3 3 2 2 2" xfId="29259"/>
    <cellStyle name="Normal 13 6 3 3 2 3" xfId="29260"/>
    <cellStyle name="Normal 13 6 3 3 2 4" xfId="50892"/>
    <cellStyle name="Normal 13 6 3 3 3" xfId="15248"/>
    <cellStyle name="Normal 13 6 3 3 3 2" xfId="29261"/>
    <cellStyle name="Normal 13 6 3 3 4" xfId="29262"/>
    <cellStyle name="Normal 13 6 3 3 5" xfId="50893"/>
    <cellStyle name="Normal 13 6 3 4" xfId="3900"/>
    <cellStyle name="Normal 13 6 3 4 2" xfId="15249"/>
    <cellStyle name="Normal 13 6 3 4 2 2" xfId="29263"/>
    <cellStyle name="Normal 13 6 3 4 3" xfId="29264"/>
    <cellStyle name="Normal 13 6 3 4 4" xfId="50894"/>
    <cellStyle name="Normal 13 6 3 5" xfId="7942"/>
    <cellStyle name="Normal 13 6 3 5 2" xfId="15250"/>
    <cellStyle name="Normal 13 6 3 5 2 2" xfId="29265"/>
    <cellStyle name="Normal 13 6 3 5 3" xfId="29266"/>
    <cellStyle name="Normal 13 6 3 6" xfId="15251"/>
    <cellStyle name="Normal 13 6 3 6 2" xfId="29267"/>
    <cellStyle name="Normal 13 6 3 7" xfId="29268"/>
    <cellStyle name="Normal 13 6 4" xfId="828"/>
    <cellStyle name="Normal 13 6 4 2" xfId="829"/>
    <cellStyle name="Normal 13 6 4 2 2" xfId="3901"/>
    <cellStyle name="Normal 13 6 4 2 2 2" xfId="7943"/>
    <cellStyle name="Normal 13 6 4 2 2 2 2" xfId="15252"/>
    <cellStyle name="Normal 13 6 4 2 2 2 2 2" xfId="29269"/>
    <cellStyle name="Normal 13 6 4 2 2 2 3" xfId="29270"/>
    <cellStyle name="Normal 13 6 4 2 2 2 4" xfId="50895"/>
    <cellStyle name="Normal 13 6 4 2 2 3" xfId="15253"/>
    <cellStyle name="Normal 13 6 4 2 2 3 2" xfId="29271"/>
    <cellStyle name="Normal 13 6 4 2 2 4" xfId="29272"/>
    <cellStyle name="Normal 13 6 4 2 2 5" xfId="50896"/>
    <cellStyle name="Normal 13 6 4 2 3" xfId="3902"/>
    <cellStyle name="Normal 13 6 4 2 3 2" xfId="15254"/>
    <cellStyle name="Normal 13 6 4 2 3 2 2" xfId="29273"/>
    <cellStyle name="Normal 13 6 4 2 3 3" xfId="29274"/>
    <cellStyle name="Normal 13 6 4 2 3 4" xfId="50897"/>
    <cellStyle name="Normal 13 6 4 2 4" xfId="7944"/>
    <cellStyle name="Normal 13 6 4 2 4 2" xfId="15255"/>
    <cellStyle name="Normal 13 6 4 2 4 2 2" xfId="29275"/>
    <cellStyle name="Normal 13 6 4 2 4 3" xfId="29276"/>
    <cellStyle name="Normal 13 6 4 2 5" xfId="15256"/>
    <cellStyle name="Normal 13 6 4 2 5 2" xfId="29277"/>
    <cellStyle name="Normal 13 6 4 2 6" xfId="29278"/>
    <cellStyle name="Normal 13 6 4 3" xfId="3903"/>
    <cellStyle name="Normal 13 6 4 3 2" xfId="7945"/>
    <cellStyle name="Normal 13 6 4 3 2 2" xfId="15257"/>
    <cellStyle name="Normal 13 6 4 3 2 2 2" xfId="29279"/>
    <cellStyle name="Normal 13 6 4 3 2 3" xfId="29280"/>
    <cellStyle name="Normal 13 6 4 3 2 4" xfId="50898"/>
    <cellStyle name="Normal 13 6 4 3 3" xfId="15258"/>
    <cellStyle name="Normal 13 6 4 3 3 2" xfId="29281"/>
    <cellStyle name="Normal 13 6 4 3 4" xfId="29282"/>
    <cellStyle name="Normal 13 6 4 3 5" xfId="50899"/>
    <cellStyle name="Normal 13 6 4 4" xfId="3904"/>
    <cellStyle name="Normal 13 6 4 4 2" xfId="15259"/>
    <cellStyle name="Normal 13 6 4 4 2 2" xfId="29283"/>
    <cellStyle name="Normal 13 6 4 4 3" xfId="29284"/>
    <cellStyle name="Normal 13 6 4 4 4" xfId="50900"/>
    <cellStyle name="Normal 13 6 4 5" xfId="7946"/>
    <cellStyle name="Normal 13 6 4 5 2" xfId="15260"/>
    <cellStyle name="Normal 13 6 4 5 2 2" xfId="29285"/>
    <cellStyle name="Normal 13 6 4 5 3" xfId="29286"/>
    <cellStyle name="Normal 13 6 4 6" xfId="15261"/>
    <cellStyle name="Normal 13 6 4 6 2" xfId="29287"/>
    <cellStyle name="Normal 13 6 4 7" xfId="29288"/>
    <cellStyle name="Normal 13 6 5" xfId="830"/>
    <cellStyle name="Normal 13 6 5 2" xfId="831"/>
    <cellStyle name="Normal 13 6 5 2 2" xfId="3905"/>
    <cellStyle name="Normal 13 6 5 2 2 2" xfId="7947"/>
    <cellStyle name="Normal 13 6 5 2 2 2 2" xfId="15262"/>
    <cellStyle name="Normal 13 6 5 2 2 2 2 2" xfId="29289"/>
    <cellStyle name="Normal 13 6 5 2 2 2 3" xfId="29290"/>
    <cellStyle name="Normal 13 6 5 2 2 2 4" xfId="50901"/>
    <cellStyle name="Normal 13 6 5 2 2 3" xfId="15263"/>
    <cellStyle name="Normal 13 6 5 2 2 3 2" xfId="29291"/>
    <cellStyle name="Normal 13 6 5 2 2 4" xfId="29292"/>
    <cellStyle name="Normal 13 6 5 2 2 5" xfId="50902"/>
    <cellStyle name="Normal 13 6 5 2 3" xfId="3906"/>
    <cellStyle name="Normal 13 6 5 2 3 2" xfId="15264"/>
    <cellStyle name="Normal 13 6 5 2 3 2 2" xfId="29293"/>
    <cellStyle name="Normal 13 6 5 2 3 3" xfId="29294"/>
    <cellStyle name="Normal 13 6 5 2 3 4" xfId="50903"/>
    <cellStyle name="Normal 13 6 5 2 4" xfId="7948"/>
    <cellStyle name="Normal 13 6 5 2 4 2" xfId="15265"/>
    <cellStyle name="Normal 13 6 5 2 4 2 2" xfId="29295"/>
    <cellStyle name="Normal 13 6 5 2 4 3" xfId="29296"/>
    <cellStyle name="Normal 13 6 5 2 5" xfId="15266"/>
    <cellStyle name="Normal 13 6 5 2 5 2" xfId="29297"/>
    <cellStyle name="Normal 13 6 5 2 6" xfId="29298"/>
    <cellStyle name="Normal 13 6 5 3" xfId="3907"/>
    <cellStyle name="Normal 13 6 5 3 2" xfId="7949"/>
    <cellStyle name="Normal 13 6 5 3 2 2" xfId="15267"/>
    <cellStyle name="Normal 13 6 5 3 2 2 2" xfId="29299"/>
    <cellStyle name="Normal 13 6 5 3 2 3" xfId="29300"/>
    <cellStyle name="Normal 13 6 5 3 2 4" xfId="50904"/>
    <cellStyle name="Normal 13 6 5 3 3" xfId="15268"/>
    <cellStyle name="Normal 13 6 5 3 3 2" xfId="29301"/>
    <cellStyle name="Normal 13 6 5 3 4" xfId="29302"/>
    <cellStyle name="Normal 13 6 5 3 5" xfId="50905"/>
    <cellStyle name="Normal 13 6 5 4" xfId="3908"/>
    <cellStyle name="Normal 13 6 5 4 2" xfId="15269"/>
    <cellStyle name="Normal 13 6 5 4 2 2" xfId="29303"/>
    <cellStyle name="Normal 13 6 5 4 3" xfId="29304"/>
    <cellStyle name="Normal 13 6 5 4 4" xfId="50906"/>
    <cellStyle name="Normal 13 6 5 5" xfId="7950"/>
    <cellStyle name="Normal 13 6 5 5 2" xfId="15270"/>
    <cellStyle name="Normal 13 6 5 5 2 2" xfId="29305"/>
    <cellStyle name="Normal 13 6 5 5 3" xfId="29306"/>
    <cellStyle name="Normal 13 6 5 6" xfId="15271"/>
    <cellStyle name="Normal 13 6 5 6 2" xfId="29307"/>
    <cellStyle name="Normal 13 6 5 7" xfId="29308"/>
    <cellStyle name="Normal 13 6 6" xfId="832"/>
    <cellStyle name="Normal 13 6 6 2" xfId="833"/>
    <cellStyle name="Normal 13 6 6 2 2" xfId="3909"/>
    <cellStyle name="Normal 13 6 6 2 2 2" xfId="7951"/>
    <cellStyle name="Normal 13 6 6 2 2 2 2" xfId="15272"/>
    <cellStyle name="Normal 13 6 6 2 2 2 2 2" xfId="29309"/>
    <cellStyle name="Normal 13 6 6 2 2 2 3" xfId="29310"/>
    <cellStyle name="Normal 13 6 6 2 2 2 4" xfId="50907"/>
    <cellStyle name="Normal 13 6 6 2 2 3" xfId="15273"/>
    <cellStyle name="Normal 13 6 6 2 2 3 2" xfId="29311"/>
    <cellStyle name="Normal 13 6 6 2 2 4" xfId="29312"/>
    <cellStyle name="Normal 13 6 6 2 2 5" xfId="50908"/>
    <cellStyle name="Normal 13 6 6 2 3" xfId="3910"/>
    <cellStyle name="Normal 13 6 6 2 3 2" xfId="15274"/>
    <cellStyle name="Normal 13 6 6 2 3 2 2" xfId="29313"/>
    <cellStyle name="Normal 13 6 6 2 3 3" xfId="29314"/>
    <cellStyle name="Normal 13 6 6 2 3 4" xfId="50909"/>
    <cellStyle name="Normal 13 6 6 2 4" xfId="7952"/>
    <cellStyle name="Normal 13 6 6 2 4 2" xfId="15275"/>
    <cellStyle name="Normal 13 6 6 2 4 2 2" xfId="29315"/>
    <cellStyle name="Normal 13 6 6 2 4 3" xfId="29316"/>
    <cellStyle name="Normal 13 6 6 2 5" xfId="15276"/>
    <cellStyle name="Normal 13 6 6 2 5 2" xfId="29317"/>
    <cellStyle name="Normal 13 6 6 2 6" xfId="29318"/>
    <cellStyle name="Normal 13 6 6 3" xfId="3911"/>
    <cellStyle name="Normal 13 6 6 3 2" xfId="7953"/>
    <cellStyle name="Normal 13 6 6 3 2 2" xfId="15277"/>
    <cellStyle name="Normal 13 6 6 3 2 2 2" xfId="29319"/>
    <cellStyle name="Normal 13 6 6 3 2 3" xfId="29320"/>
    <cellStyle name="Normal 13 6 6 3 2 4" xfId="50910"/>
    <cellStyle name="Normal 13 6 6 3 3" xfId="15278"/>
    <cellStyle name="Normal 13 6 6 3 3 2" xfId="29321"/>
    <cellStyle name="Normal 13 6 6 3 4" xfId="29322"/>
    <cellStyle name="Normal 13 6 6 3 5" xfId="50911"/>
    <cellStyle name="Normal 13 6 6 4" xfId="3912"/>
    <cellStyle name="Normal 13 6 6 4 2" xfId="15279"/>
    <cellStyle name="Normal 13 6 6 4 2 2" xfId="29323"/>
    <cellStyle name="Normal 13 6 6 4 3" xfId="29324"/>
    <cellStyle name="Normal 13 6 6 4 4" xfId="50912"/>
    <cellStyle name="Normal 13 6 6 5" xfId="7954"/>
    <cellStyle name="Normal 13 6 6 5 2" xfId="15280"/>
    <cellStyle name="Normal 13 6 6 5 2 2" xfId="29325"/>
    <cellStyle name="Normal 13 6 6 5 3" xfId="29326"/>
    <cellStyle name="Normal 13 6 6 6" xfId="15281"/>
    <cellStyle name="Normal 13 6 6 6 2" xfId="29327"/>
    <cellStyle name="Normal 13 6 6 7" xfId="29328"/>
    <cellStyle name="Normal 13 6 7" xfId="834"/>
    <cellStyle name="Normal 13 6 7 2" xfId="835"/>
    <cellStyle name="Normal 13 6 7 2 2" xfId="3913"/>
    <cellStyle name="Normal 13 6 7 2 2 2" xfId="7955"/>
    <cellStyle name="Normal 13 6 7 2 2 2 2" xfId="15282"/>
    <cellStyle name="Normal 13 6 7 2 2 2 2 2" xfId="29329"/>
    <cellStyle name="Normal 13 6 7 2 2 2 3" xfId="29330"/>
    <cellStyle name="Normal 13 6 7 2 2 2 4" xfId="50913"/>
    <cellStyle name="Normal 13 6 7 2 2 3" xfId="15283"/>
    <cellStyle name="Normal 13 6 7 2 2 3 2" xfId="29331"/>
    <cellStyle name="Normal 13 6 7 2 2 4" xfId="29332"/>
    <cellStyle name="Normal 13 6 7 2 2 5" xfId="50914"/>
    <cellStyle name="Normal 13 6 7 2 3" xfId="3914"/>
    <cellStyle name="Normal 13 6 7 2 3 2" xfId="15284"/>
    <cellStyle name="Normal 13 6 7 2 3 2 2" xfId="29333"/>
    <cellStyle name="Normal 13 6 7 2 3 3" xfId="29334"/>
    <cellStyle name="Normal 13 6 7 2 3 4" xfId="50915"/>
    <cellStyle name="Normal 13 6 7 2 4" xfId="7956"/>
    <cellStyle name="Normal 13 6 7 2 4 2" xfId="15285"/>
    <cellStyle name="Normal 13 6 7 2 4 2 2" xfId="29335"/>
    <cellStyle name="Normal 13 6 7 2 4 3" xfId="29336"/>
    <cellStyle name="Normal 13 6 7 2 5" xfId="15286"/>
    <cellStyle name="Normal 13 6 7 2 5 2" xfId="29337"/>
    <cellStyle name="Normal 13 6 7 2 6" xfId="29338"/>
    <cellStyle name="Normal 13 6 7 3" xfId="3915"/>
    <cellStyle name="Normal 13 6 7 3 2" xfId="7957"/>
    <cellStyle name="Normal 13 6 7 3 2 2" xfId="15287"/>
    <cellStyle name="Normal 13 6 7 3 2 2 2" xfId="29339"/>
    <cellStyle name="Normal 13 6 7 3 2 3" xfId="29340"/>
    <cellStyle name="Normal 13 6 7 3 2 4" xfId="50916"/>
    <cellStyle name="Normal 13 6 7 3 3" xfId="15288"/>
    <cellStyle name="Normal 13 6 7 3 3 2" xfId="29341"/>
    <cellStyle name="Normal 13 6 7 3 4" xfId="29342"/>
    <cellStyle name="Normal 13 6 7 3 5" xfId="50917"/>
    <cellStyle name="Normal 13 6 7 4" xfId="3916"/>
    <cellStyle name="Normal 13 6 7 4 2" xfId="15289"/>
    <cellStyle name="Normal 13 6 7 4 2 2" xfId="29343"/>
    <cellStyle name="Normal 13 6 7 4 3" xfId="29344"/>
    <cellStyle name="Normal 13 6 7 4 4" xfId="50918"/>
    <cellStyle name="Normal 13 6 7 5" xfId="7958"/>
    <cellStyle name="Normal 13 6 7 5 2" xfId="15290"/>
    <cellStyle name="Normal 13 6 7 5 2 2" xfId="29345"/>
    <cellStyle name="Normal 13 6 7 5 3" xfId="29346"/>
    <cellStyle name="Normal 13 6 7 6" xfId="15291"/>
    <cellStyle name="Normal 13 6 7 6 2" xfId="29347"/>
    <cellStyle name="Normal 13 6 7 7" xfId="29348"/>
    <cellStyle name="Normal 13 6 8" xfId="836"/>
    <cellStyle name="Normal 13 6 8 2" xfId="837"/>
    <cellStyle name="Normal 13 6 8 2 2" xfId="3917"/>
    <cellStyle name="Normal 13 6 8 2 2 2" xfId="7959"/>
    <cellStyle name="Normal 13 6 8 2 2 2 2" xfId="15292"/>
    <cellStyle name="Normal 13 6 8 2 2 2 2 2" xfId="29349"/>
    <cellStyle name="Normal 13 6 8 2 2 2 3" xfId="29350"/>
    <cellStyle name="Normal 13 6 8 2 2 2 4" xfId="50919"/>
    <cellStyle name="Normal 13 6 8 2 2 3" xfId="15293"/>
    <cellStyle name="Normal 13 6 8 2 2 3 2" xfId="29351"/>
    <cellStyle name="Normal 13 6 8 2 2 4" xfId="29352"/>
    <cellStyle name="Normal 13 6 8 2 2 5" xfId="50920"/>
    <cellStyle name="Normal 13 6 8 2 3" xfId="3918"/>
    <cellStyle name="Normal 13 6 8 2 3 2" xfId="15294"/>
    <cellStyle name="Normal 13 6 8 2 3 2 2" xfId="29353"/>
    <cellStyle name="Normal 13 6 8 2 3 3" xfId="29354"/>
    <cellStyle name="Normal 13 6 8 2 3 4" xfId="50921"/>
    <cellStyle name="Normal 13 6 8 2 4" xfId="7960"/>
    <cellStyle name="Normal 13 6 8 2 4 2" xfId="15295"/>
    <cellStyle name="Normal 13 6 8 2 4 2 2" xfId="29355"/>
    <cellStyle name="Normal 13 6 8 2 4 3" xfId="29356"/>
    <cellStyle name="Normal 13 6 8 2 5" xfId="15296"/>
    <cellStyle name="Normal 13 6 8 2 5 2" xfId="29357"/>
    <cellStyle name="Normal 13 6 8 2 6" xfId="29358"/>
    <cellStyle name="Normal 13 6 8 3" xfId="3919"/>
    <cellStyle name="Normal 13 6 8 3 2" xfId="7961"/>
    <cellStyle name="Normal 13 6 8 3 2 2" xfId="15297"/>
    <cellStyle name="Normal 13 6 8 3 2 2 2" xfId="29359"/>
    <cellStyle name="Normal 13 6 8 3 2 3" xfId="29360"/>
    <cellStyle name="Normal 13 6 8 3 2 4" xfId="50922"/>
    <cellStyle name="Normal 13 6 8 3 3" xfId="15298"/>
    <cellStyle name="Normal 13 6 8 3 3 2" xfId="29361"/>
    <cellStyle name="Normal 13 6 8 3 4" xfId="29362"/>
    <cellStyle name="Normal 13 6 8 3 5" xfId="50923"/>
    <cellStyle name="Normal 13 6 8 4" xfId="3920"/>
    <cellStyle name="Normal 13 6 8 4 2" xfId="15299"/>
    <cellStyle name="Normal 13 6 8 4 2 2" xfId="29363"/>
    <cellStyle name="Normal 13 6 8 4 3" xfId="29364"/>
    <cellStyle name="Normal 13 6 8 4 4" xfId="50924"/>
    <cellStyle name="Normal 13 6 8 5" xfId="7962"/>
    <cellStyle name="Normal 13 6 8 5 2" xfId="15300"/>
    <cellStyle name="Normal 13 6 8 5 2 2" xfId="29365"/>
    <cellStyle name="Normal 13 6 8 5 3" xfId="29366"/>
    <cellStyle name="Normal 13 6 8 6" xfId="15301"/>
    <cellStyle name="Normal 13 6 8 6 2" xfId="29367"/>
    <cellStyle name="Normal 13 6 8 7" xfId="29368"/>
    <cellStyle name="Normal 13 6 9" xfId="838"/>
    <cellStyle name="Normal 13 6 9 2" xfId="3921"/>
    <cellStyle name="Normal 13 6 9 2 2" xfId="7963"/>
    <cellStyle name="Normal 13 6 9 2 2 2" xfId="15302"/>
    <cellStyle name="Normal 13 6 9 2 2 2 2" xfId="29369"/>
    <cellStyle name="Normal 13 6 9 2 2 3" xfId="29370"/>
    <cellStyle name="Normal 13 6 9 2 2 4" xfId="50925"/>
    <cellStyle name="Normal 13 6 9 2 3" xfId="15303"/>
    <cellStyle name="Normal 13 6 9 2 3 2" xfId="29371"/>
    <cellStyle name="Normal 13 6 9 2 4" xfId="29372"/>
    <cellStyle name="Normal 13 6 9 2 5" xfId="50926"/>
    <cellStyle name="Normal 13 6 9 3" xfId="3922"/>
    <cellStyle name="Normal 13 6 9 3 2" xfId="15304"/>
    <cellStyle name="Normal 13 6 9 3 2 2" xfId="29373"/>
    <cellStyle name="Normal 13 6 9 3 3" xfId="29374"/>
    <cellStyle name="Normal 13 6 9 3 4" xfId="50927"/>
    <cellStyle name="Normal 13 6 9 4" xfId="7964"/>
    <cellStyle name="Normal 13 6 9 4 2" xfId="15305"/>
    <cellStyle name="Normal 13 6 9 4 2 2" xfId="29375"/>
    <cellStyle name="Normal 13 6 9 4 3" xfId="29376"/>
    <cellStyle name="Normal 13 6 9 5" xfId="15306"/>
    <cellStyle name="Normal 13 6 9 5 2" xfId="29377"/>
    <cellStyle name="Normal 13 6 9 6" xfId="29378"/>
    <cellStyle name="Normal 13 7" xfId="839"/>
    <cellStyle name="Normal 13 7 10" xfId="3923"/>
    <cellStyle name="Normal 13 7 10 2" xfId="7965"/>
    <cellStyle name="Normal 13 7 10 2 2" xfId="15307"/>
    <cellStyle name="Normal 13 7 10 2 2 2" xfId="29379"/>
    <cellStyle name="Normal 13 7 10 2 3" xfId="29380"/>
    <cellStyle name="Normal 13 7 10 2 4" xfId="50928"/>
    <cellStyle name="Normal 13 7 10 3" xfId="15308"/>
    <cellStyle name="Normal 13 7 10 3 2" xfId="29381"/>
    <cellStyle name="Normal 13 7 10 4" xfId="29382"/>
    <cellStyle name="Normal 13 7 10 5" xfId="50929"/>
    <cellStyle name="Normal 13 7 11" xfId="3924"/>
    <cellStyle name="Normal 13 7 11 2" xfId="15309"/>
    <cellStyle name="Normal 13 7 11 2 2" xfId="29383"/>
    <cellStyle name="Normal 13 7 11 3" xfId="29384"/>
    <cellStyle name="Normal 13 7 11 4" xfId="50930"/>
    <cellStyle name="Normal 13 7 12" xfId="7966"/>
    <cellStyle name="Normal 13 7 12 2" xfId="15310"/>
    <cellStyle name="Normal 13 7 12 2 2" xfId="29385"/>
    <cellStyle name="Normal 13 7 12 3" xfId="29386"/>
    <cellStyle name="Normal 13 7 13" xfId="15311"/>
    <cellStyle name="Normal 13 7 13 2" xfId="29387"/>
    <cellStyle name="Normal 13 7 14" xfId="29388"/>
    <cellStyle name="Normal 13 7 2" xfId="840"/>
    <cellStyle name="Normal 13 7 2 2" xfId="841"/>
    <cellStyle name="Normal 13 7 2 2 2" xfId="3925"/>
    <cellStyle name="Normal 13 7 2 2 2 2" xfId="7967"/>
    <cellStyle name="Normal 13 7 2 2 2 2 2" xfId="15312"/>
    <cellStyle name="Normal 13 7 2 2 2 2 2 2" xfId="29389"/>
    <cellStyle name="Normal 13 7 2 2 2 2 3" xfId="29390"/>
    <cellStyle name="Normal 13 7 2 2 2 2 4" xfId="50931"/>
    <cellStyle name="Normal 13 7 2 2 2 3" xfId="15313"/>
    <cellStyle name="Normal 13 7 2 2 2 3 2" xfId="29391"/>
    <cellStyle name="Normal 13 7 2 2 2 4" xfId="29392"/>
    <cellStyle name="Normal 13 7 2 2 2 5" xfId="50932"/>
    <cellStyle name="Normal 13 7 2 2 3" xfId="3926"/>
    <cellStyle name="Normal 13 7 2 2 3 2" xfId="15314"/>
    <cellStyle name="Normal 13 7 2 2 3 2 2" xfId="29393"/>
    <cellStyle name="Normal 13 7 2 2 3 3" xfId="29394"/>
    <cellStyle name="Normal 13 7 2 2 3 4" xfId="50933"/>
    <cellStyle name="Normal 13 7 2 2 4" xfId="7968"/>
    <cellStyle name="Normal 13 7 2 2 4 2" xfId="15315"/>
    <cellStyle name="Normal 13 7 2 2 4 2 2" xfId="29395"/>
    <cellStyle name="Normal 13 7 2 2 4 3" xfId="29396"/>
    <cellStyle name="Normal 13 7 2 2 5" xfId="15316"/>
    <cellStyle name="Normal 13 7 2 2 5 2" xfId="29397"/>
    <cellStyle name="Normal 13 7 2 2 6" xfId="29398"/>
    <cellStyle name="Normal 13 7 2 3" xfId="3927"/>
    <cellStyle name="Normal 13 7 2 3 2" xfId="7969"/>
    <cellStyle name="Normal 13 7 2 3 2 2" xfId="15317"/>
    <cellStyle name="Normal 13 7 2 3 2 2 2" xfId="29399"/>
    <cellStyle name="Normal 13 7 2 3 2 3" xfId="29400"/>
    <cellStyle name="Normal 13 7 2 3 2 4" xfId="50934"/>
    <cellStyle name="Normal 13 7 2 3 3" xfId="15318"/>
    <cellStyle name="Normal 13 7 2 3 3 2" xfId="29401"/>
    <cellStyle name="Normal 13 7 2 3 4" xfId="29402"/>
    <cellStyle name="Normal 13 7 2 3 5" xfId="50935"/>
    <cellStyle name="Normal 13 7 2 4" xfId="3928"/>
    <cellStyle name="Normal 13 7 2 4 2" xfId="15319"/>
    <cellStyle name="Normal 13 7 2 4 2 2" xfId="29403"/>
    <cellStyle name="Normal 13 7 2 4 3" xfId="29404"/>
    <cellStyle name="Normal 13 7 2 4 4" xfId="50936"/>
    <cellStyle name="Normal 13 7 2 5" xfId="7970"/>
    <cellStyle name="Normal 13 7 2 5 2" xfId="15320"/>
    <cellStyle name="Normal 13 7 2 5 2 2" xfId="29405"/>
    <cellStyle name="Normal 13 7 2 5 3" xfId="29406"/>
    <cellStyle name="Normal 13 7 2 6" xfId="15321"/>
    <cellStyle name="Normal 13 7 2 6 2" xfId="29407"/>
    <cellStyle name="Normal 13 7 2 7" xfId="29408"/>
    <cellStyle name="Normal 13 7 3" xfId="842"/>
    <cellStyle name="Normal 13 7 3 2" xfId="843"/>
    <cellStyle name="Normal 13 7 3 2 2" xfId="3929"/>
    <cellStyle name="Normal 13 7 3 2 2 2" xfId="7971"/>
    <cellStyle name="Normal 13 7 3 2 2 2 2" xfId="15322"/>
    <cellStyle name="Normal 13 7 3 2 2 2 2 2" xfId="29409"/>
    <cellStyle name="Normal 13 7 3 2 2 2 3" xfId="29410"/>
    <cellStyle name="Normal 13 7 3 2 2 2 4" xfId="50937"/>
    <cellStyle name="Normal 13 7 3 2 2 3" xfId="15323"/>
    <cellStyle name="Normal 13 7 3 2 2 3 2" xfId="29411"/>
    <cellStyle name="Normal 13 7 3 2 2 4" xfId="29412"/>
    <cellStyle name="Normal 13 7 3 2 2 5" xfId="50938"/>
    <cellStyle name="Normal 13 7 3 2 3" xfId="3930"/>
    <cellStyle name="Normal 13 7 3 2 3 2" xfId="15324"/>
    <cellStyle name="Normal 13 7 3 2 3 2 2" xfId="29413"/>
    <cellStyle name="Normal 13 7 3 2 3 3" xfId="29414"/>
    <cellStyle name="Normal 13 7 3 2 3 4" xfId="50939"/>
    <cellStyle name="Normal 13 7 3 2 4" xfId="7972"/>
    <cellStyle name="Normal 13 7 3 2 4 2" xfId="15325"/>
    <cellStyle name="Normal 13 7 3 2 4 2 2" xfId="29415"/>
    <cellStyle name="Normal 13 7 3 2 4 3" xfId="29416"/>
    <cellStyle name="Normal 13 7 3 2 5" xfId="15326"/>
    <cellStyle name="Normal 13 7 3 2 5 2" xfId="29417"/>
    <cellStyle name="Normal 13 7 3 2 6" xfId="29418"/>
    <cellStyle name="Normal 13 7 3 3" xfId="3931"/>
    <cellStyle name="Normal 13 7 3 3 2" xfId="7973"/>
    <cellStyle name="Normal 13 7 3 3 2 2" xfId="15327"/>
    <cellStyle name="Normal 13 7 3 3 2 2 2" xfId="29419"/>
    <cellStyle name="Normal 13 7 3 3 2 3" xfId="29420"/>
    <cellStyle name="Normal 13 7 3 3 2 4" xfId="50940"/>
    <cellStyle name="Normal 13 7 3 3 3" xfId="15328"/>
    <cellStyle name="Normal 13 7 3 3 3 2" xfId="29421"/>
    <cellStyle name="Normal 13 7 3 3 4" xfId="29422"/>
    <cellStyle name="Normal 13 7 3 3 5" xfId="50941"/>
    <cellStyle name="Normal 13 7 3 4" xfId="3932"/>
    <cellStyle name="Normal 13 7 3 4 2" xfId="15329"/>
    <cellStyle name="Normal 13 7 3 4 2 2" xfId="29423"/>
    <cellStyle name="Normal 13 7 3 4 3" xfId="29424"/>
    <cellStyle name="Normal 13 7 3 4 4" xfId="50942"/>
    <cellStyle name="Normal 13 7 3 5" xfId="7974"/>
    <cellStyle name="Normal 13 7 3 5 2" xfId="15330"/>
    <cellStyle name="Normal 13 7 3 5 2 2" xfId="29425"/>
    <cellStyle name="Normal 13 7 3 5 3" xfId="29426"/>
    <cellStyle name="Normal 13 7 3 6" xfId="15331"/>
    <cellStyle name="Normal 13 7 3 6 2" xfId="29427"/>
    <cellStyle name="Normal 13 7 3 7" xfId="29428"/>
    <cellStyle name="Normal 13 7 4" xfId="844"/>
    <cellStyle name="Normal 13 7 4 2" xfId="845"/>
    <cellStyle name="Normal 13 7 4 2 2" xfId="3933"/>
    <cellStyle name="Normal 13 7 4 2 2 2" xfId="7975"/>
    <cellStyle name="Normal 13 7 4 2 2 2 2" xfId="15332"/>
    <cellStyle name="Normal 13 7 4 2 2 2 2 2" xfId="29429"/>
    <cellStyle name="Normal 13 7 4 2 2 2 3" xfId="29430"/>
    <cellStyle name="Normal 13 7 4 2 2 2 4" xfId="50943"/>
    <cellStyle name="Normal 13 7 4 2 2 3" xfId="15333"/>
    <cellStyle name="Normal 13 7 4 2 2 3 2" xfId="29431"/>
    <cellStyle name="Normal 13 7 4 2 2 4" xfId="29432"/>
    <cellStyle name="Normal 13 7 4 2 2 5" xfId="50944"/>
    <cellStyle name="Normal 13 7 4 2 3" xfId="3934"/>
    <cellStyle name="Normal 13 7 4 2 3 2" xfId="15334"/>
    <cellStyle name="Normal 13 7 4 2 3 2 2" xfId="29433"/>
    <cellStyle name="Normal 13 7 4 2 3 3" xfId="29434"/>
    <cellStyle name="Normal 13 7 4 2 3 4" xfId="50945"/>
    <cellStyle name="Normal 13 7 4 2 4" xfId="7976"/>
    <cellStyle name="Normal 13 7 4 2 4 2" xfId="15335"/>
    <cellStyle name="Normal 13 7 4 2 4 2 2" xfId="29435"/>
    <cellStyle name="Normal 13 7 4 2 4 3" xfId="29436"/>
    <cellStyle name="Normal 13 7 4 2 5" xfId="15336"/>
    <cellStyle name="Normal 13 7 4 2 5 2" xfId="29437"/>
    <cellStyle name="Normal 13 7 4 2 6" xfId="29438"/>
    <cellStyle name="Normal 13 7 4 3" xfId="3935"/>
    <cellStyle name="Normal 13 7 4 3 2" xfId="7977"/>
    <cellStyle name="Normal 13 7 4 3 2 2" xfId="15337"/>
    <cellStyle name="Normal 13 7 4 3 2 2 2" xfId="29439"/>
    <cellStyle name="Normal 13 7 4 3 2 3" xfId="29440"/>
    <cellStyle name="Normal 13 7 4 3 2 4" xfId="50946"/>
    <cellStyle name="Normal 13 7 4 3 3" xfId="15338"/>
    <cellStyle name="Normal 13 7 4 3 3 2" xfId="29441"/>
    <cellStyle name="Normal 13 7 4 3 4" xfId="29442"/>
    <cellStyle name="Normal 13 7 4 3 5" xfId="50947"/>
    <cellStyle name="Normal 13 7 4 4" xfId="3936"/>
    <cellStyle name="Normal 13 7 4 4 2" xfId="15339"/>
    <cellStyle name="Normal 13 7 4 4 2 2" xfId="29443"/>
    <cellStyle name="Normal 13 7 4 4 3" xfId="29444"/>
    <cellStyle name="Normal 13 7 4 4 4" xfId="50948"/>
    <cellStyle name="Normal 13 7 4 5" xfId="7978"/>
    <cellStyle name="Normal 13 7 4 5 2" xfId="15340"/>
    <cellStyle name="Normal 13 7 4 5 2 2" xfId="29445"/>
    <cellStyle name="Normal 13 7 4 5 3" xfId="29446"/>
    <cellStyle name="Normal 13 7 4 6" xfId="15341"/>
    <cellStyle name="Normal 13 7 4 6 2" xfId="29447"/>
    <cellStyle name="Normal 13 7 4 7" xfId="29448"/>
    <cellStyle name="Normal 13 7 5" xfId="846"/>
    <cellStyle name="Normal 13 7 5 2" xfId="847"/>
    <cellStyle name="Normal 13 7 5 2 2" xfId="3937"/>
    <cellStyle name="Normal 13 7 5 2 2 2" xfId="7979"/>
    <cellStyle name="Normal 13 7 5 2 2 2 2" xfId="15342"/>
    <cellStyle name="Normal 13 7 5 2 2 2 2 2" xfId="29449"/>
    <cellStyle name="Normal 13 7 5 2 2 2 3" xfId="29450"/>
    <cellStyle name="Normal 13 7 5 2 2 2 4" xfId="50949"/>
    <cellStyle name="Normal 13 7 5 2 2 3" xfId="15343"/>
    <cellStyle name="Normal 13 7 5 2 2 3 2" xfId="29451"/>
    <cellStyle name="Normal 13 7 5 2 2 4" xfId="29452"/>
    <cellStyle name="Normal 13 7 5 2 2 5" xfId="50950"/>
    <cellStyle name="Normal 13 7 5 2 3" xfId="3938"/>
    <cellStyle name="Normal 13 7 5 2 3 2" xfId="15344"/>
    <cellStyle name="Normal 13 7 5 2 3 2 2" xfId="29453"/>
    <cellStyle name="Normal 13 7 5 2 3 3" xfId="29454"/>
    <cellStyle name="Normal 13 7 5 2 3 4" xfId="50951"/>
    <cellStyle name="Normal 13 7 5 2 4" xfId="7980"/>
    <cellStyle name="Normal 13 7 5 2 4 2" xfId="15345"/>
    <cellStyle name="Normal 13 7 5 2 4 2 2" xfId="29455"/>
    <cellStyle name="Normal 13 7 5 2 4 3" xfId="29456"/>
    <cellStyle name="Normal 13 7 5 2 5" xfId="15346"/>
    <cellStyle name="Normal 13 7 5 2 5 2" xfId="29457"/>
    <cellStyle name="Normal 13 7 5 2 6" xfId="29458"/>
    <cellStyle name="Normal 13 7 5 3" xfId="3939"/>
    <cellStyle name="Normal 13 7 5 3 2" xfId="7981"/>
    <cellStyle name="Normal 13 7 5 3 2 2" xfId="15347"/>
    <cellStyle name="Normal 13 7 5 3 2 2 2" xfId="29459"/>
    <cellStyle name="Normal 13 7 5 3 2 3" xfId="29460"/>
    <cellStyle name="Normal 13 7 5 3 2 4" xfId="50952"/>
    <cellStyle name="Normal 13 7 5 3 3" xfId="15348"/>
    <cellStyle name="Normal 13 7 5 3 3 2" xfId="29461"/>
    <cellStyle name="Normal 13 7 5 3 4" xfId="29462"/>
    <cellStyle name="Normal 13 7 5 3 5" xfId="50953"/>
    <cellStyle name="Normal 13 7 5 4" xfId="3940"/>
    <cellStyle name="Normal 13 7 5 4 2" xfId="15349"/>
    <cellStyle name="Normal 13 7 5 4 2 2" xfId="29463"/>
    <cellStyle name="Normal 13 7 5 4 3" xfId="29464"/>
    <cellStyle name="Normal 13 7 5 4 4" xfId="50954"/>
    <cellStyle name="Normal 13 7 5 5" xfId="7982"/>
    <cellStyle name="Normal 13 7 5 5 2" xfId="15350"/>
    <cellStyle name="Normal 13 7 5 5 2 2" xfId="29465"/>
    <cellStyle name="Normal 13 7 5 5 3" xfId="29466"/>
    <cellStyle name="Normal 13 7 5 6" xfId="15351"/>
    <cellStyle name="Normal 13 7 5 6 2" xfId="29467"/>
    <cellStyle name="Normal 13 7 5 7" xfId="29468"/>
    <cellStyle name="Normal 13 7 6" xfId="848"/>
    <cellStyle name="Normal 13 7 6 2" xfId="849"/>
    <cellStyle name="Normal 13 7 6 2 2" xfId="3941"/>
    <cellStyle name="Normal 13 7 6 2 2 2" xfId="7983"/>
    <cellStyle name="Normal 13 7 6 2 2 2 2" xfId="15352"/>
    <cellStyle name="Normal 13 7 6 2 2 2 2 2" xfId="29469"/>
    <cellStyle name="Normal 13 7 6 2 2 2 3" xfId="29470"/>
    <cellStyle name="Normal 13 7 6 2 2 2 4" xfId="50955"/>
    <cellStyle name="Normal 13 7 6 2 2 3" xfId="15353"/>
    <cellStyle name="Normal 13 7 6 2 2 3 2" xfId="29471"/>
    <cellStyle name="Normal 13 7 6 2 2 4" xfId="29472"/>
    <cellStyle name="Normal 13 7 6 2 2 5" xfId="50956"/>
    <cellStyle name="Normal 13 7 6 2 3" xfId="3942"/>
    <cellStyle name="Normal 13 7 6 2 3 2" xfId="15354"/>
    <cellStyle name="Normal 13 7 6 2 3 2 2" xfId="29473"/>
    <cellStyle name="Normal 13 7 6 2 3 3" xfId="29474"/>
    <cellStyle name="Normal 13 7 6 2 3 4" xfId="50957"/>
    <cellStyle name="Normal 13 7 6 2 4" xfId="7984"/>
    <cellStyle name="Normal 13 7 6 2 4 2" xfId="15355"/>
    <cellStyle name="Normal 13 7 6 2 4 2 2" xfId="29475"/>
    <cellStyle name="Normal 13 7 6 2 4 3" xfId="29476"/>
    <cellStyle name="Normal 13 7 6 2 5" xfId="15356"/>
    <cellStyle name="Normal 13 7 6 2 5 2" xfId="29477"/>
    <cellStyle name="Normal 13 7 6 2 6" xfId="29478"/>
    <cellStyle name="Normal 13 7 6 3" xfId="3943"/>
    <cellStyle name="Normal 13 7 6 3 2" xfId="7985"/>
    <cellStyle name="Normal 13 7 6 3 2 2" xfId="15357"/>
    <cellStyle name="Normal 13 7 6 3 2 2 2" xfId="29479"/>
    <cellStyle name="Normal 13 7 6 3 2 3" xfId="29480"/>
    <cellStyle name="Normal 13 7 6 3 2 4" xfId="50958"/>
    <cellStyle name="Normal 13 7 6 3 3" xfId="15358"/>
    <cellStyle name="Normal 13 7 6 3 3 2" xfId="29481"/>
    <cellStyle name="Normal 13 7 6 3 4" xfId="29482"/>
    <cellStyle name="Normal 13 7 6 3 5" xfId="50959"/>
    <cellStyle name="Normal 13 7 6 4" xfId="3944"/>
    <cellStyle name="Normal 13 7 6 4 2" xfId="15359"/>
    <cellStyle name="Normal 13 7 6 4 2 2" xfId="29483"/>
    <cellStyle name="Normal 13 7 6 4 3" xfId="29484"/>
    <cellStyle name="Normal 13 7 6 4 4" xfId="50960"/>
    <cellStyle name="Normal 13 7 6 5" xfId="7986"/>
    <cellStyle name="Normal 13 7 6 5 2" xfId="15360"/>
    <cellStyle name="Normal 13 7 6 5 2 2" xfId="29485"/>
    <cellStyle name="Normal 13 7 6 5 3" xfId="29486"/>
    <cellStyle name="Normal 13 7 6 6" xfId="15361"/>
    <cellStyle name="Normal 13 7 6 6 2" xfId="29487"/>
    <cellStyle name="Normal 13 7 6 7" xfId="29488"/>
    <cellStyle name="Normal 13 7 7" xfId="850"/>
    <cellStyle name="Normal 13 7 7 2" xfId="851"/>
    <cellStyle name="Normal 13 7 7 2 2" xfId="3945"/>
    <cellStyle name="Normal 13 7 7 2 2 2" xfId="7987"/>
    <cellStyle name="Normal 13 7 7 2 2 2 2" xfId="15362"/>
    <cellStyle name="Normal 13 7 7 2 2 2 2 2" xfId="29489"/>
    <cellStyle name="Normal 13 7 7 2 2 2 3" xfId="29490"/>
    <cellStyle name="Normal 13 7 7 2 2 2 4" xfId="50961"/>
    <cellStyle name="Normal 13 7 7 2 2 3" xfId="15363"/>
    <cellStyle name="Normal 13 7 7 2 2 3 2" xfId="29491"/>
    <cellStyle name="Normal 13 7 7 2 2 4" xfId="29492"/>
    <cellStyle name="Normal 13 7 7 2 2 5" xfId="50962"/>
    <cellStyle name="Normal 13 7 7 2 3" xfId="3946"/>
    <cellStyle name="Normal 13 7 7 2 3 2" xfId="15364"/>
    <cellStyle name="Normal 13 7 7 2 3 2 2" xfId="29493"/>
    <cellStyle name="Normal 13 7 7 2 3 3" xfId="29494"/>
    <cellStyle name="Normal 13 7 7 2 3 4" xfId="50963"/>
    <cellStyle name="Normal 13 7 7 2 4" xfId="7988"/>
    <cellStyle name="Normal 13 7 7 2 4 2" xfId="15365"/>
    <cellStyle name="Normal 13 7 7 2 4 2 2" xfId="29495"/>
    <cellStyle name="Normal 13 7 7 2 4 3" xfId="29496"/>
    <cellStyle name="Normal 13 7 7 2 5" xfId="15366"/>
    <cellStyle name="Normal 13 7 7 2 5 2" xfId="29497"/>
    <cellStyle name="Normal 13 7 7 2 6" xfId="29498"/>
    <cellStyle name="Normal 13 7 7 3" xfId="3947"/>
    <cellStyle name="Normal 13 7 7 3 2" xfId="7989"/>
    <cellStyle name="Normal 13 7 7 3 2 2" xfId="15367"/>
    <cellStyle name="Normal 13 7 7 3 2 2 2" xfId="29499"/>
    <cellStyle name="Normal 13 7 7 3 2 3" xfId="29500"/>
    <cellStyle name="Normal 13 7 7 3 2 4" xfId="50964"/>
    <cellStyle name="Normal 13 7 7 3 3" xfId="15368"/>
    <cellStyle name="Normal 13 7 7 3 3 2" xfId="29501"/>
    <cellStyle name="Normal 13 7 7 3 4" xfId="29502"/>
    <cellStyle name="Normal 13 7 7 3 5" xfId="50965"/>
    <cellStyle name="Normal 13 7 7 4" xfId="3948"/>
    <cellStyle name="Normal 13 7 7 4 2" xfId="15369"/>
    <cellStyle name="Normal 13 7 7 4 2 2" xfId="29503"/>
    <cellStyle name="Normal 13 7 7 4 3" xfId="29504"/>
    <cellStyle name="Normal 13 7 7 4 4" xfId="50966"/>
    <cellStyle name="Normal 13 7 7 5" xfId="7990"/>
    <cellStyle name="Normal 13 7 7 5 2" xfId="15370"/>
    <cellStyle name="Normal 13 7 7 5 2 2" xfId="29505"/>
    <cellStyle name="Normal 13 7 7 5 3" xfId="29506"/>
    <cellStyle name="Normal 13 7 7 6" xfId="15371"/>
    <cellStyle name="Normal 13 7 7 6 2" xfId="29507"/>
    <cellStyle name="Normal 13 7 7 7" xfId="29508"/>
    <cellStyle name="Normal 13 7 8" xfId="852"/>
    <cellStyle name="Normal 13 7 8 2" xfId="853"/>
    <cellStyle name="Normal 13 7 8 2 2" xfId="3949"/>
    <cellStyle name="Normal 13 7 8 2 2 2" xfId="7991"/>
    <cellStyle name="Normal 13 7 8 2 2 2 2" xfId="15372"/>
    <cellStyle name="Normal 13 7 8 2 2 2 2 2" xfId="29509"/>
    <cellStyle name="Normal 13 7 8 2 2 2 3" xfId="29510"/>
    <cellStyle name="Normal 13 7 8 2 2 2 4" xfId="50967"/>
    <cellStyle name="Normal 13 7 8 2 2 3" xfId="15373"/>
    <cellStyle name="Normal 13 7 8 2 2 3 2" xfId="29511"/>
    <cellStyle name="Normal 13 7 8 2 2 4" xfId="29512"/>
    <cellStyle name="Normal 13 7 8 2 2 5" xfId="50968"/>
    <cellStyle name="Normal 13 7 8 2 3" xfId="3950"/>
    <cellStyle name="Normal 13 7 8 2 3 2" xfId="15374"/>
    <cellStyle name="Normal 13 7 8 2 3 2 2" xfId="29513"/>
    <cellStyle name="Normal 13 7 8 2 3 3" xfId="29514"/>
    <cellStyle name="Normal 13 7 8 2 3 4" xfId="50969"/>
    <cellStyle name="Normal 13 7 8 2 4" xfId="7992"/>
    <cellStyle name="Normal 13 7 8 2 4 2" xfId="15375"/>
    <cellStyle name="Normal 13 7 8 2 4 2 2" xfId="29515"/>
    <cellStyle name="Normal 13 7 8 2 4 3" xfId="29516"/>
    <cellStyle name="Normal 13 7 8 2 5" xfId="15376"/>
    <cellStyle name="Normal 13 7 8 2 5 2" xfId="29517"/>
    <cellStyle name="Normal 13 7 8 2 6" xfId="29518"/>
    <cellStyle name="Normal 13 7 8 3" xfId="3951"/>
    <cellStyle name="Normal 13 7 8 3 2" xfId="7993"/>
    <cellStyle name="Normal 13 7 8 3 2 2" xfId="15377"/>
    <cellStyle name="Normal 13 7 8 3 2 2 2" xfId="29519"/>
    <cellStyle name="Normal 13 7 8 3 2 3" xfId="29520"/>
    <cellStyle name="Normal 13 7 8 3 2 4" xfId="50970"/>
    <cellStyle name="Normal 13 7 8 3 3" xfId="15378"/>
    <cellStyle name="Normal 13 7 8 3 3 2" xfId="29521"/>
    <cellStyle name="Normal 13 7 8 3 4" xfId="29522"/>
    <cellStyle name="Normal 13 7 8 3 5" xfId="50971"/>
    <cellStyle name="Normal 13 7 8 4" xfId="3952"/>
    <cellStyle name="Normal 13 7 8 4 2" xfId="15379"/>
    <cellStyle name="Normal 13 7 8 4 2 2" xfId="29523"/>
    <cellStyle name="Normal 13 7 8 4 3" xfId="29524"/>
    <cellStyle name="Normal 13 7 8 4 4" xfId="50972"/>
    <cellStyle name="Normal 13 7 8 5" xfId="7994"/>
    <cellStyle name="Normal 13 7 8 5 2" xfId="15380"/>
    <cellStyle name="Normal 13 7 8 5 2 2" xfId="29525"/>
    <cellStyle name="Normal 13 7 8 5 3" xfId="29526"/>
    <cellStyle name="Normal 13 7 8 6" xfId="15381"/>
    <cellStyle name="Normal 13 7 8 6 2" xfId="29527"/>
    <cellStyle name="Normal 13 7 8 7" xfId="29528"/>
    <cellStyle name="Normal 13 7 9" xfId="854"/>
    <cellStyle name="Normal 13 7 9 2" xfId="3953"/>
    <cellStyle name="Normal 13 7 9 2 2" xfId="7995"/>
    <cellStyle name="Normal 13 7 9 2 2 2" xfId="15382"/>
    <cellStyle name="Normal 13 7 9 2 2 2 2" xfId="29529"/>
    <cellStyle name="Normal 13 7 9 2 2 3" xfId="29530"/>
    <cellStyle name="Normal 13 7 9 2 2 4" xfId="50973"/>
    <cellStyle name="Normal 13 7 9 2 3" xfId="15383"/>
    <cellStyle name="Normal 13 7 9 2 3 2" xfId="29531"/>
    <cellStyle name="Normal 13 7 9 2 4" xfId="29532"/>
    <cellStyle name="Normal 13 7 9 2 5" xfId="50974"/>
    <cellStyle name="Normal 13 7 9 3" xfId="3954"/>
    <cellStyle name="Normal 13 7 9 3 2" xfId="15384"/>
    <cellStyle name="Normal 13 7 9 3 2 2" xfId="29533"/>
    <cellStyle name="Normal 13 7 9 3 3" xfId="29534"/>
    <cellStyle name="Normal 13 7 9 3 4" xfId="50975"/>
    <cellStyle name="Normal 13 7 9 4" xfId="7996"/>
    <cellStyle name="Normal 13 7 9 4 2" xfId="15385"/>
    <cellStyle name="Normal 13 7 9 4 2 2" xfId="29535"/>
    <cellStyle name="Normal 13 7 9 4 3" xfId="29536"/>
    <cellStyle name="Normal 13 7 9 5" xfId="15386"/>
    <cellStyle name="Normal 13 7 9 5 2" xfId="29537"/>
    <cellStyle name="Normal 13 7 9 6" xfId="29538"/>
    <cellStyle name="Normal 13 8" xfId="855"/>
    <cellStyle name="Normal 13 8 10" xfId="3955"/>
    <cellStyle name="Normal 13 8 10 2" xfId="7997"/>
    <cellStyle name="Normal 13 8 10 2 2" xfId="15387"/>
    <cellStyle name="Normal 13 8 10 2 2 2" xfId="29539"/>
    <cellStyle name="Normal 13 8 10 2 3" xfId="29540"/>
    <cellStyle name="Normal 13 8 10 2 4" xfId="50976"/>
    <cellStyle name="Normal 13 8 10 3" xfId="15388"/>
    <cellStyle name="Normal 13 8 10 3 2" xfId="29541"/>
    <cellStyle name="Normal 13 8 10 4" xfId="29542"/>
    <cellStyle name="Normal 13 8 10 5" xfId="50977"/>
    <cellStyle name="Normal 13 8 11" xfId="3956"/>
    <cellStyle name="Normal 13 8 11 2" xfId="15389"/>
    <cellStyle name="Normal 13 8 11 2 2" xfId="29543"/>
    <cellStyle name="Normal 13 8 11 3" xfId="29544"/>
    <cellStyle name="Normal 13 8 11 4" xfId="50978"/>
    <cellStyle name="Normal 13 8 12" xfId="7998"/>
    <cellStyle name="Normal 13 8 12 2" xfId="15390"/>
    <cellStyle name="Normal 13 8 12 2 2" xfId="29545"/>
    <cellStyle name="Normal 13 8 12 3" xfId="29546"/>
    <cellStyle name="Normal 13 8 13" xfId="15391"/>
    <cellStyle name="Normal 13 8 13 2" xfId="29547"/>
    <cellStyle name="Normal 13 8 14" xfId="29548"/>
    <cellStyle name="Normal 13 8 2" xfId="856"/>
    <cellStyle name="Normal 13 8 2 2" xfId="857"/>
    <cellStyle name="Normal 13 8 2 2 2" xfId="3957"/>
    <cellStyle name="Normal 13 8 2 2 2 2" xfId="7999"/>
    <cellStyle name="Normal 13 8 2 2 2 2 2" xfId="15392"/>
    <cellStyle name="Normal 13 8 2 2 2 2 2 2" xfId="29549"/>
    <cellStyle name="Normal 13 8 2 2 2 2 3" xfId="29550"/>
    <cellStyle name="Normal 13 8 2 2 2 2 4" xfId="50979"/>
    <cellStyle name="Normal 13 8 2 2 2 3" xfId="15393"/>
    <cellStyle name="Normal 13 8 2 2 2 3 2" xfId="29551"/>
    <cellStyle name="Normal 13 8 2 2 2 4" xfId="29552"/>
    <cellStyle name="Normal 13 8 2 2 2 5" xfId="50980"/>
    <cellStyle name="Normal 13 8 2 2 3" xfId="3958"/>
    <cellStyle name="Normal 13 8 2 2 3 2" xfId="15394"/>
    <cellStyle name="Normal 13 8 2 2 3 2 2" xfId="29553"/>
    <cellStyle name="Normal 13 8 2 2 3 3" xfId="29554"/>
    <cellStyle name="Normal 13 8 2 2 3 4" xfId="50981"/>
    <cellStyle name="Normal 13 8 2 2 4" xfId="8000"/>
    <cellStyle name="Normal 13 8 2 2 4 2" xfId="15395"/>
    <cellStyle name="Normal 13 8 2 2 4 2 2" xfId="29555"/>
    <cellStyle name="Normal 13 8 2 2 4 3" xfId="29556"/>
    <cellStyle name="Normal 13 8 2 2 5" xfId="15396"/>
    <cellStyle name="Normal 13 8 2 2 5 2" xfId="29557"/>
    <cellStyle name="Normal 13 8 2 2 6" xfId="29558"/>
    <cellStyle name="Normal 13 8 2 3" xfId="3959"/>
    <cellStyle name="Normal 13 8 2 3 2" xfId="8001"/>
    <cellStyle name="Normal 13 8 2 3 2 2" xfId="15397"/>
    <cellStyle name="Normal 13 8 2 3 2 2 2" xfId="29559"/>
    <cellStyle name="Normal 13 8 2 3 2 3" xfId="29560"/>
    <cellStyle name="Normal 13 8 2 3 2 4" xfId="50982"/>
    <cellStyle name="Normal 13 8 2 3 3" xfId="15398"/>
    <cellStyle name="Normal 13 8 2 3 3 2" xfId="29561"/>
    <cellStyle name="Normal 13 8 2 3 4" xfId="29562"/>
    <cellStyle name="Normal 13 8 2 3 5" xfId="50983"/>
    <cellStyle name="Normal 13 8 2 4" xfId="3960"/>
    <cellStyle name="Normal 13 8 2 4 2" xfId="15399"/>
    <cellStyle name="Normal 13 8 2 4 2 2" xfId="29563"/>
    <cellStyle name="Normal 13 8 2 4 3" xfId="29564"/>
    <cellStyle name="Normal 13 8 2 4 4" xfId="50984"/>
    <cellStyle name="Normal 13 8 2 5" xfId="8002"/>
    <cellStyle name="Normal 13 8 2 5 2" xfId="15400"/>
    <cellStyle name="Normal 13 8 2 5 2 2" xfId="29565"/>
    <cellStyle name="Normal 13 8 2 5 3" xfId="29566"/>
    <cellStyle name="Normal 13 8 2 6" xfId="15401"/>
    <cellStyle name="Normal 13 8 2 6 2" xfId="29567"/>
    <cellStyle name="Normal 13 8 2 7" xfId="29568"/>
    <cellStyle name="Normal 13 8 3" xfId="858"/>
    <cellStyle name="Normal 13 8 3 2" xfId="859"/>
    <cellStyle name="Normal 13 8 3 2 2" xfId="3961"/>
    <cellStyle name="Normal 13 8 3 2 2 2" xfId="8003"/>
    <cellStyle name="Normal 13 8 3 2 2 2 2" xfId="15402"/>
    <cellStyle name="Normal 13 8 3 2 2 2 2 2" xfId="29569"/>
    <cellStyle name="Normal 13 8 3 2 2 2 3" xfId="29570"/>
    <cellStyle name="Normal 13 8 3 2 2 2 4" xfId="50985"/>
    <cellStyle name="Normal 13 8 3 2 2 3" xfId="15403"/>
    <cellStyle name="Normal 13 8 3 2 2 3 2" xfId="29571"/>
    <cellStyle name="Normal 13 8 3 2 2 4" xfId="29572"/>
    <cellStyle name="Normal 13 8 3 2 2 5" xfId="50986"/>
    <cellStyle name="Normal 13 8 3 2 3" xfId="3962"/>
    <cellStyle name="Normal 13 8 3 2 3 2" xfId="15404"/>
    <cellStyle name="Normal 13 8 3 2 3 2 2" xfId="29573"/>
    <cellStyle name="Normal 13 8 3 2 3 3" xfId="29574"/>
    <cellStyle name="Normal 13 8 3 2 3 4" xfId="50987"/>
    <cellStyle name="Normal 13 8 3 2 4" xfId="8004"/>
    <cellStyle name="Normal 13 8 3 2 4 2" xfId="15405"/>
    <cellStyle name="Normal 13 8 3 2 4 2 2" xfId="29575"/>
    <cellStyle name="Normal 13 8 3 2 4 3" xfId="29576"/>
    <cellStyle name="Normal 13 8 3 2 5" xfId="15406"/>
    <cellStyle name="Normal 13 8 3 2 5 2" xfId="29577"/>
    <cellStyle name="Normal 13 8 3 2 6" xfId="29578"/>
    <cellStyle name="Normal 13 8 3 3" xfId="3963"/>
    <cellStyle name="Normal 13 8 3 3 2" xfId="8005"/>
    <cellStyle name="Normal 13 8 3 3 2 2" xfId="15407"/>
    <cellStyle name="Normal 13 8 3 3 2 2 2" xfId="29579"/>
    <cellStyle name="Normal 13 8 3 3 2 3" xfId="29580"/>
    <cellStyle name="Normal 13 8 3 3 2 4" xfId="50988"/>
    <cellStyle name="Normal 13 8 3 3 3" xfId="15408"/>
    <cellStyle name="Normal 13 8 3 3 3 2" xfId="29581"/>
    <cellStyle name="Normal 13 8 3 3 4" xfId="29582"/>
    <cellStyle name="Normal 13 8 3 3 5" xfId="50989"/>
    <cellStyle name="Normal 13 8 3 4" xfId="3964"/>
    <cellStyle name="Normal 13 8 3 4 2" xfId="15409"/>
    <cellStyle name="Normal 13 8 3 4 2 2" xfId="29583"/>
    <cellStyle name="Normal 13 8 3 4 3" xfId="29584"/>
    <cellStyle name="Normal 13 8 3 4 4" xfId="50990"/>
    <cellStyle name="Normal 13 8 3 5" xfId="8006"/>
    <cellStyle name="Normal 13 8 3 5 2" xfId="15410"/>
    <cellStyle name="Normal 13 8 3 5 2 2" xfId="29585"/>
    <cellStyle name="Normal 13 8 3 5 3" xfId="29586"/>
    <cellStyle name="Normal 13 8 3 6" xfId="15411"/>
    <cellStyle name="Normal 13 8 3 6 2" xfId="29587"/>
    <cellStyle name="Normal 13 8 3 7" xfId="29588"/>
    <cellStyle name="Normal 13 8 4" xfId="860"/>
    <cellStyle name="Normal 13 8 4 2" xfId="861"/>
    <cellStyle name="Normal 13 8 4 2 2" xfId="3965"/>
    <cellStyle name="Normal 13 8 4 2 2 2" xfId="8007"/>
    <cellStyle name="Normal 13 8 4 2 2 2 2" xfId="15412"/>
    <cellStyle name="Normal 13 8 4 2 2 2 2 2" xfId="29589"/>
    <cellStyle name="Normal 13 8 4 2 2 2 3" xfId="29590"/>
    <cellStyle name="Normal 13 8 4 2 2 2 4" xfId="50991"/>
    <cellStyle name="Normal 13 8 4 2 2 3" xfId="15413"/>
    <cellStyle name="Normal 13 8 4 2 2 3 2" xfId="29591"/>
    <cellStyle name="Normal 13 8 4 2 2 4" xfId="29592"/>
    <cellStyle name="Normal 13 8 4 2 2 5" xfId="50992"/>
    <cellStyle name="Normal 13 8 4 2 3" xfId="3966"/>
    <cellStyle name="Normal 13 8 4 2 3 2" xfId="15414"/>
    <cellStyle name="Normal 13 8 4 2 3 2 2" xfId="29593"/>
    <cellStyle name="Normal 13 8 4 2 3 3" xfId="29594"/>
    <cellStyle name="Normal 13 8 4 2 3 4" xfId="50993"/>
    <cellStyle name="Normal 13 8 4 2 4" xfId="8008"/>
    <cellStyle name="Normal 13 8 4 2 4 2" xfId="15415"/>
    <cellStyle name="Normal 13 8 4 2 4 2 2" xfId="29595"/>
    <cellStyle name="Normal 13 8 4 2 4 3" xfId="29596"/>
    <cellStyle name="Normal 13 8 4 2 5" xfId="15416"/>
    <cellStyle name="Normal 13 8 4 2 5 2" xfId="29597"/>
    <cellStyle name="Normal 13 8 4 2 6" xfId="29598"/>
    <cellStyle name="Normal 13 8 4 3" xfId="3967"/>
    <cellStyle name="Normal 13 8 4 3 2" xfId="8009"/>
    <cellStyle name="Normal 13 8 4 3 2 2" xfId="15417"/>
    <cellStyle name="Normal 13 8 4 3 2 2 2" xfId="29599"/>
    <cellStyle name="Normal 13 8 4 3 2 3" xfId="29600"/>
    <cellStyle name="Normal 13 8 4 3 2 4" xfId="50994"/>
    <cellStyle name="Normal 13 8 4 3 3" xfId="15418"/>
    <cellStyle name="Normal 13 8 4 3 3 2" xfId="29601"/>
    <cellStyle name="Normal 13 8 4 3 4" xfId="29602"/>
    <cellStyle name="Normal 13 8 4 3 5" xfId="50995"/>
    <cellStyle name="Normal 13 8 4 4" xfId="3968"/>
    <cellStyle name="Normal 13 8 4 4 2" xfId="15419"/>
    <cellStyle name="Normal 13 8 4 4 2 2" xfId="29603"/>
    <cellStyle name="Normal 13 8 4 4 3" xfId="29604"/>
    <cellStyle name="Normal 13 8 4 4 4" xfId="50996"/>
    <cellStyle name="Normal 13 8 4 5" xfId="8010"/>
    <cellStyle name="Normal 13 8 4 5 2" xfId="15420"/>
    <cellStyle name="Normal 13 8 4 5 2 2" xfId="29605"/>
    <cellStyle name="Normal 13 8 4 5 3" xfId="29606"/>
    <cellStyle name="Normal 13 8 4 6" xfId="15421"/>
    <cellStyle name="Normal 13 8 4 6 2" xfId="29607"/>
    <cellStyle name="Normal 13 8 4 7" xfId="29608"/>
    <cellStyle name="Normal 13 8 5" xfId="862"/>
    <cellStyle name="Normal 13 8 5 2" xfId="863"/>
    <cellStyle name="Normal 13 8 5 2 2" xfId="3969"/>
    <cellStyle name="Normal 13 8 5 2 2 2" xfId="8011"/>
    <cellStyle name="Normal 13 8 5 2 2 2 2" xfId="15422"/>
    <cellStyle name="Normal 13 8 5 2 2 2 2 2" xfId="29609"/>
    <cellStyle name="Normal 13 8 5 2 2 2 3" xfId="29610"/>
    <cellStyle name="Normal 13 8 5 2 2 2 4" xfId="50997"/>
    <cellStyle name="Normal 13 8 5 2 2 3" xfId="15423"/>
    <cellStyle name="Normal 13 8 5 2 2 3 2" xfId="29611"/>
    <cellStyle name="Normal 13 8 5 2 2 4" xfId="29612"/>
    <cellStyle name="Normal 13 8 5 2 2 5" xfId="50998"/>
    <cellStyle name="Normal 13 8 5 2 3" xfId="3970"/>
    <cellStyle name="Normal 13 8 5 2 3 2" xfId="15424"/>
    <cellStyle name="Normal 13 8 5 2 3 2 2" xfId="29613"/>
    <cellStyle name="Normal 13 8 5 2 3 3" xfId="29614"/>
    <cellStyle name="Normal 13 8 5 2 3 4" xfId="50999"/>
    <cellStyle name="Normal 13 8 5 2 4" xfId="8012"/>
    <cellStyle name="Normal 13 8 5 2 4 2" xfId="15425"/>
    <cellStyle name="Normal 13 8 5 2 4 2 2" xfId="29615"/>
    <cellStyle name="Normal 13 8 5 2 4 3" xfId="29616"/>
    <cellStyle name="Normal 13 8 5 2 5" xfId="15426"/>
    <cellStyle name="Normal 13 8 5 2 5 2" xfId="29617"/>
    <cellStyle name="Normal 13 8 5 2 6" xfId="29618"/>
    <cellStyle name="Normal 13 8 5 3" xfId="3971"/>
    <cellStyle name="Normal 13 8 5 3 2" xfId="8013"/>
    <cellStyle name="Normal 13 8 5 3 2 2" xfId="15427"/>
    <cellStyle name="Normal 13 8 5 3 2 2 2" xfId="29619"/>
    <cellStyle name="Normal 13 8 5 3 2 3" xfId="29620"/>
    <cellStyle name="Normal 13 8 5 3 2 4" xfId="51000"/>
    <cellStyle name="Normal 13 8 5 3 3" xfId="15428"/>
    <cellStyle name="Normal 13 8 5 3 3 2" xfId="29621"/>
    <cellStyle name="Normal 13 8 5 3 4" xfId="29622"/>
    <cellStyle name="Normal 13 8 5 3 5" xfId="51001"/>
    <cellStyle name="Normal 13 8 5 4" xfId="3972"/>
    <cellStyle name="Normal 13 8 5 4 2" xfId="15429"/>
    <cellStyle name="Normal 13 8 5 4 2 2" xfId="29623"/>
    <cellStyle name="Normal 13 8 5 4 3" xfId="29624"/>
    <cellStyle name="Normal 13 8 5 4 4" xfId="51002"/>
    <cellStyle name="Normal 13 8 5 5" xfId="8014"/>
    <cellStyle name="Normal 13 8 5 5 2" xfId="15430"/>
    <cellStyle name="Normal 13 8 5 5 2 2" xfId="29625"/>
    <cellStyle name="Normal 13 8 5 5 3" xfId="29626"/>
    <cellStyle name="Normal 13 8 5 6" xfId="15431"/>
    <cellStyle name="Normal 13 8 5 6 2" xfId="29627"/>
    <cellStyle name="Normal 13 8 5 7" xfId="29628"/>
    <cellStyle name="Normal 13 8 6" xfId="864"/>
    <cellStyle name="Normal 13 8 6 2" xfId="865"/>
    <cellStyle name="Normal 13 8 6 2 2" xfId="3973"/>
    <cellStyle name="Normal 13 8 6 2 2 2" xfId="8015"/>
    <cellStyle name="Normal 13 8 6 2 2 2 2" xfId="15432"/>
    <cellStyle name="Normal 13 8 6 2 2 2 2 2" xfId="29629"/>
    <cellStyle name="Normal 13 8 6 2 2 2 3" xfId="29630"/>
    <cellStyle name="Normal 13 8 6 2 2 2 4" xfId="51003"/>
    <cellStyle name="Normal 13 8 6 2 2 3" xfId="15433"/>
    <cellStyle name="Normal 13 8 6 2 2 3 2" xfId="29631"/>
    <cellStyle name="Normal 13 8 6 2 2 4" xfId="29632"/>
    <cellStyle name="Normal 13 8 6 2 2 5" xfId="51004"/>
    <cellStyle name="Normal 13 8 6 2 3" xfId="3974"/>
    <cellStyle name="Normal 13 8 6 2 3 2" xfId="15434"/>
    <cellStyle name="Normal 13 8 6 2 3 2 2" xfId="29633"/>
    <cellStyle name="Normal 13 8 6 2 3 3" xfId="29634"/>
    <cellStyle name="Normal 13 8 6 2 3 4" xfId="51005"/>
    <cellStyle name="Normal 13 8 6 2 4" xfId="8016"/>
    <cellStyle name="Normal 13 8 6 2 4 2" xfId="15435"/>
    <cellStyle name="Normal 13 8 6 2 4 2 2" xfId="29635"/>
    <cellStyle name="Normal 13 8 6 2 4 3" xfId="29636"/>
    <cellStyle name="Normal 13 8 6 2 5" xfId="15436"/>
    <cellStyle name="Normal 13 8 6 2 5 2" xfId="29637"/>
    <cellStyle name="Normal 13 8 6 2 6" xfId="29638"/>
    <cellStyle name="Normal 13 8 6 3" xfId="3975"/>
    <cellStyle name="Normal 13 8 6 3 2" xfId="8017"/>
    <cellStyle name="Normal 13 8 6 3 2 2" xfId="15437"/>
    <cellStyle name="Normal 13 8 6 3 2 2 2" xfId="29639"/>
    <cellStyle name="Normal 13 8 6 3 2 3" xfId="29640"/>
    <cellStyle name="Normal 13 8 6 3 2 4" xfId="51006"/>
    <cellStyle name="Normal 13 8 6 3 3" xfId="15438"/>
    <cellStyle name="Normal 13 8 6 3 3 2" xfId="29641"/>
    <cellStyle name="Normal 13 8 6 3 4" xfId="29642"/>
    <cellStyle name="Normal 13 8 6 3 5" xfId="51007"/>
    <cellStyle name="Normal 13 8 6 4" xfId="3976"/>
    <cellStyle name="Normal 13 8 6 4 2" xfId="15439"/>
    <cellStyle name="Normal 13 8 6 4 2 2" xfId="29643"/>
    <cellStyle name="Normal 13 8 6 4 3" xfId="29644"/>
    <cellStyle name="Normal 13 8 6 4 4" xfId="51008"/>
    <cellStyle name="Normal 13 8 6 5" xfId="8018"/>
    <cellStyle name="Normal 13 8 6 5 2" xfId="15440"/>
    <cellStyle name="Normal 13 8 6 5 2 2" xfId="29645"/>
    <cellStyle name="Normal 13 8 6 5 3" xfId="29646"/>
    <cellStyle name="Normal 13 8 6 6" xfId="15441"/>
    <cellStyle name="Normal 13 8 6 6 2" xfId="29647"/>
    <cellStyle name="Normal 13 8 6 7" xfId="29648"/>
    <cellStyle name="Normal 13 8 7" xfId="866"/>
    <cellStyle name="Normal 13 8 7 2" xfId="867"/>
    <cellStyle name="Normal 13 8 7 2 2" xfId="3977"/>
    <cellStyle name="Normal 13 8 7 2 2 2" xfId="8019"/>
    <cellStyle name="Normal 13 8 7 2 2 2 2" xfId="15442"/>
    <cellStyle name="Normal 13 8 7 2 2 2 2 2" xfId="29649"/>
    <cellStyle name="Normal 13 8 7 2 2 2 3" xfId="29650"/>
    <cellStyle name="Normal 13 8 7 2 2 2 4" xfId="51009"/>
    <cellStyle name="Normal 13 8 7 2 2 3" xfId="15443"/>
    <cellStyle name="Normal 13 8 7 2 2 3 2" xfId="29651"/>
    <cellStyle name="Normal 13 8 7 2 2 4" xfId="29652"/>
    <cellStyle name="Normal 13 8 7 2 2 5" xfId="51010"/>
    <cellStyle name="Normal 13 8 7 2 3" xfId="3978"/>
    <cellStyle name="Normal 13 8 7 2 3 2" xfId="15444"/>
    <cellStyle name="Normal 13 8 7 2 3 2 2" xfId="29653"/>
    <cellStyle name="Normal 13 8 7 2 3 3" xfId="29654"/>
    <cellStyle name="Normal 13 8 7 2 3 4" xfId="51011"/>
    <cellStyle name="Normal 13 8 7 2 4" xfId="8020"/>
    <cellStyle name="Normal 13 8 7 2 4 2" xfId="15445"/>
    <cellStyle name="Normal 13 8 7 2 4 2 2" xfId="29655"/>
    <cellStyle name="Normal 13 8 7 2 4 3" xfId="29656"/>
    <cellStyle name="Normal 13 8 7 2 5" xfId="15446"/>
    <cellStyle name="Normal 13 8 7 2 5 2" xfId="29657"/>
    <cellStyle name="Normal 13 8 7 2 6" xfId="29658"/>
    <cellStyle name="Normal 13 8 7 3" xfId="3979"/>
    <cellStyle name="Normal 13 8 7 3 2" xfId="8021"/>
    <cellStyle name="Normal 13 8 7 3 2 2" xfId="15447"/>
    <cellStyle name="Normal 13 8 7 3 2 2 2" xfId="29659"/>
    <cellStyle name="Normal 13 8 7 3 2 3" xfId="29660"/>
    <cellStyle name="Normal 13 8 7 3 2 4" xfId="51012"/>
    <cellStyle name="Normal 13 8 7 3 3" xfId="15448"/>
    <cellStyle name="Normal 13 8 7 3 3 2" xfId="29661"/>
    <cellStyle name="Normal 13 8 7 3 4" xfId="29662"/>
    <cellStyle name="Normal 13 8 7 3 5" xfId="51013"/>
    <cellStyle name="Normal 13 8 7 4" xfId="3980"/>
    <cellStyle name="Normal 13 8 7 4 2" xfId="15449"/>
    <cellStyle name="Normal 13 8 7 4 2 2" xfId="29663"/>
    <cellStyle name="Normal 13 8 7 4 3" xfId="29664"/>
    <cellStyle name="Normal 13 8 7 4 4" xfId="51014"/>
    <cellStyle name="Normal 13 8 7 5" xfId="8022"/>
    <cellStyle name="Normal 13 8 7 5 2" xfId="15450"/>
    <cellStyle name="Normal 13 8 7 5 2 2" xfId="29665"/>
    <cellStyle name="Normal 13 8 7 5 3" xfId="29666"/>
    <cellStyle name="Normal 13 8 7 6" xfId="15451"/>
    <cellStyle name="Normal 13 8 7 6 2" xfId="29667"/>
    <cellStyle name="Normal 13 8 7 7" xfId="29668"/>
    <cellStyle name="Normal 13 8 8" xfId="868"/>
    <cellStyle name="Normal 13 8 8 2" xfId="869"/>
    <cellStyle name="Normal 13 8 8 2 2" xfId="3981"/>
    <cellStyle name="Normal 13 8 8 2 2 2" xfId="8023"/>
    <cellStyle name="Normal 13 8 8 2 2 2 2" xfId="15452"/>
    <cellStyle name="Normal 13 8 8 2 2 2 2 2" xfId="29669"/>
    <cellStyle name="Normal 13 8 8 2 2 2 3" xfId="29670"/>
    <cellStyle name="Normal 13 8 8 2 2 2 4" xfId="51015"/>
    <cellStyle name="Normal 13 8 8 2 2 3" xfId="15453"/>
    <cellStyle name="Normal 13 8 8 2 2 3 2" xfId="29671"/>
    <cellStyle name="Normal 13 8 8 2 2 4" xfId="29672"/>
    <cellStyle name="Normal 13 8 8 2 2 5" xfId="51016"/>
    <cellStyle name="Normal 13 8 8 2 3" xfId="3982"/>
    <cellStyle name="Normal 13 8 8 2 3 2" xfId="15454"/>
    <cellStyle name="Normal 13 8 8 2 3 2 2" xfId="29673"/>
    <cellStyle name="Normal 13 8 8 2 3 3" xfId="29674"/>
    <cellStyle name="Normal 13 8 8 2 3 4" xfId="51017"/>
    <cellStyle name="Normal 13 8 8 2 4" xfId="8024"/>
    <cellStyle name="Normal 13 8 8 2 4 2" xfId="15455"/>
    <cellStyle name="Normal 13 8 8 2 4 2 2" xfId="29675"/>
    <cellStyle name="Normal 13 8 8 2 4 3" xfId="29676"/>
    <cellStyle name="Normal 13 8 8 2 5" xfId="15456"/>
    <cellStyle name="Normal 13 8 8 2 5 2" xfId="29677"/>
    <cellStyle name="Normal 13 8 8 2 6" xfId="29678"/>
    <cellStyle name="Normal 13 8 8 3" xfId="3983"/>
    <cellStyle name="Normal 13 8 8 3 2" xfId="8025"/>
    <cellStyle name="Normal 13 8 8 3 2 2" xfId="15457"/>
    <cellStyle name="Normal 13 8 8 3 2 2 2" xfId="29679"/>
    <cellStyle name="Normal 13 8 8 3 2 3" xfId="29680"/>
    <cellStyle name="Normal 13 8 8 3 2 4" xfId="51018"/>
    <cellStyle name="Normal 13 8 8 3 3" xfId="15458"/>
    <cellStyle name="Normal 13 8 8 3 3 2" xfId="29681"/>
    <cellStyle name="Normal 13 8 8 3 4" xfId="29682"/>
    <cellStyle name="Normal 13 8 8 3 5" xfId="51019"/>
    <cellStyle name="Normal 13 8 8 4" xfId="3984"/>
    <cellStyle name="Normal 13 8 8 4 2" xfId="15459"/>
    <cellStyle name="Normal 13 8 8 4 2 2" xfId="29683"/>
    <cellStyle name="Normal 13 8 8 4 3" xfId="29684"/>
    <cellStyle name="Normal 13 8 8 4 4" xfId="51020"/>
    <cellStyle name="Normal 13 8 8 5" xfId="8026"/>
    <cellStyle name="Normal 13 8 8 5 2" xfId="15460"/>
    <cellStyle name="Normal 13 8 8 5 2 2" xfId="29685"/>
    <cellStyle name="Normal 13 8 8 5 3" xfId="29686"/>
    <cellStyle name="Normal 13 8 8 6" xfId="15461"/>
    <cellStyle name="Normal 13 8 8 6 2" xfId="29687"/>
    <cellStyle name="Normal 13 8 8 7" xfId="29688"/>
    <cellStyle name="Normal 13 8 9" xfId="870"/>
    <cellStyle name="Normal 13 8 9 2" xfId="3985"/>
    <cellStyle name="Normal 13 8 9 2 2" xfId="8027"/>
    <cellStyle name="Normal 13 8 9 2 2 2" xfId="15462"/>
    <cellStyle name="Normal 13 8 9 2 2 2 2" xfId="29689"/>
    <cellStyle name="Normal 13 8 9 2 2 3" xfId="29690"/>
    <cellStyle name="Normal 13 8 9 2 2 4" xfId="51021"/>
    <cellStyle name="Normal 13 8 9 2 3" xfId="15463"/>
    <cellStyle name="Normal 13 8 9 2 3 2" xfId="29691"/>
    <cellStyle name="Normal 13 8 9 2 4" xfId="29692"/>
    <cellStyle name="Normal 13 8 9 2 5" xfId="51022"/>
    <cellStyle name="Normal 13 8 9 3" xfId="3986"/>
    <cellStyle name="Normal 13 8 9 3 2" xfId="15464"/>
    <cellStyle name="Normal 13 8 9 3 2 2" xfId="29693"/>
    <cellStyle name="Normal 13 8 9 3 3" xfId="29694"/>
    <cellStyle name="Normal 13 8 9 3 4" xfId="51023"/>
    <cellStyle name="Normal 13 8 9 4" xfId="8028"/>
    <cellStyle name="Normal 13 8 9 4 2" xfId="15465"/>
    <cellStyle name="Normal 13 8 9 4 2 2" xfId="29695"/>
    <cellStyle name="Normal 13 8 9 4 3" xfId="29696"/>
    <cellStyle name="Normal 13 8 9 5" xfId="15466"/>
    <cellStyle name="Normal 13 8 9 5 2" xfId="29697"/>
    <cellStyle name="Normal 13 8 9 6" xfId="29698"/>
    <cellStyle name="Normal 13 9" xfId="871"/>
    <cellStyle name="Normal 13 9 2" xfId="872"/>
    <cellStyle name="Normal 13 9 2 2" xfId="3987"/>
    <cellStyle name="Normal 13 9 2 2 2" xfId="8029"/>
    <cellStyle name="Normal 13 9 2 2 2 2" xfId="15467"/>
    <cellStyle name="Normal 13 9 2 2 2 2 2" xfId="29699"/>
    <cellStyle name="Normal 13 9 2 2 2 3" xfId="29700"/>
    <cellStyle name="Normal 13 9 2 2 2 4" xfId="51024"/>
    <cellStyle name="Normal 13 9 2 2 3" xfId="15468"/>
    <cellStyle name="Normal 13 9 2 2 3 2" xfId="29701"/>
    <cellStyle name="Normal 13 9 2 2 4" xfId="29702"/>
    <cellStyle name="Normal 13 9 2 2 5" xfId="51025"/>
    <cellStyle name="Normal 13 9 2 3" xfId="3988"/>
    <cellStyle name="Normal 13 9 2 3 2" xfId="15469"/>
    <cellStyle name="Normal 13 9 2 3 2 2" xfId="29703"/>
    <cellStyle name="Normal 13 9 2 3 3" xfId="29704"/>
    <cellStyle name="Normal 13 9 2 3 4" xfId="51026"/>
    <cellStyle name="Normal 13 9 2 4" xfId="8030"/>
    <cellStyle name="Normal 13 9 2 4 2" xfId="15470"/>
    <cellStyle name="Normal 13 9 2 4 2 2" xfId="29705"/>
    <cellStyle name="Normal 13 9 2 4 3" xfId="29706"/>
    <cellStyle name="Normal 13 9 2 5" xfId="15471"/>
    <cellStyle name="Normal 13 9 2 5 2" xfId="29707"/>
    <cellStyle name="Normal 13 9 2 6" xfId="29708"/>
    <cellStyle name="Normal 13 9 3" xfId="3989"/>
    <cellStyle name="Normal 13 9 3 2" xfId="8031"/>
    <cellStyle name="Normal 13 9 3 2 2" xfId="15472"/>
    <cellStyle name="Normal 13 9 3 2 2 2" xfId="29709"/>
    <cellStyle name="Normal 13 9 3 2 3" xfId="29710"/>
    <cellStyle name="Normal 13 9 3 2 4" xfId="51027"/>
    <cellStyle name="Normal 13 9 3 3" xfId="15473"/>
    <cellStyle name="Normal 13 9 3 3 2" xfId="29711"/>
    <cellStyle name="Normal 13 9 3 4" xfId="29712"/>
    <cellStyle name="Normal 13 9 3 5" xfId="51028"/>
    <cellStyle name="Normal 13 9 4" xfId="3990"/>
    <cellStyle name="Normal 13 9 4 2" xfId="15474"/>
    <cellStyle name="Normal 13 9 4 2 2" xfId="29713"/>
    <cellStyle name="Normal 13 9 4 3" xfId="29714"/>
    <cellStyle name="Normal 13 9 4 4" xfId="51029"/>
    <cellStyle name="Normal 13 9 5" xfId="8032"/>
    <cellStyle name="Normal 13 9 5 2" xfId="15475"/>
    <cellStyle name="Normal 13 9 5 2 2" xfId="29715"/>
    <cellStyle name="Normal 13 9 5 3" xfId="29716"/>
    <cellStyle name="Normal 13 9 6" xfId="15476"/>
    <cellStyle name="Normal 13 9 6 2" xfId="29717"/>
    <cellStyle name="Normal 13 9 7" xfId="29718"/>
    <cellStyle name="Normal 130" xfId="51030"/>
    <cellStyle name="Normal 130 2" xfId="51031"/>
    <cellStyle name="Normal 131" xfId="51032"/>
    <cellStyle name="Normal 131 2" xfId="51033"/>
    <cellStyle name="Normal 132" xfId="51034"/>
    <cellStyle name="Normal 132 2" xfId="51035"/>
    <cellStyle name="Normal 133" xfId="51036"/>
    <cellStyle name="Normal 133 2" xfId="51037"/>
    <cellStyle name="Normal 134" xfId="51038"/>
    <cellStyle name="Normal 134 2" xfId="51039"/>
    <cellStyle name="Normal 135" xfId="51040"/>
    <cellStyle name="Normal 135 2" xfId="51041"/>
    <cellStyle name="Normal 136" xfId="51042"/>
    <cellStyle name="Normal 136 2" xfId="51043"/>
    <cellStyle name="Normal 137" xfId="51044"/>
    <cellStyle name="Normal 137 2" xfId="51045"/>
    <cellStyle name="Normal 138" xfId="51046"/>
    <cellStyle name="Normal 138 2" xfId="51047"/>
    <cellStyle name="Normal 139" xfId="51048"/>
    <cellStyle name="Normal 139 2" xfId="51049"/>
    <cellStyle name="Normal 14" xfId="873"/>
    <cellStyle name="Normal 14 10" xfId="874"/>
    <cellStyle name="Normal 14 10 2" xfId="875"/>
    <cellStyle name="Normal 14 10 2 2" xfId="3991"/>
    <cellStyle name="Normal 14 10 2 2 2" xfId="8033"/>
    <cellStyle name="Normal 14 10 2 2 2 2" xfId="15477"/>
    <cellStyle name="Normal 14 10 2 2 2 2 2" xfId="29719"/>
    <cellStyle name="Normal 14 10 2 2 2 3" xfId="29720"/>
    <cellStyle name="Normal 14 10 2 2 2 4" xfId="51050"/>
    <cellStyle name="Normal 14 10 2 2 3" xfId="15478"/>
    <cellStyle name="Normal 14 10 2 2 3 2" xfId="29721"/>
    <cellStyle name="Normal 14 10 2 2 4" xfId="29722"/>
    <cellStyle name="Normal 14 10 2 2 5" xfId="51051"/>
    <cellStyle name="Normal 14 10 2 3" xfId="3992"/>
    <cellStyle name="Normal 14 10 2 3 2" xfId="15479"/>
    <cellStyle name="Normal 14 10 2 3 2 2" xfId="29723"/>
    <cellStyle name="Normal 14 10 2 3 3" xfId="29724"/>
    <cellStyle name="Normal 14 10 2 3 4" xfId="51052"/>
    <cellStyle name="Normal 14 10 2 4" xfId="8034"/>
    <cellStyle name="Normal 14 10 2 4 2" xfId="15480"/>
    <cellStyle name="Normal 14 10 2 4 2 2" xfId="29725"/>
    <cellStyle name="Normal 14 10 2 4 3" xfId="29726"/>
    <cellStyle name="Normal 14 10 2 5" xfId="15481"/>
    <cellStyle name="Normal 14 10 2 5 2" xfId="29727"/>
    <cellStyle name="Normal 14 10 2 6" xfId="29728"/>
    <cellStyle name="Normal 14 10 3" xfId="3993"/>
    <cellStyle name="Normal 14 10 3 2" xfId="8035"/>
    <cellStyle name="Normal 14 10 3 2 2" xfId="15482"/>
    <cellStyle name="Normal 14 10 3 2 2 2" xfId="29729"/>
    <cellStyle name="Normal 14 10 3 2 3" xfId="29730"/>
    <cellStyle name="Normal 14 10 3 2 4" xfId="51053"/>
    <cellStyle name="Normal 14 10 3 3" xfId="15483"/>
    <cellStyle name="Normal 14 10 3 3 2" xfId="29731"/>
    <cellStyle name="Normal 14 10 3 4" xfId="29732"/>
    <cellStyle name="Normal 14 10 3 5" xfId="51054"/>
    <cellStyle name="Normal 14 10 4" xfId="3994"/>
    <cellStyle name="Normal 14 10 4 2" xfId="15484"/>
    <cellStyle name="Normal 14 10 4 2 2" xfId="29733"/>
    <cellStyle name="Normal 14 10 4 3" xfId="29734"/>
    <cellStyle name="Normal 14 10 4 4" xfId="51055"/>
    <cellStyle name="Normal 14 10 5" xfId="8036"/>
    <cellStyle name="Normal 14 10 5 2" xfId="15485"/>
    <cellStyle name="Normal 14 10 5 2 2" xfId="29735"/>
    <cellStyle name="Normal 14 10 5 3" xfId="29736"/>
    <cellStyle name="Normal 14 10 6" xfId="15486"/>
    <cellStyle name="Normal 14 10 6 2" xfId="29737"/>
    <cellStyle name="Normal 14 10 7" xfId="29738"/>
    <cellStyle name="Normal 14 11" xfId="876"/>
    <cellStyle name="Normal 14 11 2" xfId="877"/>
    <cellStyle name="Normal 14 11 2 2" xfId="3995"/>
    <cellStyle name="Normal 14 11 2 2 2" xfId="8037"/>
    <cellStyle name="Normal 14 11 2 2 2 2" xfId="15487"/>
    <cellStyle name="Normal 14 11 2 2 2 2 2" xfId="29739"/>
    <cellStyle name="Normal 14 11 2 2 2 3" xfId="29740"/>
    <cellStyle name="Normal 14 11 2 2 2 4" xfId="51056"/>
    <cellStyle name="Normal 14 11 2 2 3" xfId="15488"/>
    <cellStyle name="Normal 14 11 2 2 3 2" xfId="29741"/>
    <cellStyle name="Normal 14 11 2 2 4" xfId="29742"/>
    <cellStyle name="Normal 14 11 2 2 5" xfId="51057"/>
    <cellStyle name="Normal 14 11 2 3" xfId="3996"/>
    <cellStyle name="Normal 14 11 2 3 2" xfId="15489"/>
    <cellStyle name="Normal 14 11 2 3 2 2" xfId="29743"/>
    <cellStyle name="Normal 14 11 2 3 3" xfId="29744"/>
    <cellStyle name="Normal 14 11 2 3 4" xfId="51058"/>
    <cellStyle name="Normal 14 11 2 4" xfId="8038"/>
    <cellStyle name="Normal 14 11 2 4 2" xfId="15490"/>
    <cellStyle name="Normal 14 11 2 4 2 2" xfId="29745"/>
    <cellStyle name="Normal 14 11 2 4 3" xfId="29746"/>
    <cellStyle name="Normal 14 11 2 5" xfId="15491"/>
    <cellStyle name="Normal 14 11 2 5 2" xfId="29747"/>
    <cellStyle name="Normal 14 11 2 6" xfId="29748"/>
    <cellStyle name="Normal 14 11 3" xfId="3997"/>
    <cellStyle name="Normal 14 11 3 2" xfId="8039"/>
    <cellStyle name="Normal 14 11 3 2 2" xfId="15492"/>
    <cellStyle name="Normal 14 11 3 2 2 2" xfId="29749"/>
    <cellStyle name="Normal 14 11 3 2 3" xfId="29750"/>
    <cellStyle name="Normal 14 11 3 2 4" xfId="51059"/>
    <cellStyle name="Normal 14 11 3 3" xfId="15493"/>
    <cellStyle name="Normal 14 11 3 3 2" xfId="29751"/>
    <cellStyle name="Normal 14 11 3 4" xfId="29752"/>
    <cellStyle name="Normal 14 11 3 5" xfId="51060"/>
    <cellStyle name="Normal 14 11 4" xfId="3998"/>
    <cellStyle name="Normal 14 11 4 2" xfId="15494"/>
    <cellStyle name="Normal 14 11 4 2 2" xfId="29753"/>
    <cellStyle name="Normal 14 11 4 3" xfId="29754"/>
    <cellStyle name="Normal 14 11 4 4" xfId="51061"/>
    <cellStyle name="Normal 14 11 5" xfId="8040"/>
    <cellStyle name="Normal 14 11 5 2" xfId="15495"/>
    <cellStyle name="Normal 14 11 5 2 2" xfId="29755"/>
    <cellStyle name="Normal 14 11 5 3" xfId="29756"/>
    <cellStyle name="Normal 14 11 6" xfId="15496"/>
    <cellStyle name="Normal 14 11 6 2" xfId="29757"/>
    <cellStyle name="Normal 14 11 7" xfId="29758"/>
    <cellStyle name="Normal 14 12" xfId="878"/>
    <cellStyle name="Normal 14 12 2" xfId="879"/>
    <cellStyle name="Normal 14 12 2 2" xfId="3999"/>
    <cellStyle name="Normal 14 12 2 2 2" xfId="8041"/>
    <cellStyle name="Normal 14 12 2 2 2 2" xfId="15497"/>
    <cellStyle name="Normal 14 12 2 2 2 2 2" xfId="29759"/>
    <cellStyle name="Normal 14 12 2 2 2 3" xfId="29760"/>
    <cellStyle name="Normal 14 12 2 2 2 4" xfId="51062"/>
    <cellStyle name="Normal 14 12 2 2 3" xfId="15498"/>
    <cellStyle name="Normal 14 12 2 2 3 2" xfId="29761"/>
    <cellStyle name="Normal 14 12 2 2 4" xfId="29762"/>
    <cellStyle name="Normal 14 12 2 2 5" xfId="51063"/>
    <cellStyle name="Normal 14 12 2 3" xfId="4000"/>
    <cellStyle name="Normal 14 12 2 3 2" xfId="15499"/>
    <cellStyle name="Normal 14 12 2 3 2 2" xfId="29763"/>
    <cellStyle name="Normal 14 12 2 3 3" xfId="29764"/>
    <cellStyle name="Normal 14 12 2 3 4" xfId="51064"/>
    <cellStyle name="Normal 14 12 2 4" xfId="8042"/>
    <cellStyle name="Normal 14 12 2 4 2" xfId="15500"/>
    <cellStyle name="Normal 14 12 2 4 2 2" xfId="29765"/>
    <cellStyle name="Normal 14 12 2 4 3" xfId="29766"/>
    <cellStyle name="Normal 14 12 2 5" xfId="15501"/>
    <cellStyle name="Normal 14 12 2 5 2" xfId="29767"/>
    <cellStyle name="Normal 14 12 2 6" xfId="29768"/>
    <cellStyle name="Normal 14 12 3" xfId="4001"/>
    <cellStyle name="Normal 14 12 3 2" xfId="8043"/>
    <cellStyle name="Normal 14 12 3 2 2" xfId="15502"/>
    <cellStyle name="Normal 14 12 3 2 2 2" xfId="29769"/>
    <cellStyle name="Normal 14 12 3 2 3" xfId="29770"/>
    <cellStyle name="Normal 14 12 3 2 4" xfId="51065"/>
    <cellStyle name="Normal 14 12 3 3" xfId="15503"/>
    <cellStyle name="Normal 14 12 3 3 2" xfId="29771"/>
    <cellStyle name="Normal 14 12 3 4" xfId="29772"/>
    <cellStyle name="Normal 14 12 3 5" xfId="51066"/>
    <cellStyle name="Normal 14 12 4" xfId="4002"/>
    <cellStyle name="Normal 14 12 4 2" xfId="15504"/>
    <cellStyle name="Normal 14 12 4 2 2" xfId="29773"/>
    <cellStyle name="Normal 14 12 4 3" xfId="29774"/>
    <cellStyle name="Normal 14 12 4 4" xfId="51067"/>
    <cellStyle name="Normal 14 12 5" xfId="8044"/>
    <cellStyle name="Normal 14 12 5 2" xfId="15505"/>
    <cellStyle name="Normal 14 12 5 2 2" xfId="29775"/>
    <cellStyle name="Normal 14 12 5 3" xfId="29776"/>
    <cellStyle name="Normal 14 12 6" xfId="15506"/>
    <cellStyle name="Normal 14 12 6 2" xfId="29777"/>
    <cellStyle name="Normal 14 12 7" xfId="29778"/>
    <cellStyle name="Normal 14 13" xfId="880"/>
    <cellStyle name="Normal 14 13 2" xfId="881"/>
    <cellStyle name="Normal 14 13 2 2" xfId="4003"/>
    <cellStyle name="Normal 14 13 2 2 2" xfId="8045"/>
    <cellStyle name="Normal 14 13 2 2 2 2" xfId="15507"/>
    <cellStyle name="Normal 14 13 2 2 2 2 2" xfId="29779"/>
    <cellStyle name="Normal 14 13 2 2 2 3" xfId="29780"/>
    <cellStyle name="Normal 14 13 2 2 2 4" xfId="51068"/>
    <cellStyle name="Normal 14 13 2 2 3" xfId="15508"/>
    <cellStyle name="Normal 14 13 2 2 3 2" xfId="29781"/>
    <cellStyle name="Normal 14 13 2 2 4" xfId="29782"/>
    <cellStyle name="Normal 14 13 2 2 5" xfId="51069"/>
    <cellStyle name="Normal 14 13 2 3" xfId="4004"/>
    <cellStyle name="Normal 14 13 2 3 2" xfId="15509"/>
    <cellStyle name="Normal 14 13 2 3 2 2" xfId="29783"/>
    <cellStyle name="Normal 14 13 2 3 3" xfId="29784"/>
    <cellStyle name="Normal 14 13 2 3 4" xfId="51070"/>
    <cellStyle name="Normal 14 13 2 4" xfId="8046"/>
    <cellStyle name="Normal 14 13 2 4 2" xfId="15510"/>
    <cellStyle name="Normal 14 13 2 4 2 2" xfId="29785"/>
    <cellStyle name="Normal 14 13 2 4 3" xfId="29786"/>
    <cellStyle name="Normal 14 13 2 5" xfId="15511"/>
    <cellStyle name="Normal 14 13 2 5 2" xfId="29787"/>
    <cellStyle name="Normal 14 13 2 6" xfId="29788"/>
    <cellStyle name="Normal 14 13 3" xfId="4005"/>
    <cellStyle name="Normal 14 13 3 2" xfId="8047"/>
    <cellStyle name="Normal 14 13 3 2 2" xfId="15512"/>
    <cellStyle name="Normal 14 13 3 2 2 2" xfId="29789"/>
    <cellStyle name="Normal 14 13 3 2 3" xfId="29790"/>
    <cellStyle name="Normal 14 13 3 2 4" xfId="51071"/>
    <cellStyle name="Normal 14 13 3 3" xfId="15513"/>
    <cellStyle name="Normal 14 13 3 3 2" xfId="29791"/>
    <cellStyle name="Normal 14 13 3 4" xfId="29792"/>
    <cellStyle name="Normal 14 13 3 5" xfId="51072"/>
    <cellStyle name="Normal 14 13 4" xfId="4006"/>
    <cellStyle name="Normal 14 13 4 2" xfId="15514"/>
    <cellStyle name="Normal 14 13 4 2 2" xfId="29793"/>
    <cellStyle name="Normal 14 13 4 3" xfId="29794"/>
    <cellStyle name="Normal 14 13 4 4" xfId="51073"/>
    <cellStyle name="Normal 14 13 5" xfId="8048"/>
    <cellStyle name="Normal 14 13 5 2" xfId="15515"/>
    <cellStyle name="Normal 14 13 5 2 2" xfId="29795"/>
    <cellStyle name="Normal 14 13 5 3" xfId="29796"/>
    <cellStyle name="Normal 14 13 6" xfId="15516"/>
    <cellStyle name="Normal 14 13 6 2" xfId="29797"/>
    <cellStyle name="Normal 14 13 7" xfId="29798"/>
    <cellStyle name="Normal 14 14" xfId="882"/>
    <cellStyle name="Normal 14 14 2" xfId="883"/>
    <cellStyle name="Normal 14 14 2 2" xfId="4007"/>
    <cellStyle name="Normal 14 14 2 2 2" xfId="8049"/>
    <cellStyle name="Normal 14 14 2 2 2 2" xfId="15517"/>
    <cellStyle name="Normal 14 14 2 2 2 2 2" xfId="29799"/>
    <cellStyle name="Normal 14 14 2 2 2 3" xfId="29800"/>
    <cellStyle name="Normal 14 14 2 2 2 4" xfId="51074"/>
    <cellStyle name="Normal 14 14 2 2 3" xfId="15518"/>
    <cellStyle name="Normal 14 14 2 2 3 2" xfId="29801"/>
    <cellStyle name="Normal 14 14 2 2 4" xfId="29802"/>
    <cellStyle name="Normal 14 14 2 2 5" xfId="51075"/>
    <cellStyle name="Normal 14 14 2 3" xfId="4008"/>
    <cellStyle name="Normal 14 14 2 3 2" xfId="15519"/>
    <cellStyle name="Normal 14 14 2 3 2 2" xfId="29803"/>
    <cellStyle name="Normal 14 14 2 3 3" xfId="29804"/>
    <cellStyle name="Normal 14 14 2 3 4" xfId="51076"/>
    <cellStyle name="Normal 14 14 2 4" xfId="8050"/>
    <cellStyle name="Normal 14 14 2 4 2" xfId="15520"/>
    <cellStyle name="Normal 14 14 2 4 2 2" xfId="29805"/>
    <cellStyle name="Normal 14 14 2 4 3" xfId="29806"/>
    <cellStyle name="Normal 14 14 2 5" xfId="15521"/>
    <cellStyle name="Normal 14 14 2 5 2" xfId="29807"/>
    <cellStyle name="Normal 14 14 2 6" xfId="29808"/>
    <cellStyle name="Normal 14 14 3" xfId="4009"/>
    <cellStyle name="Normal 14 14 3 2" xfId="8051"/>
    <cellStyle name="Normal 14 14 3 2 2" xfId="15522"/>
    <cellStyle name="Normal 14 14 3 2 2 2" xfId="29809"/>
    <cellStyle name="Normal 14 14 3 2 3" xfId="29810"/>
    <cellStyle name="Normal 14 14 3 2 4" xfId="51077"/>
    <cellStyle name="Normal 14 14 3 3" xfId="15523"/>
    <cellStyle name="Normal 14 14 3 3 2" xfId="29811"/>
    <cellStyle name="Normal 14 14 3 4" xfId="29812"/>
    <cellStyle name="Normal 14 14 3 5" xfId="51078"/>
    <cellStyle name="Normal 14 14 4" xfId="4010"/>
    <cellStyle name="Normal 14 14 4 2" xfId="15524"/>
    <cellStyle name="Normal 14 14 4 2 2" xfId="29813"/>
    <cellStyle name="Normal 14 14 4 3" xfId="29814"/>
    <cellStyle name="Normal 14 14 4 4" xfId="51079"/>
    <cellStyle name="Normal 14 14 5" xfId="8052"/>
    <cellStyle name="Normal 14 14 5 2" xfId="15525"/>
    <cellStyle name="Normal 14 14 5 2 2" xfId="29815"/>
    <cellStyle name="Normal 14 14 5 3" xfId="29816"/>
    <cellStyle name="Normal 14 14 6" xfId="15526"/>
    <cellStyle name="Normal 14 14 6 2" xfId="29817"/>
    <cellStyle name="Normal 14 14 7" xfId="29818"/>
    <cellStyle name="Normal 14 15" xfId="884"/>
    <cellStyle name="Normal 14 15 2" xfId="885"/>
    <cellStyle name="Normal 14 15 2 2" xfId="4011"/>
    <cellStyle name="Normal 14 15 2 2 2" xfId="8053"/>
    <cellStyle name="Normal 14 15 2 2 2 2" xfId="15527"/>
    <cellStyle name="Normal 14 15 2 2 2 2 2" xfId="29819"/>
    <cellStyle name="Normal 14 15 2 2 2 3" xfId="29820"/>
    <cellStyle name="Normal 14 15 2 2 2 4" xfId="51080"/>
    <cellStyle name="Normal 14 15 2 2 3" xfId="15528"/>
    <cellStyle name="Normal 14 15 2 2 3 2" xfId="29821"/>
    <cellStyle name="Normal 14 15 2 2 4" xfId="29822"/>
    <cellStyle name="Normal 14 15 2 2 5" xfId="51081"/>
    <cellStyle name="Normal 14 15 2 3" xfId="4012"/>
    <cellStyle name="Normal 14 15 2 3 2" xfId="15529"/>
    <cellStyle name="Normal 14 15 2 3 2 2" xfId="29823"/>
    <cellStyle name="Normal 14 15 2 3 3" xfId="29824"/>
    <cellStyle name="Normal 14 15 2 3 4" xfId="51082"/>
    <cellStyle name="Normal 14 15 2 4" xfId="8054"/>
    <cellStyle name="Normal 14 15 2 4 2" xfId="15530"/>
    <cellStyle name="Normal 14 15 2 4 2 2" xfId="29825"/>
    <cellStyle name="Normal 14 15 2 4 3" xfId="29826"/>
    <cellStyle name="Normal 14 15 2 5" xfId="15531"/>
    <cellStyle name="Normal 14 15 2 5 2" xfId="29827"/>
    <cellStyle name="Normal 14 15 2 6" xfId="29828"/>
    <cellStyle name="Normal 14 15 3" xfId="4013"/>
    <cellStyle name="Normal 14 15 3 2" xfId="8055"/>
    <cellStyle name="Normal 14 15 3 2 2" xfId="15532"/>
    <cellStyle name="Normal 14 15 3 2 2 2" xfId="29829"/>
    <cellStyle name="Normal 14 15 3 2 3" xfId="29830"/>
    <cellStyle name="Normal 14 15 3 2 4" xfId="51083"/>
    <cellStyle name="Normal 14 15 3 3" xfId="15533"/>
    <cellStyle name="Normal 14 15 3 3 2" xfId="29831"/>
    <cellStyle name="Normal 14 15 3 4" xfId="29832"/>
    <cellStyle name="Normal 14 15 3 5" xfId="51084"/>
    <cellStyle name="Normal 14 15 4" xfId="4014"/>
    <cellStyle name="Normal 14 15 4 2" xfId="15534"/>
    <cellStyle name="Normal 14 15 4 2 2" xfId="29833"/>
    <cellStyle name="Normal 14 15 4 3" xfId="29834"/>
    <cellStyle name="Normal 14 15 4 4" xfId="51085"/>
    <cellStyle name="Normal 14 15 5" xfId="8056"/>
    <cellStyle name="Normal 14 15 5 2" xfId="15535"/>
    <cellStyle name="Normal 14 15 5 2 2" xfId="29835"/>
    <cellStyle name="Normal 14 15 5 3" xfId="29836"/>
    <cellStyle name="Normal 14 15 6" xfId="15536"/>
    <cellStyle name="Normal 14 15 6 2" xfId="29837"/>
    <cellStyle name="Normal 14 15 7" xfId="29838"/>
    <cellStyle name="Normal 14 16" xfId="886"/>
    <cellStyle name="Normal 14 16 2" xfId="4015"/>
    <cellStyle name="Normal 14 16 2 2" xfId="8057"/>
    <cellStyle name="Normal 14 16 2 2 2" xfId="15537"/>
    <cellStyle name="Normal 14 16 2 2 2 2" xfId="29839"/>
    <cellStyle name="Normal 14 16 2 2 2 2 2" xfId="51086"/>
    <cellStyle name="Normal 14 16 2 2 2 3" xfId="51087"/>
    <cellStyle name="Normal 14 16 2 2 3" xfId="29840"/>
    <cellStyle name="Normal 14 16 2 2 3 2" xfId="51088"/>
    <cellStyle name="Normal 14 16 2 2 4" xfId="51089"/>
    <cellStyle name="Normal 14 16 2 2 5" xfId="51090"/>
    <cellStyle name="Normal 14 16 2 3" xfId="15538"/>
    <cellStyle name="Normal 14 16 2 3 2" xfId="29841"/>
    <cellStyle name="Normal 14 16 2 3 2 2" xfId="51091"/>
    <cellStyle name="Normal 14 16 2 3 3" xfId="51092"/>
    <cellStyle name="Normal 14 16 2 4" xfId="29842"/>
    <cellStyle name="Normal 14 16 2 4 2" xfId="51093"/>
    <cellStyle name="Normal 14 16 2 5" xfId="51094"/>
    <cellStyle name="Normal 14 16 2 6" xfId="51095"/>
    <cellStyle name="Normal 14 16 3" xfId="4016"/>
    <cellStyle name="Normal 14 16 3 2" xfId="15539"/>
    <cellStyle name="Normal 14 16 3 2 2" xfId="29843"/>
    <cellStyle name="Normal 14 16 3 2 2 2" xfId="51096"/>
    <cellStyle name="Normal 14 16 3 2 3" xfId="51097"/>
    <cellStyle name="Normal 14 16 3 3" xfId="29844"/>
    <cellStyle name="Normal 14 16 3 3 2" xfId="51098"/>
    <cellStyle name="Normal 14 16 3 4" xfId="51099"/>
    <cellStyle name="Normal 14 16 3 5" xfId="51100"/>
    <cellStyle name="Normal 14 16 4" xfId="8058"/>
    <cellStyle name="Normal 14 16 4 2" xfId="15540"/>
    <cellStyle name="Normal 14 16 4 2 2" xfId="29845"/>
    <cellStyle name="Normal 14 16 4 3" xfId="29846"/>
    <cellStyle name="Normal 14 16 4 4" xfId="51101"/>
    <cellStyle name="Normal 14 16 5" xfId="15541"/>
    <cellStyle name="Normal 14 16 5 2" xfId="29847"/>
    <cellStyle name="Normal 14 16 6" xfId="29848"/>
    <cellStyle name="Normal 14 16 7" xfId="51102"/>
    <cellStyle name="Normal 14 17" xfId="4017"/>
    <cellStyle name="Normal 14 17 2" xfId="8059"/>
    <cellStyle name="Normal 14 17 2 2" xfId="15542"/>
    <cellStyle name="Normal 14 17 2 2 2" xfId="29849"/>
    <cellStyle name="Normal 14 17 2 2 2 2" xfId="51103"/>
    <cellStyle name="Normal 14 17 2 2 3" xfId="51104"/>
    <cellStyle name="Normal 14 17 2 3" xfId="29850"/>
    <cellStyle name="Normal 14 17 2 3 2" xfId="51105"/>
    <cellStyle name="Normal 14 17 2 4" xfId="51106"/>
    <cellStyle name="Normal 14 17 2 5" xfId="51107"/>
    <cellStyle name="Normal 14 17 3" xfId="8060"/>
    <cellStyle name="Normal 14 17 3 2" xfId="15543"/>
    <cellStyle name="Normal 14 17 3 2 2" xfId="29851"/>
    <cellStyle name="Normal 14 17 3 3" xfId="29852"/>
    <cellStyle name="Normal 14 17 3 4" xfId="51108"/>
    <cellStyle name="Normal 14 17 4" xfId="15544"/>
    <cellStyle name="Normal 14 17 4 2" xfId="29853"/>
    <cellStyle name="Normal 14 17 5" xfId="29854"/>
    <cellStyle name="Normal 14 17 6" xfId="51109"/>
    <cellStyle name="Normal 14 18" xfId="4018"/>
    <cellStyle name="Normal 14 18 2" xfId="8061"/>
    <cellStyle name="Normal 14 18 2 2" xfId="15545"/>
    <cellStyle name="Normal 14 18 2 2 2" xfId="29855"/>
    <cellStyle name="Normal 14 18 2 3" xfId="29856"/>
    <cellStyle name="Normal 14 18 2 4" xfId="51110"/>
    <cellStyle name="Normal 14 18 3" xfId="15546"/>
    <cellStyle name="Normal 14 18 3 2" xfId="29857"/>
    <cellStyle name="Normal 14 18 4" xfId="29858"/>
    <cellStyle name="Normal 14 18 5" xfId="51111"/>
    <cellStyle name="Normal 14 19" xfId="4019"/>
    <cellStyle name="Normal 14 19 2" xfId="8062"/>
    <cellStyle name="Normal 14 19 2 2" xfId="15547"/>
    <cellStyle name="Normal 14 19 2 2 2" xfId="29859"/>
    <cellStyle name="Normal 14 19 2 3" xfId="29860"/>
    <cellStyle name="Normal 14 19 3" xfId="15548"/>
    <cellStyle name="Normal 14 19 3 2" xfId="29861"/>
    <cellStyle name="Normal 14 19 4" xfId="29862"/>
    <cellStyle name="Normal 14 2" xfId="887"/>
    <cellStyle name="Normal 14 2 10" xfId="4020"/>
    <cellStyle name="Normal 14 2 10 2" xfId="8063"/>
    <cellStyle name="Normal 14 2 10 2 2" xfId="15549"/>
    <cellStyle name="Normal 14 2 10 2 2 2" xfId="29863"/>
    <cellStyle name="Normal 14 2 10 2 3" xfId="29864"/>
    <cellStyle name="Normal 14 2 10 2 4" xfId="51112"/>
    <cellStyle name="Normal 14 2 10 3" xfId="15550"/>
    <cellStyle name="Normal 14 2 10 3 2" xfId="29865"/>
    <cellStyle name="Normal 14 2 10 4" xfId="29866"/>
    <cellStyle name="Normal 14 2 10 5" xfId="51113"/>
    <cellStyle name="Normal 14 2 11" xfId="4021"/>
    <cellStyle name="Normal 14 2 11 2" xfId="15551"/>
    <cellStyle name="Normal 14 2 11 2 2" xfId="29867"/>
    <cellStyle name="Normal 14 2 11 3" xfId="29868"/>
    <cellStyle name="Normal 14 2 11 4" xfId="51114"/>
    <cellStyle name="Normal 14 2 12" xfId="8064"/>
    <cellStyle name="Normal 14 2 12 2" xfId="15552"/>
    <cellStyle name="Normal 14 2 12 2 2" xfId="29869"/>
    <cellStyle name="Normal 14 2 12 3" xfId="29870"/>
    <cellStyle name="Normal 14 2 13" xfId="15553"/>
    <cellStyle name="Normal 14 2 13 2" xfId="29871"/>
    <cellStyle name="Normal 14 2 14" xfId="29872"/>
    <cellStyle name="Normal 14 2 15" xfId="61538"/>
    <cellStyle name="Normal 14 2 2" xfId="888"/>
    <cellStyle name="Normal 14 2 2 2" xfId="889"/>
    <cellStyle name="Normal 14 2 2 2 2" xfId="4022"/>
    <cellStyle name="Normal 14 2 2 2 2 2" xfId="8065"/>
    <cellStyle name="Normal 14 2 2 2 2 2 2" xfId="15554"/>
    <cellStyle name="Normal 14 2 2 2 2 2 2 2" xfId="29873"/>
    <cellStyle name="Normal 14 2 2 2 2 2 3" xfId="29874"/>
    <cellStyle name="Normal 14 2 2 2 2 2 4" xfId="51115"/>
    <cellStyle name="Normal 14 2 2 2 2 3" xfId="15555"/>
    <cellStyle name="Normal 14 2 2 2 2 3 2" xfId="29875"/>
    <cellStyle name="Normal 14 2 2 2 2 4" xfId="29876"/>
    <cellStyle name="Normal 14 2 2 2 2 5" xfId="51116"/>
    <cellStyle name="Normal 14 2 2 2 3" xfId="4023"/>
    <cellStyle name="Normal 14 2 2 2 3 2" xfId="15556"/>
    <cellStyle name="Normal 14 2 2 2 3 2 2" xfId="29877"/>
    <cellStyle name="Normal 14 2 2 2 3 3" xfId="29878"/>
    <cellStyle name="Normal 14 2 2 2 3 4" xfId="51117"/>
    <cellStyle name="Normal 14 2 2 2 4" xfId="8066"/>
    <cellStyle name="Normal 14 2 2 2 4 2" xfId="15557"/>
    <cellStyle name="Normal 14 2 2 2 4 2 2" xfId="29879"/>
    <cellStyle name="Normal 14 2 2 2 4 3" xfId="29880"/>
    <cellStyle name="Normal 14 2 2 2 5" xfId="15558"/>
    <cellStyle name="Normal 14 2 2 2 5 2" xfId="29881"/>
    <cellStyle name="Normal 14 2 2 2 6" xfId="29882"/>
    <cellStyle name="Normal 14 2 2 3" xfId="4024"/>
    <cellStyle name="Normal 14 2 2 3 2" xfId="8067"/>
    <cellStyle name="Normal 14 2 2 3 2 2" xfId="15559"/>
    <cellStyle name="Normal 14 2 2 3 2 2 2" xfId="29883"/>
    <cellStyle name="Normal 14 2 2 3 2 3" xfId="29884"/>
    <cellStyle name="Normal 14 2 2 3 2 4" xfId="51118"/>
    <cellStyle name="Normal 14 2 2 3 3" xfId="15560"/>
    <cellStyle name="Normal 14 2 2 3 3 2" xfId="29885"/>
    <cellStyle name="Normal 14 2 2 3 4" xfId="29886"/>
    <cellStyle name="Normal 14 2 2 3 5" xfId="51119"/>
    <cellStyle name="Normal 14 2 2 4" xfId="4025"/>
    <cellStyle name="Normal 14 2 2 4 2" xfId="15561"/>
    <cellStyle name="Normal 14 2 2 4 2 2" xfId="29887"/>
    <cellStyle name="Normal 14 2 2 4 3" xfId="29888"/>
    <cellStyle name="Normal 14 2 2 4 4" xfId="51120"/>
    <cellStyle name="Normal 14 2 2 5" xfId="8068"/>
    <cellStyle name="Normal 14 2 2 5 2" xfId="15562"/>
    <cellStyle name="Normal 14 2 2 5 2 2" xfId="29889"/>
    <cellStyle name="Normal 14 2 2 5 3" xfId="29890"/>
    <cellStyle name="Normal 14 2 2 6" xfId="15563"/>
    <cellStyle name="Normal 14 2 2 6 2" xfId="29891"/>
    <cellStyle name="Normal 14 2 2 7" xfId="29892"/>
    <cellStyle name="Normal 14 2 3" xfId="890"/>
    <cellStyle name="Normal 14 2 3 2" xfId="891"/>
    <cellStyle name="Normal 14 2 3 2 2" xfId="4026"/>
    <cellStyle name="Normal 14 2 3 2 2 2" xfId="8069"/>
    <cellStyle name="Normal 14 2 3 2 2 2 2" xfId="15564"/>
    <cellStyle name="Normal 14 2 3 2 2 2 2 2" xfId="29893"/>
    <cellStyle name="Normal 14 2 3 2 2 2 3" xfId="29894"/>
    <cellStyle name="Normal 14 2 3 2 2 2 4" xfId="51121"/>
    <cellStyle name="Normal 14 2 3 2 2 3" xfId="15565"/>
    <cellStyle name="Normal 14 2 3 2 2 3 2" xfId="29895"/>
    <cellStyle name="Normal 14 2 3 2 2 4" xfId="29896"/>
    <cellStyle name="Normal 14 2 3 2 2 5" xfId="51122"/>
    <cellStyle name="Normal 14 2 3 2 3" xfId="4027"/>
    <cellStyle name="Normal 14 2 3 2 3 2" xfId="15566"/>
    <cellStyle name="Normal 14 2 3 2 3 2 2" xfId="29897"/>
    <cellStyle name="Normal 14 2 3 2 3 3" xfId="29898"/>
    <cellStyle name="Normal 14 2 3 2 3 4" xfId="51123"/>
    <cellStyle name="Normal 14 2 3 2 4" xfId="8070"/>
    <cellStyle name="Normal 14 2 3 2 4 2" xfId="15567"/>
    <cellStyle name="Normal 14 2 3 2 4 2 2" xfId="29899"/>
    <cellStyle name="Normal 14 2 3 2 4 3" xfId="29900"/>
    <cellStyle name="Normal 14 2 3 2 5" xfId="15568"/>
    <cellStyle name="Normal 14 2 3 2 5 2" xfId="29901"/>
    <cellStyle name="Normal 14 2 3 2 6" xfId="29902"/>
    <cellStyle name="Normal 14 2 3 3" xfId="4028"/>
    <cellStyle name="Normal 14 2 3 3 2" xfId="8071"/>
    <cellStyle name="Normal 14 2 3 3 2 2" xfId="15569"/>
    <cellStyle name="Normal 14 2 3 3 2 2 2" xfId="29903"/>
    <cellStyle name="Normal 14 2 3 3 2 3" xfId="29904"/>
    <cellStyle name="Normal 14 2 3 3 2 4" xfId="51124"/>
    <cellStyle name="Normal 14 2 3 3 3" xfId="15570"/>
    <cellStyle name="Normal 14 2 3 3 3 2" xfId="29905"/>
    <cellStyle name="Normal 14 2 3 3 4" xfId="29906"/>
    <cellStyle name="Normal 14 2 3 3 5" xfId="51125"/>
    <cellStyle name="Normal 14 2 3 4" xfId="4029"/>
    <cellStyle name="Normal 14 2 3 4 2" xfId="15571"/>
    <cellStyle name="Normal 14 2 3 4 2 2" xfId="29907"/>
    <cellStyle name="Normal 14 2 3 4 3" xfId="29908"/>
    <cellStyle name="Normal 14 2 3 4 4" xfId="51126"/>
    <cellStyle name="Normal 14 2 3 5" xfId="8072"/>
    <cellStyle name="Normal 14 2 3 5 2" xfId="15572"/>
    <cellStyle name="Normal 14 2 3 5 2 2" xfId="29909"/>
    <cellStyle name="Normal 14 2 3 5 3" xfId="29910"/>
    <cellStyle name="Normal 14 2 3 6" xfId="15573"/>
    <cellStyle name="Normal 14 2 3 6 2" xfId="29911"/>
    <cellStyle name="Normal 14 2 3 7" xfId="29912"/>
    <cellStyle name="Normal 14 2 4" xfId="892"/>
    <cellStyle name="Normal 14 2 4 2" xfId="893"/>
    <cellStyle name="Normal 14 2 4 2 2" xfId="4030"/>
    <cellStyle name="Normal 14 2 4 2 2 2" xfId="8073"/>
    <cellStyle name="Normal 14 2 4 2 2 2 2" xfId="15574"/>
    <cellStyle name="Normal 14 2 4 2 2 2 2 2" xfId="29913"/>
    <cellStyle name="Normal 14 2 4 2 2 2 3" xfId="29914"/>
    <cellStyle name="Normal 14 2 4 2 2 2 4" xfId="51127"/>
    <cellStyle name="Normal 14 2 4 2 2 3" xfId="15575"/>
    <cellStyle name="Normal 14 2 4 2 2 3 2" xfId="29915"/>
    <cellStyle name="Normal 14 2 4 2 2 4" xfId="29916"/>
    <cellStyle name="Normal 14 2 4 2 2 5" xfId="51128"/>
    <cellStyle name="Normal 14 2 4 2 3" xfId="4031"/>
    <cellStyle name="Normal 14 2 4 2 3 2" xfId="15576"/>
    <cellStyle name="Normal 14 2 4 2 3 2 2" xfId="29917"/>
    <cellStyle name="Normal 14 2 4 2 3 3" xfId="29918"/>
    <cellStyle name="Normal 14 2 4 2 3 4" xfId="51129"/>
    <cellStyle name="Normal 14 2 4 2 4" xfId="8074"/>
    <cellStyle name="Normal 14 2 4 2 4 2" xfId="15577"/>
    <cellStyle name="Normal 14 2 4 2 4 2 2" xfId="29919"/>
    <cellStyle name="Normal 14 2 4 2 4 3" xfId="29920"/>
    <cellStyle name="Normal 14 2 4 2 5" xfId="15578"/>
    <cellStyle name="Normal 14 2 4 2 5 2" xfId="29921"/>
    <cellStyle name="Normal 14 2 4 2 6" xfId="29922"/>
    <cellStyle name="Normal 14 2 4 3" xfId="4032"/>
    <cellStyle name="Normal 14 2 4 3 2" xfId="8075"/>
    <cellStyle name="Normal 14 2 4 3 2 2" xfId="15579"/>
    <cellStyle name="Normal 14 2 4 3 2 2 2" xfId="29923"/>
    <cellStyle name="Normal 14 2 4 3 2 3" xfId="29924"/>
    <cellStyle name="Normal 14 2 4 3 2 4" xfId="51130"/>
    <cellStyle name="Normal 14 2 4 3 3" xfId="15580"/>
    <cellStyle name="Normal 14 2 4 3 3 2" xfId="29925"/>
    <cellStyle name="Normal 14 2 4 3 4" xfId="29926"/>
    <cellStyle name="Normal 14 2 4 3 5" xfId="51131"/>
    <cellStyle name="Normal 14 2 4 4" xfId="4033"/>
    <cellStyle name="Normal 14 2 4 4 2" xfId="15581"/>
    <cellStyle name="Normal 14 2 4 4 2 2" xfId="29927"/>
    <cellStyle name="Normal 14 2 4 4 3" xfId="29928"/>
    <cellStyle name="Normal 14 2 4 4 4" xfId="51132"/>
    <cellStyle name="Normal 14 2 4 5" xfId="8076"/>
    <cellStyle name="Normal 14 2 4 5 2" xfId="15582"/>
    <cellStyle name="Normal 14 2 4 5 2 2" xfId="29929"/>
    <cellStyle name="Normal 14 2 4 5 3" xfId="29930"/>
    <cellStyle name="Normal 14 2 4 6" xfId="15583"/>
    <cellStyle name="Normal 14 2 4 6 2" xfId="29931"/>
    <cellStyle name="Normal 14 2 4 7" xfId="29932"/>
    <cellStyle name="Normal 14 2 5" xfId="894"/>
    <cellStyle name="Normal 14 2 5 2" xfId="895"/>
    <cellStyle name="Normal 14 2 5 2 2" xfId="4034"/>
    <cellStyle name="Normal 14 2 5 2 2 2" xfId="8077"/>
    <cellStyle name="Normal 14 2 5 2 2 2 2" xfId="15584"/>
    <cellStyle name="Normal 14 2 5 2 2 2 2 2" xfId="29933"/>
    <cellStyle name="Normal 14 2 5 2 2 2 3" xfId="29934"/>
    <cellStyle name="Normal 14 2 5 2 2 2 4" xfId="51133"/>
    <cellStyle name="Normal 14 2 5 2 2 3" xfId="15585"/>
    <cellStyle name="Normal 14 2 5 2 2 3 2" xfId="29935"/>
    <cellStyle name="Normal 14 2 5 2 2 4" xfId="29936"/>
    <cellStyle name="Normal 14 2 5 2 2 5" xfId="51134"/>
    <cellStyle name="Normal 14 2 5 2 3" xfId="4035"/>
    <cellStyle name="Normal 14 2 5 2 3 2" xfId="15586"/>
    <cellStyle name="Normal 14 2 5 2 3 2 2" xfId="29937"/>
    <cellStyle name="Normal 14 2 5 2 3 3" xfId="29938"/>
    <cellStyle name="Normal 14 2 5 2 3 4" xfId="51135"/>
    <cellStyle name="Normal 14 2 5 2 4" xfId="8078"/>
    <cellStyle name="Normal 14 2 5 2 4 2" xfId="15587"/>
    <cellStyle name="Normal 14 2 5 2 4 2 2" xfId="29939"/>
    <cellStyle name="Normal 14 2 5 2 4 3" xfId="29940"/>
    <cellStyle name="Normal 14 2 5 2 5" xfId="15588"/>
    <cellStyle name="Normal 14 2 5 2 5 2" xfId="29941"/>
    <cellStyle name="Normal 14 2 5 2 6" xfId="29942"/>
    <cellStyle name="Normal 14 2 5 3" xfId="4036"/>
    <cellStyle name="Normal 14 2 5 3 2" xfId="8079"/>
    <cellStyle name="Normal 14 2 5 3 2 2" xfId="15589"/>
    <cellStyle name="Normal 14 2 5 3 2 2 2" xfId="29943"/>
    <cellStyle name="Normal 14 2 5 3 2 3" xfId="29944"/>
    <cellStyle name="Normal 14 2 5 3 2 4" xfId="51136"/>
    <cellStyle name="Normal 14 2 5 3 3" xfId="15590"/>
    <cellStyle name="Normal 14 2 5 3 3 2" xfId="29945"/>
    <cellStyle name="Normal 14 2 5 3 4" xfId="29946"/>
    <cellStyle name="Normal 14 2 5 3 5" xfId="51137"/>
    <cellStyle name="Normal 14 2 5 4" xfId="4037"/>
    <cellStyle name="Normal 14 2 5 4 2" xfId="15591"/>
    <cellStyle name="Normal 14 2 5 4 2 2" xfId="29947"/>
    <cellStyle name="Normal 14 2 5 4 3" xfId="29948"/>
    <cellStyle name="Normal 14 2 5 4 4" xfId="51138"/>
    <cellStyle name="Normal 14 2 5 5" xfId="8080"/>
    <cellStyle name="Normal 14 2 5 5 2" xfId="15592"/>
    <cellStyle name="Normal 14 2 5 5 2 2" xfId="29949"/>
    <cellStyle name="Normal 14 2 5 5 3" xfId="29950"/>
    <cellStyle name="Normal 14 2 5 6" xfId="15593"/>
    <cellStyle name="Normal 14 2 5 6 2" xfId="29951"/>
    <cellStyle name="Normal 14 2 5 7" xfId="29952"/>
    <cellStyle name="Normal 14 2 6" xfId="896"/>
    <cellStyle name="Normal 14 2 6 2" xfId="897"/>
    <cellStyle name="Normal 14 2 6 2 2" xfId="4038"/>
    <cellStyle name="Normal 14 2 6 2 2 2" xfId="8081"/>
    <cellStyle name="Normal 14 2 6 2 2 2 2" xfId="15594"/>
    <cellStyle name="Normal 14 2 6 2 2 2 2 2" xfId="29953"/>
    <cellStyle name="Normal 14 2 6 2 2 2 3" xfId="29954"/>
    <cellStyle name="Normal 14 2 6 2 2 2 4" xfId="51139"/>
    <cellStyle name="Normal 14 2 6 2 2 3" xfId="15595"/>
    <cellStyle name="Normal 14 2 6 2 2 3 2" xfId="29955"/>
    <cellStyle name="Normal 14 2 6 2 2 4" xfId="29956"/>
    <cellStyle name="Normal 14 2 6 2 2 5" xfId="51140"/>
    <cellStyle name="Normal 14 2 6 2 3" xfId="4039"/>
    <cellStyle name="Normal 14 2 6 2 3 2" xfId="15596"/>
    <cellStyle name="Normal 14 2 6 2 3 2 2" xfId="29957"/>
    <cellStyle name="Normal 14 2 6 2 3 3" xfId="29958"/>
    <cellStyle name="Normal 14 2 6 2 3 4" xfId="51141"/>
    <cellStyle name="Normal 14 2 6 2 4" xfId="8082"/>
    <cellStyle name="Normal 14 2 6 2 4 2" xfId="15597"/>
    <cellStyle name="Normal 14 2 6 2 4 2 2" xfId="29959"/>
    <cellStyle name="Normal 14 2 6 2 4 3" xfId="29960"/>
    <cellStyle name="Normal 14 2 6 2 5" xfId="15598"/>
    <cellStyle name="Normal 14 2 6 2 5 2" xfId="29961"/>
    <cellStyle name="Normal 14 2 6 2 6" xfId="29962"/>
    <cellStyle name="Normal 14 2 6 3" xfId="4040"/>
    <cellStyle name="Normal 14 2 6 3 2" xfId="8083"/>
    <cellStyle name="Normal 14 2 6 3 2 2" xfId="15599"/>
    <cellStyle name="Normal 14 2 6 3 2 2 2" xfId="29963"/>
    <cellStyle name="Normal 14 2 6 3 2 3" xfId="29964"/>
    <cellStyle name="Normal 14 2 6 3 2 4" xfId="51142"/>
    <cellStyle name="Normal 14 2 6 3 3" xfId="15600"/>
    <cellStyle name="Normal 14 2 6 3 3 2" xfId="29965"/>
    <cellStyle name="Normal 14 2 6 3 4" xfId="29966"/>
    <cellStyle name="Normal 14 2 6 3 5" xfId="51143"/>
    <cellStyle name="Normal 14 2 6 4" xfId="4041"/>
    <cellStyle name="Normal 14 2 6 4 2" xfId="15601"/>
    <cellStyle name="Normal 14 2 6 4 2 2" xfId="29967"/>
    <cellStyle name="Normal 14 2 6 4 3" xfId="29968"/>
    <cellStyle name="Normal 14 2 6 4 4" xfId="51144"/>
    <cellStyle name="Normal 14 2 6 5" xfId="8084"/>
    <cellStyle name="Normal 14 2 6 5 2" xfId="15602"/>
    <cellStyle name="Normal 14 2 6 5 2 2" xfId="29969"/>
    <cellStyle name="Normal 14 2 6 5 3" xfId="29970"/>
    <cellStyle name="Normal 14 2 6 6" xfId="15603"/>
    <cellStyle name="Normal 14 2 6 6 2" xfId="29971"/>
    <cellStyle name="Normal 14 2 6 7" xfId="29972"/>
    <cellStyle name="Normal 14 2 7" xfId="898"/>
    <cellStyle name="Normal 14 2 7 2" xfId="899"/>
    <cellStyle name="Normal 14 2 7 2 2" xfId="4042"/>
    <cellStyle name="Normal 14 2 7 2 2 2" xfId="8085"/>
    <cellStyle name="Normal 14 2 7 2 2 2 2" xfId="15604"/>
    <cellStyle name="Normal 14 2 7 2 2 2 2 2" xfId="29973"/>
    <cellStyle name="Normal 14 2 7 2 2 2 3" xfId="29974"/>
    <cellStyle name="Normal 14 2 7 2 2 2 4" xfId="51145"/>
    <cellStyle name="Normal 14 2 7 2 2 3" xfId="15605"/>
    <cellStyle name="Normal 14 2 7 2 2 3 2" xfId="29975"/>
    <cellStyle name="Normal 14 2 7 2 2 4" xfId="29976"/>
    <cellStyle name="Normal 14 2 7 2 2 5" xfId="51146"/>
    <cellStyle name="Normal 14 2 7 2 3" xfId="4043"/>
    <cellStyle name="Normal 14 2 7 2 3 2" xfId="15606"/>
    <cellStyle name="Normal 14 2 7 2 3 2 2" xfId="29977"/>
    <cellStyle name="Normal 14 2 7 2 3 3" xfId="29978"/>
    <cellStyle name="Normal 14 2 7 2 3 4" xfId="51147"/>
    <cellStyle name="Normal 14 2 7 2 4" xfId="8086"/>
    <cellStyle name="Normal 14 2 7 2 4 2" xfId="15607"/>
    <cellStyle name="Normal 14 2 7 2 4 2 2" xfId="29979"/>
    <cellStyle name="Normal 14 2 7 2 4 3" xfId="29980"/>
    <cellStyle name="Normal 14 2 7 2 5" xfId="15608"/>
    <cellStyle name="Normal 14 2 7 2 5 2" xfId="29981"/>
    <cellStyle name="Normal 14 2 7 2 6" xfId="29982"/>
    <cellStyle name="Normal 14 2 7 3" xfId="4044"/>
    <cellStyle name="Normal 14 2 7 3 2" xfId="8087"/>
    <cellStyle name="Normal 14 2 7 3 2 2" xfId="15609"/>
    <cellStyle name="Normal 14 2 7 3 2 2 2" xfId="29983"/>
    <cellStyle name="Normal 14 2 7 3 2 3" xfId="29984"/>
    <cellStyle name="Normal 14 2 7 3 2 4" xfId="51148"/>
    <cellStyle name="Normal 14 2 7 3 3" xfId="15610"/>
    <cellStyle name="Normal 14 2 7 3 3 2" xfId="29985"/>
    <cellStyle name="Normal 14 2 7 3 4" xfId="29986"/>
    <cellStyle name="Normal 14 2 7 3 5" xfId="51149"/>
    <cellStyle name="Normal 14 2 7 4" xfId="4045"/>
    <cellStyle name="Normal 14 2 7 4 2" xfId="15611"/>
    <cellStyle name="Normal 14 2 7 4 2 2" xfId="29987"/>
    <cellStyle name="Normal 14 2 7 4 3" xfId="29988"/>
    <cellStyle name="Normal 14 2 7 4 4" xfId="51150"/>
    <cellStyle name="Normal 14 2 7 5" xfId="8088"/>
    <cellStyle name="Normal 14 2 7 5 2" xfId="15612"/>
    <cellStyle name="Normal 14 2 7 5 2 2" xfId="29989"/>
    <cellStyle name="Normal 14 2 7 5 3" xfId="29990"/>
    <cellStyle name="Normal 14 2 7 6" xfId="15613"/>
    <cellStyle name="Normal 14 2 7 6 2" xfId="29991"/>
    <cellStyle name="Normal 14 2 7 7" xfId="29992"/>
    <cellStyle name="Normal 14 2 8" xfId="900"/>
    <cellStyle name="Normal 14 2 8 2" xfId="901"/>
    <cellStyle name="Normal 14 2 8 2 2" xfId="4046"/>
    <cellStyle name="Normal 14 2 8 2 2 2" xfId="8089"/>
    <cellStyle name="Normal 14 2 8 2 2 2 2" xfId="15614"/>
    <cellStyle name="Normal 14 2 8 2 2 2 2 2" xfId="29993"/>
    <cellStyle name="Normal 14 2 8 2 2 2 3" xfId="29994"/>
    <cellStyle name="Normal 14 2 8 2 2 2 4" xfId="51151"/>
    <cellStyle name="Normal 14 2 8 2 2 3" xfId="15615"/>
    <cellStyle name="Normal 14 2 8 2 2 3 2" xfId="29995"/>
    <cellStyle name="Normal 14 2 8 2 2 4" xfId="29996"/>
    <cellStyle name="Normal 14 2 8 2 2 5" xfId="51152"/>
    <cellStyle name="Normal 14 2 8 2 3" xfId="4047"/>
    <cellStyle name="Normal 14 2 8 2 3 2" xfId="15616"/>
    <cellStyle name="Normal 14 2 8 2 3 2 2" xfId="29997"/>
    <cellStyle name="Normal 14 2 8 2 3 3" xfId="29998"/>
    <cellStyle name="Normal 14 2 8 2 3 4" xfId="51153"/>
    <cellStyle name="Normal 14 2 8 2 4" xfId="8090"/>
    <cellStyle name="Normal 14 2 8 2 4 2" xfId="15617"/>
    <cellStyle name="Normal 14 2 8 2 4 2 2" xfId="29999"/>
    <cellStyle name="Normal 14 2 8 2 4 3" xfId="30000"/>
    <cellStyle name="Normal 14 2 8 2 5" xfId="15618"/>
    <cellStyle name="Normal 14 2 8 2 5 2" xfId="30001"/>
    <cellStyle name="Normal 14 2 8 2 6" xfId="30002"/>
    <cellStyle name="Normal 14 2 8 3" xfId="4048"/>
    <cellStyle name="Normal 14 2 8 3 2" xfId="8091"/>
    <cellStyle name="Normal 14 2 8 3 2 2" xfId="15619"/>
    <cellStyle name="Normal 14 2 8 3 2 2 2" xfId="30003"/>
    <cellStyle name="Normal 14 2 8 3 2 3" xfId="30004"/>
    <cellStyle name="Normal 14 2 8 3 2 4" xfId="51154"/>
    <cellStyle name="Normal 14 2 8 3 3" xfId="15620"/>
    <cellStyle name="Normal 14 2 8 3 3 2" xfId="30005"/>
    <cellStyle name="Normal 14 2 8 3 4" xfId="30006"/>
    <cellStyle name="Normal 14 2 8 3 5" xfId="51155"/>
    <cellStyle name="Normal 14 2 8 4" xfId="4049"/>
    <cellStyle name="Normal 14 2 8 4 2" xfId="15621"/>
    <cellStyle name="Normal 14 2 8 4 2 2" xfId="30007"/>
    <cellStyle name="Normal 14 2 8 4 3" xfId="30008"/>
    <cellStyle name="Normal 14 2 8 4 4" xfId="51156"/>
    <cellStyle name="Normal 14 2 8 5" xfId="8092"/>
    <cellStyle name="Normal 14 2 8 5 2" xfId="15622"/>
    <cellStyle name="Normal 14 2 8 5 2 2" xfId="30009"/>
    <cellStyle name="Normal 14 2 8 5 3" xfId="30010"/>
    <cellStyle name="Normal 14 2 8 6" xfId="15623"/>
    <cellStyle name="Normal 14 2 8 6 2" xfId="30011"/>
    <cellStyle name="Normal 14 2 8 7" xfId="30012"/>
    <cellStyle name="Normal 14 2 9" xfId="902"/>
    <cellStyle name="Normal 14 2 9 2" xfId="4050"/>
    <cellStyle name="Normal 14 2 9 2 2" xfId="8093"/>
    <cellStyle name="Normal 14 2 9 2 2 2" xfId="15624"/>
    <cellStyle name="Normal 14 2 9 2 2 2 2" xfId="30013"/>
    <cellStyle name="Normal 14 2 9 2 2 3" xfId="30014"/>
    <cellStyle name="Normal 14 2 9 2 2 4" xfId="51157"/>
    <cellStyle name="Normal 14 2 9 2 3" xfId="15625"/>
    <cellStyle name="Normal 14 2 9 2 3 2" xfId="30015"/>
    <cellStyle name="Normal 14 2 9 2 4" xfId="30016"/>
    <cellStyle name="Normal 14 2 9 2 5" xfId="51158"/>
    <cellStyle name="Normal 14 2 9 3" xfId="4051"/>
    <cellStyle name="Normal 14 2 9 3 2" xfId="15626"/>
    <cellStyle name="Normal 14 2 9 3 2 2" xfId="30017"/>
    <cellStyle name="Normal 14 2 9 3 3" xfId="30018"/>
    <cellStyle name="Normal 14 2 9 3 4" xfId="51159"/>
    <cellStyle name="Normal 14 2 9 4" xfId="8094"/>
    <cellStyle name="Normal 14 2 9 4 2" xfId="15627"/>
    <cellStyle name="Normal 14 2 9 4 2 2" xfId="30019"/>
    <cellStyle name="Normal 14 2 9 4 3" xfId="30020"/>
    <cellStyle name="Normal 14 2 9 5" xfId="15628"/>
    <cellStyle name="Normal 14 2 9 5 2" xfId="30021"/>
    <cellStyle name="Normal 14 2 9 6" xfId="30022"/>
    <cellStyle name="Normal 14 20" xfId="8095"/>
    <cellStyle name="Normal 14 20 2" xfId="15629"/>
    <cellStyle name="Normal 14 20 2 2" xfId="30023"/>
    <cellStyle name="Normal 14 20 3" xfId="30024"/>
    <cellStyle name="Normal 14 21" xfId="11168"/>
    <cellStyle name="Normal 14 21 2" xfId="15630"/>
    <cellStyle name="Normal 14 22" xfId="15631"/>
    <cellStyle name="Normal 14 23" xfId="15632"/>
    <cellStyle name="Normal 14 23 2" xfId="30025"/>
    <cellStyle name="Normal 14 24" xfId="51160"/>
    <cellStyle name="Normal 14 25" xfId="51161"/>
    <cellStyle name="Normal 14 26" xfId="51162"/>
    <cellStyle name="Normal 14 27" xfId="51163"/>
    <cellStyle name="Normal 14 28" xfId="51164"/>
    <cellStyle name="Normal 14 29" xfId="51165"/>
    <cellStyle name="Normal 14 3" xfId="903"/>
    <cellStyle name="Normal 14 3 10" xfId="4052"/>
    <cellStyle name="Normal 14 3 10 2" xfId="8096"/>
    <cellStyle name="Normal 14 3 10 2 2" xfId="15633"/>
    <cellStyle name="Normal 14 3 10 2 2 2" xfId="30026"/>
    <cellStyle name="Normal 14 3 10 2 3" xfId="30027"/>
    <cellStyle name="Normal 14 3 10 2 4" xfId="51166"/>
    <cellStyle name="Normal 14 3 10 3" xfId="15634"/>
    <cellStyle name="Normal 14 3 10 3 2" xfId="30028"/>
    <cellStyle name="Normal 14 3 10 4" xfId="30029"/>
    <cellStyle name="Normal 14 3 10 5" xfId="51167"/>
    <cellStyle name="Normal 14 3 11" xfId="4053"/>
    <cellStyle name="Normal 14 3 11 2" xfId="15635"/>
    <cellStyle name="Normal 14 3 11 2 2" xfId="30030"/>
    <cellStyle name="Normal 14 3 11 3" xfId="30031"/>
    <cellStyle name="Normal 14 3 11 4" xfId="51168"/>
    <cellStyle name="Normal 14 3 12" xfId="8097"/>
    <cellStyle name="Normal 14 3 12 2" xfId="15636"/>
    <cellStyle name="Normal 14 3 12 2 2" xfId="30032"/>
    <cellStyle name="Normal 14 3 12 3" xfId="30033"/>
    <cellStyle name="Normal 14 3 13" xfId="15637"/>
    <cellStyle name="Normal 14 3 13 2" xfId="30034"/>
    <cellStyle name="Normal 14 3 14" xfId="30035"/>
    <cellStyle name="Normal 14 3 2" xfId="904"/>
    <cellStyle name="Normal 14 3 2 2" xfId="905"/>
    <cellStyle name="Normal 14 3 2 2 2" xfId="4054"/>
    <cellStyle name="Normal 14 3 2 2 2 2" xfId="8098"/>
    <cellStyle name="Normal 14 3 2 2 2 2 2" xfId="15638"/>
    <cellStyle name="Normal 14 3 2 2 2 2 2 2" xfId="30036"/>
    <cellStyle name="Normal 14 3 2 2 2 2 3" xfId="30037"/>
    <cellStyle name="Normal 14 3 2 2 2 2 4" xfId="51169"/>
    <cellStyle name="Normal 14 3 2 2 2 3" xfId="15639"/>
    <cellStyle name="Normal 14 3 2 2 2 3 2" xfId="30038"/>
    <cellStyle name="Normal 14 3 2 2 2 4" xfId="30039"/>
    <cellStyle name="Normal 14 3 2 2 2 5" xfId="51170"/>
    <cellStyle name="Normal 14 3 2 2 3" xfId="4055"/>
    <cellStyle name="Normal 14 3 2 2 3 2" xfId="15640"/>
    <cellStyle name="Normal 14 3 2 2 3 2 2" xfId="30040"/>
    <cellStyle name="Normal 14 3 2 2 3 3" xfId="30041"/>
    <cellStyle name="Normal 14 3 2 2 3 4" xfId="51171"/>
    <cellStyle name="Normal 14 3 2 2 4" xfId="8099"/>
    <cellStyle name="Normal 14 3 2 2 4 2" xfId="15641"/>
    <cellStyle name="Normal 14 3 2 2 4 2 2" xfId="30042"/>
    <cellStyle name="Normal 14 3 2 2 4 3" xfId="30043"/>
    <cellStyle name="Normal 14 3 2 2 5" xfId="15642"/>
    <cellStyle name="Normal 14 3 2 2 5 2" xfId="30044"/>
    <cellStyle name="Normal 14 3 2 2 6" xfId="30045"/>
    <cellStyle name="Normal 14 3 2 3" xfId="4056"/>
    <cellStyle name="Normal 14 3 2 3 2" xfId="8100"/>
    <cellStyle name="Normal 14 3 2 3 2 2" xfId="15643"/>
    <cellStyle name="Normal 14 3 2 3 2 2 2" xfId="30046"/>
    <cellStyle name="Normal 14 3 2 3 2 3" xfId="30047"/>
    <cellStyle name="Normal 14 3 2 3 2 4" xfId="51172"/>
    <cellStyle name="Normal 14 3 2 3 3" xfId="15644"/>
    <cellStyle name="Normal 14 3 2 3 3 2" xfId="30048"/>
    <cellStyle name="Normal 14 3 2 3 4" xfId="30049"/>
    <cellStyle name="Normal 14 3 2 3 5" xfId="51173"/>
    <cellStyle name="Normal 14 3 2 4" xfId="4057"/>
    <cellStyle name="Normal 14 3 2 4 2" xfId="15645"/>
    <cellStyle name="Normal 14 3 2 4 2 2" xfId="30050"/>
    <cellStyle name="Normal 14 3 2 4 3" xfId="30051"/>
    <cellStyle name="Normal 14 3 2 4 4" xfId="51174"/>
    <cellStyle name="Normal 14 3 2 5" xfId="8101"/>
    <cellStyle name="Normal 14 3 2 5 2" xfId="15646"/>
    <cellStyle name="Normal 14 3 2 5 2 2" xfId="30052"/>
    <cellStyle name="Normal 14 3 2 5 3" xfId="30053"/>
    <cellStyle name="Normal 14 3 2 6" xfId="15647"/>
    <cellStyle name="Normal 14 3 2 6 2" xfId="30054"/>
    <cellStyle name="Normal 14 3 2 7" xfId="30055"/>
    <cellStyle name="Normal 14 3 3" xfId="906"/>
    <cellStyle name="Normal 14 3 3 2" xfId="907"/>
    <cellStyle name="Normal 14 3 3 2 2" xfId="4058"/>
    <cellStyle name="Normal 14 3 3 2 2 2" xfId="8102"/>
    <cellStyle name="Normal 14 3 3 2 2 2 2" xfId="15648"/>
    <cellStyle name="Normal 14 3 3 2 2 2 2 2" xfId="30056"/>
    <cellStyle name="Normal 14 3 3 2 2 2 3" xfId="30057"/>
    <cellStyle name="Normal 14 3 3 2 2 2 4" xfId="51175"/>
    <cellStyle name="Normal 14 3 3 2 2 3" xfId="15649"/>
    <cellStyle name="Normal 14 3 3 2 2 3 2" xfId="30058"/>
    <cellStyle name="Normal 14 3 3 2 2 4" xfId="30059"/>
    <cellStyle name="Normal 14 3 3 2 2 5" xfId="51176"/>
    <cellStyle name="Normal 14 3 3 2 3" xfId="4059"/>
    <cellStyle name="Normal 14 3 3 2 3 2" xfId="15650"/>
    <cellStyle name="Normal 14 3 3 2 3 2 2" xfId="30060"/>
    <cellStyle name="Normal 14 3 3 2 3 3" xfId="30061"/>
    <cellStyle name="Normal 14 3 3 2 3 4" xfId="51177"/>
    <cellStyle name="Normal 14 3 3 2 4" xfId="8103"/>
    <cellStyle name="Normal 14 3 3 2 4 2" xfId="15651"/>
    <cellStyle name="Normal 14 3 3 2 4 2 2" xfId="30062"/>
    <cellStyle name="Normal 14 3 3 2 4 3" xfId="30063"/>
    <cellStyle name="Normal 14 3 3 2 5" xfId="15652"/>
    <cellStyle name="Normal 14 3 3 2 5 2" xfId="30064"/>
    <cellStyle name="Normal 14 3 3 2 6" xfId="30065"/>
    <cellStyle name="Normal 14 3 3 3" xfId="4060"/>
    <cellStyle name="Normal 14 3 3 3 2" xfId="8104"/>
    <cellStyle name="Normal 14 3 3 3 2 2" xfId="15653"/>
    <cellStyle name="Normal 14 3 3 3 2 2 2" xfId="30066"/>
    <cellStyle name="Normal 14 3 3 3 2 3" xfId="30067"/>
    <cellStyle name="Normal 14 3 3 3 2 4" xfId="51178"/>
    <cellStyle name="Normal 14 3 3 3 3" xfId="15654"/>
    <cellStyle name="Normal 14 3 3 3 3 2" xfId="30068"/>
    <cellStyle name="Normal 14 3 3 3 4" xfId="30069"/>
    <cellStyle name="Normal 14 3 3 3 5" xfId="51179"/>
    <cellStyle name="Normal 14 3 3 4" xfId="4061"/>
    <cellStyle name="Normal 14 3 3 4 2" xfId="15655"/>
    <cellStyle name="Normal 14 3 3 4 2 2" xfId="30070"/>
    <cellStyle name="Normal 14 3 3 4 3" xfId="30071"/>
    <cellStyle name="Normal 14 3 3 4 4" xfId="51180"/>
    <cellStyle name="Normal 14 3 3 5" xfId="8105"/>
    <cellStyle name="Normal 14 3 3 5 2" xfId="15656"/>
    <cellStyle name="Normal 14 3 3 5 2 2" xfId="30072"/>
    <cellStyle name="Normal 14 3 3 5 3" xfId="30073"/>
    <cellStyle name="Normal 14 3 3 6" xfId="15657"/>
    <cellStyle name="Normal 14 3 3 6 2" xfId="30074"/>
    <cellStyle name="Normal 14 3 3 7" xfId="30075"/>
    <cellStyle name="Normal 14 3 4" xfId="908"/>
    <cellStyle name="Normal 14 3 4 2" xfId="909"/>
    <cellStyle name="Normal 14 3 4 2 2" xfId="4062"/>
    <cellStyle name="Normal 14 3 4 2 2 2" xfId="8106"/>
    <cellStyle name="Normal 14 3 4 2 2 2 2" xfId="15658"/>
    <cellStyle name="Normal 14 3 4 2 2 2 2 2" xfId="30076"/>
    <cellStyle name="Normal 14 3 4 2 2 2 3" xfId="30077"/>
    <cellStyle name="Normal 14 3 4 2 2 2 4" xfId="51181"/>
    <cellStyle name="Normal 14 3 4 2 2 3" xfId="15659"/>
    <cellStyle name="Normal 14 3 4 2 2 3 2" xfId="30078"/>
    <cellStyle name="Normal 14 3 4 2 2 4" xfId="30079"/>
    <cellStyle name="Normal 14 3 4 2 2 5" xfId="51182"/>
    <cellStyle name="Normal 14 3 4 2 3" xfId="4063"/>
    <cellStyle name="Normal 14 3 4 2 3 2" xfId="15660"/>
    <cellStyle name="Normal 14 3 4 2 3 2 2" xfId="30080"/>
    <cellStyle name="Normal 14 3 4 2 3 3" xfId="30081"/>
    <cellStyle name="Normal 14 3 4 2 3 4" xfId="51183"/>
    <cellStyle name="Normal 14 3 4 2 4" xfId="8107"/>
    <cellStyle name="Normal 14 3 4 2 4 2" xfId="15661"/>
    <cellStyle name="Normal 14 3 4 2 4 2 2" xfId="30082"/>
    <cellStyle name="Normal 14 3 4 2 4 3" xfId="30083"/>
    <cellStyle name="Normal 14 3 4 2 5" xfId="15662"/>
    <cellStyle name="Normal 14 3 4 2 5 2" xfId="30084"/>
    <cellStyle name="Normal 14 3 4 2 6" xfId="30085"/>
    <cellStyle name="Normal 14 3 4 3" xfId="4064"/>
    <cellStyle name="Normal 14 3 4 3 2" xfId="8108"/>
    <cellStyle name="Normal 14 3 4 3 2 2" xfId="15663"/>
    <cellStyle name="Normal 14 3 4 3 2 2 2" xfId="30086"/>
    <cellStyle name="Normal 14 3 4 3 2 3" xfId="30087"/>
    <cellStyle name="Normal 14 3 4 3 2 4" xfId="51184"/>
    <cellStyle name="Normal 14 3 4 3 3" xfId="15664"/>
    <cellStyle name="Normal 14 3 4 3 3 2" xfId="30088"/>
    <cellStyle name="Normal 14 3 4 3 4" xfId="30089"/>
    <cellStyle name="Normal 14 3 4 3 5" xfId="51185"/>
    <cellStyle name="Normal 14 3 4 4" xfId="4065"/>
    <cellStyle name="Normal 14 3 4 4 2" xfId="15665"/>
    <cellStyle name="Normal 14 3 4 4 2 2" xfId="30090"/>
    <cellStyle name="Normal 14 3 4 4 3" xfId="30091"/>
    <cellStyle name="Normal 14 3 4 4 4" xfId="51186"/>
    <cellStyle name="Normal 14 3 4 5" xfId="8109"/>
    <cellStyle name="Normal 14 3 4 5 2" xfId="15666"/>
    <cellStyle name="Normal 14 3 4 5 2 2" xfId="30092"/>
    <cellStyle name="Normal 14 3 4 5 3" xfId="30093"/>
    <cellStyle name="Normal 14 3 4 6" xfId="15667"/>
    <cellStyle name="Normal 14 3 4 6 2" xfId="30094"/>
    <cellStyle name="Normal 14 3 4 7" xfId="30095"/>
    <cellStyle name="Normal 14 3 5" xfId="910"/>
    <cellStyle name="Normal 14 3 5 2" xfId="911"/>
    <cellStyle name="Normal 14 3 5 2 2" xfId="4066"/>
    <cellStyle name="Normal 14 3 5 2 2 2" xfId="8110"/>
    <cellStyle name="Normal 14 3 5 2 2 2 2" xfId="15668"/>
    <cellStyle name="Normal 14 3 5 2 2 2 2 2" xfId="30096"/>
    <cellStyle name="Normal 14 3 5 2 2 2 3" xfId="30097"/>
    <cellStyle name="Normal 14 3 5 2 2 2 4" xfId="51187"/>
    <cellStyle name="Normal 14 3 5 2 2 3" xfId="15669"/>
    <cellStyle name="Normal 14 3 5 2 2 3 2" xfId="30098"/>
    <cellStyle name="Normal 14 3 5 2 2 4" xfId="30099"/>
    <cellStyle name="Normal 14 3 5 2 2 5" xfId="51188"/>
    <cellStyle name="Normal 14 3 5 2 3" xfId="4067"/>
    <cellStyle name="Normal 14 3 5 2 3 2" xfId="15670"/>
    <cellStyle name="Normal 14 3 5 2 3 2 2" xfId="30100"/>
    <cellStyle name="Normal 14 3 5 2 3 3" xfId="30101"/>
    <cellStyle name="Normal 14 3 5 2 3 4" xfId="51189"/>
    <cellStyle name="Normal 14 3 5 2 4" xfId="8111"/>
    <cellStyle name="Normal 14 3 5 2 4 2" xfId="15671"/>
    <cellStyle name="Normal 14 3 5 2 4 2 2" xfId="30102"/>
    <cellStyle name="Normal 14 3 5 2 4 3" xfId="30103"/>
    <cellStyle name="Normal 14 3 5 2 5" xfId="15672"/>
    <cellStyle name="Normal 14 3 5 2 5 2" xfId="30104"/>
    <cellStyle name="Normal 14 3 5 2 6" xfId="30105"/>
    <cellStyle name="Normal 14 3 5 3" xfId="4068"/>
    <cellStyle name="Normal 14 3 5 3 2" xfId="8112"/>
    <cellStyle name="Normal 14 3 5 3 2 2" xfId="15673"/>
    <cellStyle name="Normal 14 3 5 3 2 2 2" xfId="30106"/>
    <cellStyle name="Normal 14 3 5 3 2 3" xfId="30107"/>
    <cellStyle name="Normal 14 3 5 3 2 4" xfId="51190"/>
    <cellStyle name="Normal 14 3 5 3 3" xfId="15674"/>
    <cellStyle name="Normal 14 3 5 3 3 2" xfId="30108"/>
    <cellStyle name="Normal 14 3 5 3 4" xfId="30109"/>
    <cellStyle name="Normal 14 3 5 3 5" xfId="51191"/>
    <cellStyle name="Normal 14 3 5 4" xfId="4069"/>
    <cellStyle name="Normal 14 3 5 4 2" xfId="15675"/>
    <cellStyle name="Normal 14 3 5 4 2 2" xfId="30110"/>
    <cellStyle name="Normal 14 3 5 4 3" xfId="30111"/>
    <cellStyle name="Normal 14 3 5 4 4" xfId="51192"/>
    <cellStyle name="Normal 14 3 5 5" xfId="8113"/>
    <cellStyle name="Normal 14 3 5 5 2" xfId="15676"/>
    <cellStyle name="Normal 14 3 5 5 2 2" xfId="30112"/>
    <cellStyle name="Normal 14 3 5 5 3" xfId="30113"/>
    <cellStyle name="Normal 14 3 5 6" xfId="15677"/>
    <cellStyle name="Normal 14 3 5 6 2" xfId="30114"/>
    <cellStyle name="Normal 14 3 5 7" xfId="30115"/>
    <cellStyle name="Normal 14 3 6" xfId="912"/>
    <cellStyle name="Normal 14 3 6 2" xfId="913"/>
    <cellStyle name="Normal 14 3 6 2 2" xfId="4070"/>
    <cellStyle name="Normal 14 3 6 2 2 2" xfId="8114"/>
    <cellStyle name="Normal 14 3 6 2 2 2 2" xfId="15678"/>
    <cellStyle name="Normal 14 3 6 2 2 2 2 2" xfId="30116"/>
    <cellStyle name="Normal 14 3 6 2 2 2 3" xfId="30117"/>
    <cellStyle name="Normal 14 3 6 2 2 2 4" xfId="51193"/>
    <cellStyle name="Normal 14 3 6 2 2 3" xfId="15679"/>
    <cellStyle name="Normal 14 3 6 2 2 3 2" xfId="30118"/>
    <cellStyle name="Normal 14 3 6 2 2 4" xfId="30119"/>
    <cellStyle name="Normal 14 3 6 2 2 5" xfId="51194"/>
    <cellStyle name="Normal 14 3 6 2 3" xfId="4071"/>
    <cellStyle name="Normal 14 3 6 2 3 2" xfId="15680"/>
    <cellStyle name="Normal 14 3 6 2 3 2 2" xfId="30120"/>
    <cellStyle name="Normal 14 3 6 2 3 3" xfId="30121"/>
    <cellStyle name="Normal 14 3 6 2 3 4" xfId="51195"/>
    <cellStyle name="Normal 14 3 6 2 4" xfId="8115"/>
    <cellStyle name="Normal 14 3 6 2 4 2" xfId="15681"/>
    <cellStyle name="Normal 14 3 6 2 4 2 2" xfId="30122"/>
    <cellStyle name="Normal 14 3 6 2 4 3" xfId="30123"/>
    <cellStyle name="Normal 14 3 6 2 5" xfId="15682"/>
    <cellStyle name="Normal 14 3 6 2 5 2" xfId="30124"/>
    <cellStyle name="Normal 14 3 6 2 6" xfId="30125"/>
    <cellStyle name="Normal 14 3 6 3" xfId="4072"/>
    <cellStyle name="Normal 14 3 6 3 2" xfId="8116"/>
    <cellStyle name="Normal 14 3 6 3 2 2" xfId="15683"/>
    <cellStyle name="Normal 14 3 6 3 2 2 2" xfId="30126"/>
    <cellStyle name="Normal 14 3 6 3 2 3" xfId="30127"/>
    <cellStyle name="Normal 14 3 6 3 2 4" xfId="51196"/>
    <cellStyle name="Normal 14 3 6 3 3" xfId="15684"/>
    <cellStyle name="Normal 14 3 6 3 3 2" xfId="30128"/>
    <cellStyle name="Normal 14 3 6 3 4" xfId="30129"/>
    <cellStyle name="Normal 14 3 6 3 5" xfId="51197"/>
    <cellStyle name="Normal 14 3 6 4" xfId="4073"/>
    <cellStyle name="Normal 14 3 6 4 2" xfId="15685"/>
    <cellStyle name="Normal 14 3 6 4 2 2" xfId="30130"/>
    <cellStyle name="Normal 14 3 6 4 3" xfId="30131"/>
    <cellStyle name="Normal 14 3 6 4 4" xfId="51198"/>
    <cellStyle name="Normal 14 3 6 5" xfId="8117"/>
    <cellStyle name="Normal 14 3 6 5 2" xfId="15686"/>
    <cellStyle name="Normal 14 3 6 5 2 2" xfId="30132"/>
    <cellStyle name="Normal 14 3 6 5 3" xfId="30133"/>
    <cellStyle name="Normal 14 3 6 6" xfId="15687"/>
    <cellStyle name="Normal 14 3 6 6 2" xfId="30134"/>
    <cellStyle name="Normal 14 3 6 7" xfId="30135"/>
    <cellStyle name="Normal 14 3 7" xfId="914"/>
    <cellStyle name="Normal 14 3 7 2" xfId="915"/>
    <cellStyle name="Normal 14 3 7 2 2" xfId="4074"/>
    <cellStyle name="Normal 14 3 7 2 2 2" xfId="8118"/>
    <cellStyle name="Normal 14 3 7 2 2 2 2" xfId="15688"/>
    <cellStyle name="Normal 14 3 7 2 2 2 2 2" xfId="30136"/>
    <cellStyle name="Normal 14 3 7 2 2 2 3" xfId="30137"/>
    <cellStyle name="Normal 14 3 7 2 2 2 4" xfId="51199"/>
    <cellStyle name="Normal 14 3 7 2 2 3" xfId="15689"/>
    <cellStyle name="Normal 14 3 7 2 2 3 2" xfId="30138"/>
    <cellStyle name="Normal 14 3 7 2 2 4" xfId="30139"/>
    <cellStyle name="Normal 14 3 7 2 2 5" xfId="51200"/>
    <cellStyle name="Normal 14 3 7 2 3" xfId="4075"/>
    <cellStyle name="Normal 14 3 7 2 3 2" xfId="15690"/>
    <cellStyle name="Normal 14 3 7 2 3 2 2" xfId="30140"/>
    <cellStyle name="Normal 14 3 7 2 3 3" xfId="30141"/>
    <cellStyle name="Normal 14 3 7 2 3 4" xfId="51201"/>
    <cellStyle name="Normal 14 3 7 2 4" xfId="8119"/>
    <cellStyle name="Normal 14 3 7 2 4 2" xfId="15691"/>
    <cellStyle name="Normal 14 3 7 2 4 2 2" xfId="30142"/>
    <cellStyle name="Normal 14 3 7 2 4 3" xfId="30143"/>
    <cellStyle name="Normal 14 3 7 2 5" xfId="15692"/>
    <cellStyle name="Normal 14 3 7 2 5 2" xfId="30144"/>
    <cellStyle name="Normal 14 3 7 2 6" xfId="30145"/>
    <cellStyle name="Normal 14 3 7 3" xfId="4076"/>
    <cellStyle name="Normal 14 3 7 3 2" xfId="8120"/>
    <cellStyle name="Normal 14 3 7 3 2 2" xfId="15693"/>
    <cellStyle name="Normal 14 3 7 3 2 2 2" xfId="30146"/>
    <cellStyle name="Normal 14 3 7 3 2 3" xfId="30147"/>
    <cellStyle name="Normal 14 3 7 3 2 4" xfId="51202"/>
    <cellStyle name="Normal 14 3 7 3 3" xfId="15694"/>
    <cellStyle name="Normal 14 3 7 3 3 2" xfId="30148"/>
    <cellStyle name="Normal 14 3 7 3 4" xfId="30149"/>
    <cellStyle name="Normal 14 3 7 3 5" xfId="51203"/>
    <cellStyle name="Normal 14 3 7 4" xfId="4077"/>
    <cellStyle name="Normal 14 3 7 4 2" xfId="15695"/>
    <cellStyle name="Normal 14 3 7 4 2 2" xfId="30150"/>
    <cellStyle name="Normal 14 3 7 4 3" xfId="30151"/>
    <cellStyle name="Normal 14 3 7 4 4" xfId="51204"/>
    <cellStyle name="Normal 14 3 7 5" xfId="8121"/>
    <cellStyle name="Normal 14 3 7 5 2" xfId="15696"/>
    <cellStyle name="Normal 14 3 7 5 2 2" xfId="30152"/>
    <cellStyle name="Normal 14 3 7 5 3" xfId="30153"/>
    <cellStyle name="Normal 14 3 7 6" xfId="15697"/>
    <cellStyle name="Normal 14 3 7 6 2" xfId="30154"/>
    <cellStyle name="Normal 14 3 7 7" xfId="30155"/>
    <cellStyle name="Normal 14 3 8" xfId="916"/>
    <cellStyle name="Normal 14 3 8 2" xfId="917"/>
    <cellStyle name="Normal 14 3 8 2 2" xfId="4078"/>
    <cellStyle name="Normal 14 3 8 2 2 2" xfId="8122"/>
    <cellStyle name="Normal 14 3 8 2 2 2 2" xfId="15698"/>
    <cellStyle name="Normal 14 3 8 2 2 2 2 2" xfId="30156"/>
    <cellStyle name="Normal 14 3 8 2 2 2 3" xfId="30157"/>
    <cellStyle name="Normal 14 3 8 2 2 2 4" xfId="51205"/>
    <cellStyle name="Normal 14 3 8 2 2 3" xfId="15699"/>
    <cellStyle name="Normal 14 3 8 2 2 3 2" xfId="30158"/>
    <cellStyle name="Normal 14 3 8 2 2 4" xfId="30159"/>
    <cellStyle name="Normal 14 3 8 2 2 5" xfId="51206"/>
    <cellStyle name="Normal 14 3 8 2 3" xfId="4079"/>
    <cellStyle name="Normal 14 3 8 2 3 2" xfId="15700"/>
    <cellStyle name="Normal 14 3 8 2 3 2 2" xfId="30160"/>
    <cellStyle name="Normal 14 3 8 2 3 3" xfId="30161"/>
    <cellStyle name="Normal 14 3 8 2 3 4" xfId="51207"/>
    <cellStyle name="Normal 14 3 8 2 4" xfId="8123"/>
    <cellStyle name="Normal 14 3 8 2 4 2" xfId="15701"/>
    <cellStyle name="Normal 14 3 8 2 4 2 2" xfId="30162"/>
    <cellStyle name="Normal 14 3 8 2 4 3" xfId="30163"/>
    <cellStyle name="Normal 14 3 8 2 5" xfId="15702"/>
    <cellStyle name="Normal 14 3 8 2 5 2" xfId="30164"/>
    <cellStyle name="Normal 14 3 8 2 6" xfId="30165"/>
    <cellStyle name="Normal 14 3 8 3" xfId="4080"/>
    <cellStyle name="Normal 14 3 8 3 2" xfId="8124"/>
    <cellStyle name="Normal 14 3 8 3 2 2" xfId="15703"/>
    <cellStyle name="Normal 14 3 8 3 2 2 2" xfId="30166"/>
    <cellStyle name="Normal 14 3 8 3 2 3" xfId="30167"/>
    <cellStyle name="Normal 14 3 8 3 2 4" xfId="51208"/>
    <cellStyle name="Normal 14 3 8 3 3" xfId="15704"/>
    <cellStyle name="Normal 14 3 8 3 3 2" xfId="30168"/>
    <cellStyle name="Normal 14 3 8 3 4" xfId="30169"/>
    <cellStyle name="Normal 14 3 8 3 5" xfId="51209"/>
    <cellStyle name="Normal 14 3 8 4" xfId="4081"/>
    <cellStyle name="Normal 14 3 8 4 2" xfId="15705"/>
    <cellStyle name="Normal 14 3 8 4 2 2" xfId="30170"/>
    <cellStyle name="Normal 14 3 8 4 3" xfId="30171"/>
    <cellStyle name="Normal 14 3 8 4 4" xfId="51210"/>
    <cellStyle name="Normal 14 3 8 5" xfId="8125"/>
    <cellStyle name="Normal 14 3 8 5 2" xfId="15706"/>
    <cellStyle name="Normal 14 3 8 5 2 2" xfId="30172"/>
    <cellStyle name="Normal 14 3 8 5 3" xfId="30173"/>
    <cellStyle name="Normal 14 3 8 6" xfId="15707"/>
    <cellStyle name="Normal 14 3 8 6 2" xfId="30174"/>
    <cellStyle name="Normal 14 3 8 7" xfId="30175"/>
    <cellStyle name="Normal 14 3 9" xfId="918"/>
    <cellStyle name="Normal 14 3 9 2" xfId="4082"/>
    <cellStyle name="Normal 14 3 9 2 2" xfId="8126"/>
    <cellStyle name="Normal 14 3 9 2 2 2" xfId="15708"/>
    <cellStyle name="Normal 14 3 9 2 2 2 2" xfId="30176"/>
    <cellStyle name="Normal 14 3 9 2 2 3" xfId="30177"/>
    <cellStyle name="Normal 14 3 9 2 2 4" xfId="51211"/>
    <cellStyle name="Normal 14 3 9 2 3" xfId="15709"/>
    <cellStyle name="Normal 14 3 9 2 3 2" xfId="30178"/>
    <cellStyle name="Normal 14 3 9 2 4" xfId="30179"/>
    <cellStyle name="Normal 14 3 9 2 5" xfId="51212"/>
    <cellStyle name="Normal 14 3 9 3" xfId="4083"/>
    <cellStyle name="Normal 14 3 9 3 2" xfId="15710"/>
    <cellStyle name="Normal 14 3 9 3 2 2" xfId="30180"/>
    <cellStyle name="Normal 14 3 9 3 3" xfId="30181"/>
    <cellStyle name="Normal 14 3 9 3 4" xfId="51213"/>
    <cellStyle name="Normal 14 3 9 4" xfId="8127"/>
    <cellStyle name="Normal 14 3 9 4 2" xfId="15711"/>
    <cellStyle name="Normal 14 3 9 4 2 2" xfId="30182"/>
    <cellStyle name="Normal 14 3 9 4 3" xfId="30183"/>
    <cellStyle name="Normal 14 3 9 5" xfId="15712"/>
    <cellStyle name="Normal 14 3 9 5 2" xfId="30184"/>
    <cellStyle name="Normal 14 3 9 6" xfId="30185"/>
    <cellStyle name="Normal 14 30" xfId="51214"/>
    <cellStyle name="Normal 14 31" xfId="61539"/>
    <cellStyle name="Normal 14 4" xfId="919"/>
    <cellStyle name="Normal 14 4 10" xfId="4084"/>
    <cellStyle name="Normal 14 4 10 2" xfId="8128"/>
    <cellStyle name="Normal 14 4 10 2 2" xfId="15713"/>
    <cellStyle name="Normal 14 4 10 2 2 2" xfId="30186"/>
    <cellStyle name="Normal 14 4 10 2 3" xfId="30187"/>
    <cellStyle name="Normal 14 4 10 2 4" xfId="51215"/>
    <cellStyle name="Normal 14 4 10 3" xfId="15714"/>
    <cellStyle name="Normal 14 4 10 3 2" xfId="30188"/>
    <cellStyle name="Normal 14 4 10 4" xfId="30189"/>
    <cellStyle name="Normal 14 4 10 5" xfId="51216"/>
    <cellStyle name="Normal 14 4 11" xfId="4085"/>
    <cellStyle name="Normal 14 4 11 2" xfId="15715"/>
    <cellStyle name="Normal 14 4 11 2 2" xfId="30190"/>
    <cellStyle name="Normal 14 4 11 3" xfId="30191"/>
    <cellStyle name="Normal 14 4 11 4" xfId="51217"/>
    <cellStyle name="Normal 14 4 12" xfId="8129"/>
    <cellStyle name="Normal 14 4 12 2" xfId="15716"/>
    <cellStyle name="Normal 14 4 12 2 2" xfId="30192"/>
    <cellStyle name="Normal 14 4 12 3" xfId="30193"/>
    <cellStyle name="Normal 14 4 13" xfId="11249"/>
    <cellStyle name="Normal 14 4 13 2" xfId="15717"/>
    <cellStyle name="Normal 14 4 14" xfId="30194"/>
    <cellStyle name="Normal 14 4 2" xfId="920"/>
    <cellStyle name="Normal 14 4 2 2" xfId="921"/>
    <cellStyle name="Normal 14 4 2 2 2" xfId="4086"/>
    <cellStyle name="Normal 14 4 2 2 2 2" xfId="8130"/>
    <cellStyle name="Normal 14 4 2 2 2 2 2" xfId="15718"/>
    <cellStyle name="Normal 14 4 2 2 2 2 2 2" xfId="30195"/>
    <cellStyle name="Normal 14 4 2 2 2 2 3" xfId="30196"/>
    <cellStyle name="Normal 14 4 2 2 2 2 4" xfId="51218"/>
    <cellStyle name="Normal 14 4 2 2 2 3" xfId="15719"/>
    <cellStyle name="Normal 14 4 2 2 2 3 2" xfId="30197"/>
    <cellStyle name="Normal 14 4 2 2 2 4" xfId="30198"/>
    <cellStyle name="Normal 14 4 2 2 2 5" xfId="51219"/>
    <cellStyle name="Normal 14 4 2 2 3" xfId="4087"/>
    <cellStyle name="Normal 14 4 2 2 3 2" xfId="15720"/>
    <cellStyle name="Normal 14 4 2 2 3 2 2" xfId="30199"/>
    <cellStyle name="Normal 14 4 2 2 3 3" xfId="30200"/>
    <cellStyle name="Normal 14 4 2 2 3 4" xfId="51220"/>
    <cellStyle name="Normal 14 4 2 2 4" xfId="8131"/>
    <cellStyle name="Normal 14 4 2 2 4 2" xfId="15721"/>
    <cellStyle name="Normal 14 4 2 2 4 2 2" xfId="30201"/>
    <cellStyle name="Normal 14 4 2 2 4 3" xfId="30202"/>
    <cellStyle name="Normal 14 4 2 2 5" xfId="15722"/>
    <cellStyle name="Normal 14 4 2 2 5 2" xfId="30203"/>
    <cellStyle name="Normal 14 4 2 2 6" xfId="30204"/>
    <cellStyle name="Normal 14 4 2 3" xfId="4088"/>
    <cellStyle name="Normal 14 4 2 3 2" xfId="8132"/>
    <cellStyle name="Normal 14 4 2 3 2 2" xfId="15723"/>
    <cellStyle name="Normal 14 4 2 3 2 2 2" xfId="30205"/>
    <cellStyle name="Normal 14 4 2 3 2 3" xfId="30206"/>
    <cellStyle name="Normal 14 4 2 3 2 4" xfId="51221"/>
    <cellStyle name="Normal 14 4 2 3 3" xfId="15724"/>
    <cellStyle name="Normal 14 4 2 3 3 2" xfId="30207"/>
    <cellStyle name="Normal 14 4 2 3 4" xfId="30208"/>
    <cellStyle name="Normal 14 4 2 3 5" xfId="51222"/>
    <cellStyle name="Normal 14 4 2 4" xfId="4089"/>
    <cellStyle name="Normal 14 4 2 4 2" xfId="15725"/>
    <cellStyle name="Normal 14 4 2 4 2 2" xfId="30209"/>
    <cellStyle name="Normal 14 4 2 4 3" xfId="30210"/>
    <cellStyle name="Normal 14 4 2 4 4" xfId="51223"/>
    <cellStyle name="Normal 14 4 2 5" xfId="8133"/>
    <cellStyle name="Normal 14 4 2 5 2" xfId="15726"/>
    <cellStyle name="Normal 14 4 2 5 2 2" xfId="30211"/>
    <cellStyle name="Normal 14 4 2 5 3" xfId="30212"/>
    <cellStyle name="Normal 14 4 2 6" xfId="15727"/>
    <cellStyle name="Normal 14 4 2 6 2" xfId="30213"/>
    <cellStyle name="Normal 14 4 2 7" xfId="30214"/>
    <cellStyle name="Normal 14 4 3" xfId="922"/>
    <cellStyle name="Normal 14 4 3 2" xfId="923"/>
    <cellStyle name="Normal 14 4 3 2 2" xfId="4090"/>
    <cellStyle name="Normal 14 4 3 2 2 2" xfId="8134"/>
    <cellStyle name="Normal 14 4 3 2 2 2 2" xfId="15728"/>
    <cellStyle name="Normal 14 4 3 2 2 2 2 2" xfId="30215"/>
    <cellStyle name="Normal 14 4 3 2 2 2 3" xfId="30216"/>
    <cellStyle name="Normal 14 4 3 2 2 2 4" xfId="51224"/>
    <cellStyle name="Normal 14 4 3 2 2 3" xfId="15729"/>
    <cellStyle name="Normal 14 4 3 2 2 3 2" xfId="30217"/>
    <cellStyle name="Normal 14 4 3 2 2 4" xfId="30218"/>
    <cellStyle name="Normal 14 4 3 2 2 5" xfId="51225"/>
    <cellStyle name="Normal 14 4 3 2 3" xfId="4091"/>
    <cellStyle name="Normal 14 4 3 2 3 2" xfId="15730"/>
    <cellStyle name="Normal 14 4 3 2 3 2 2" xfId="30219"/>
    <cellStyle name="Normal 14 4 3 2 3 3" xfId="30220"/>
    <cellStyle name="Normal 14 4 3 2 3 4" xfId="51226"/>
    <cellStyle name="Normal 14 4 3 2 4" xfId="8135"/>
    <cellStyle name="Normal 14 4 3 2 4 2" xfId="15731"/>
    <cellStyle name="Normal 14 4 3 2 4 2 2" xfId="30221"/>
    <cellStyle name="Normal 14 4 3 2 4 3" xfId="30222"/>
    <cellStyle name="Normal 14 4 3 2 5" xfId="15732"/>
    <cellStyle name="Normal 14 4 3 2 5 2" xfId="30223"/>
    <cellStyle name="Normal 14 4 3 2 6" xfId="30224"/>
    <cellStyle name="Normal 14 4 3 3" xfId="4092"/>
    <cellStyle name="Normal 14 4 3 3 2" xfId="8136"/>
    <cellStyle name="Normal 14 4 3 3 2 2" xfId="15733"/>
    <cellStyle name="Normal 14 4 3 3 2 2 2" xfId="30225"/>
    <cellStyle name="Normal 14 4 3 3 2 3" xfId="30226"/>
    <cellStyle name="Normal 14 4 3 3 2 4" xfId="51227"/>
    <cellStyle name="Normal 14 4 3 3 3" xfId="15734"/>
    <cellStyle name="Normal 14 4 3 3 3 2" xfId="30227"/>
    <cellStyle name="Normal 14 4 3 3 4" xfId="30228"/>
    <cellStyle name="Normal 14 4 3 3 5" xfId="51228"/>
    <cellStyle name="Normal 14 4 3 4" xfId="4093"/>
    <cellStyle name="Normal 14 4 3 4 2" xfId="15735"/>
    <cellStyle name="Normal 14 4 3 4 2 2" xfId="30229"/>
    <cellStyle name="Normal 14 4 3 4 3" xfId="30230"/>
    <cellStyle name="Normal 14 4 3 4 4" xfId="51229"/>
    <cellStyle name="Normal 14 4 3 5" xfId="8137"/>
    <cellStyle name="Normal 14 4 3 5 2" xfId="15736"/>
    <cellStyle name="Normal 14 4 3 5 2 2" xfId="30231"/>
    <cellStyle name="Normal 14 4 3 5 3" xfId="30232"/>
    <cellStyle name="Normal 14 4 3 6" xfId="15737"/>
    <cellStyle name="Normal 14 4 3 6 2" xfId="30233"/>
    <cellStyle name="Normal 14 4 3 7" xfId="30234"/>
    <cellStyle name="Normal 14 4 4" xfId="924"/>
    <cellStyle name="Normal 14 4 4 2" xfId="925"/>
    <cellStyle name="Normal 14 4 4 2 2" xfId="4094"/>
    <cellStyle name="Normal 14 4 4 2 2 2" xfId="8138"/>
    <cellStyle name="Normal 14 4 4 2 2 2 2" xfId="15738"/>
    <cellStyle name="Normal 14 4 4 2 2 2 2 2" xfId="30235"/>
    <cellStyle name="Normal 14 4 4 2 2 2 3" xfId="30236"/>
    <cellStyle name="Normal 14 4 4 2 2 2 4" xfId="51230"/>
    <cellStyle name="Normal 14 4 4 2 2 3" xfId="15739"/>
    <cellStyle name="Normal 14 4 4 2 2 3 2" xfId="30237"/>
    <cellStyle name="Normal 14 4 4 2 2 4" xfId="30238"/>
    <cellStyle name="Normal 14 4 4 2 2 5" xfId="51231"/>
    <cellStyle name="Normal 14 4 4 2 3" xfId="4095"/>
    <cellStyle name="Normal 14 4 4 2 3 2" xfId="15740"/>
    <cellStyle name="Normal 14 4 4 2 3 2 2" xfId="30239"/>
    <cellStyle name="Normal 14 4 4 2 3 3" xfId="30240"/>
    <cellStyle name="Normal 14 4 4 2 3 4" xfId="51232"/>
    <cellStyle name="Normal 14 4 4 2 4" xfId="8139"/>
    <cellStyle name="Normal 14 4 4 2 4 2" xfId="15741"/>
    <cellStyle name="Normal 14 4 4 2 4 2 2" xfId="30241"/>
    <cellStyle name="Normal 14 4 4 2 4 3" xfId="30242"/>
    <cellStyle name="Normal 14 4 4 2 5" xfId="15742"/>
    <cellStyle name="Normal 14 4 4 2 5 2" xfId="30243"/>
    <cellStyle name="Normal 14 4 4 2 6" xfId="30244"/>
    <cellStyle name="Normal 14 4 4 3" xfId="4096"/>
    <cellStyle name="Normal 14 4 4 3 2" xfId="8140"/>
    <cellStyle name="Normal 14 4 4 3 2 2" xfId="15743"/>
    <cellStyle name="Normal 14 4 4 3 2 2 2" xfId="30245"/>
    <cellStyle name="Normal 14 4 4 3 2 3" xfId="30246"/>
    <cellStyle name="Normal 14 4 4 3 2 4" xfId="51233"/>
    <cellStyle name="Normal 14 4 4 3 3" xfId="15744"/>
    <cellStyle name="Normal 14 4 4 3 3 2" xfId="30247"/>
    <cellStyle name="Normal 14 4 4 3 4" xfId="30248"/>
    <cellStyle name="Normal 14 4 4 3 5" xfId="51234"/>
    <cellStyle name="Normal 14 4 4 4" xfId="4097"/>
    <cellStyle name="Normal 14 4 4 4 2" xfId="15745"/>
    <cellStyle name="Normal 14 4 4 4 2 2" xfId="30249"/>
    <cellStyle name="Normal 14 4 4 4 3" xfId="30250"/>
    <cellStyle name="Normal 14 4 4 4 4" xfId="51235"/>
    <cellStyle name="Normal 14 4 4 5" xfId="8141"/>
    <cellStyle name="Normal 14 4 4 5 2" xfId="15746"/>
    <cellStyle name="Normal 14 4 4 5 2 2" xfId="30251"/>
    <cellStyle name="Normal 14 4 4 5 3" xfId="30252"/>
    <cellStyle name="Normal 14 4 4 6" xfId="15747"/>
    <cellStyle name="Normal 14 4 4 6 2" xfId="30253"/>
    <cellStyle name="Normal 14 4 4 7" xfId="30254"/>
    <cellStyle name="Normal 14 4 5" xfId="926"/>
    <cellStyle name="Normal 14 4 5 2" xfId="927"/>
    <cellStyle name="Normal 14 4 5 2 2" xfId="4098"/>
    <cellStyle name="Normal 14 4 5 2 2 2" xfId="8142"/>
    <cellStyle name="Normal 14 4 5 2 2 2 2" xfId="15748"/>
    <cellStyle name="Normal 14 4 5 2 2 2 2 2" xfId="30255"/>
    <cellStyle name="Normal 14 4 5 2 2 2 3" xfId="30256"/>
    <cellStyle name="Normal 14 4 5 2 2 2 4" xfId="51236"/>
    <cellStyle name="Normal 14 4 5 2 2 3" xfId="15749"/>
    <cellStyle name="Normal 14 4 5 2 2 3 2" xfId="30257"/>
    <cellStyle name="Normal 14 4 5 2 2 4" xfId="30258"/>
    <cellStyle name="Normal 14 4 5 2 2 5" xfId="51237"/>
    <cellStyle name="Normal 14 4 5 2 3" xfId="4099"/>
    <cellStyle name="Normal 14 4 5 2 3 2" xfId="15750"/>
    <cellStyle name="Normal 14 4 5 2 3 2 2" xfId="30259"/>
    <cellStyle name="Normal 14 4 5 2 3 3" xfId="30260"/>
    <cellStyle name="Normal 14 4 5 2 3 4" xfId="51238"/>
    <cellStyle name="Normal 14 4 5 2 4" xfId="8143"/>
    <cellStyle name="Normal 14 4 5 2 4 2" xfId="15751"/>
    <cellStyle name="Normal 14 4 5 2 4 2 2" xfId="30261"/>
    <cellStyle name="Normal 14 4 5 2 4 3" xfId="30262"/>
    <cellStyle name="Normal 14 4 5 2 5" xfId="15752"/>
    <cellStyle name="Normal 14 4 5 2 5 2" xfId="30263"/>
    <cellStyle name="Normal 14 4 5 2 6" xfId="30264"/>
    <cellStyle name="Normal 14 4 5 3" xfId="4100"/>
    <cellStyle name="Normal 14 4 5 3 2" xfId="8144"/>
    <cellStyle name="Normal 14 4 5 3 2 2" xfId="15753"/>
    <cellStyle name="Normal 14 4 5 3 2 2 2" xfId="30265"/>
    <cellStyle name="Normal 14 4 5 3 2 3" xfId="30266"/>
    <cellStyle name="Normal 14 4 5 3 2 4" xfId="51239"/>
    <cellStyle name="Normal 14 4 5 3 3" xfId="15754"/>
    <cellStyle name="Normal 14 4 5 3 3 2" xfId="30267"/>
    <cellStyle name="Normal 14 4 5 3 4" xfId="30268"/>
    <cellStyle name="Normal 14 4 5 3 5" xfId="51240"/>
    <cellStyle name="Normal 14 4 5 4" xfId="4101"/>
    <cellStyle name="Normal 14 4 5 4 2" xfId="15755"/>
    <cellStyle name="Normal 14 4 5 4 2 2" xfId="30269"/>
    <cellStyle name="Normal 14 4 5 4 3" xfId="30270"/>
    <cellStyle name="Normal 14 4 5 4 4" xfId="51241"/>
    <cellStyle name="Normal 14 4 5 5" xfId="8145"/>
    <cellStyle name="Normal 14 4 5 5 2" xfId="15756"/>
    <cellStyle name="Normal 14 4 5 5 2 2" xfId="30271"/>
    <cellStyle name="Normal 14 4 5 5 3" xfId="30272"/>
    <cellStyle name="Normal 14 4 5 6" xfId="15757"/>
    <cellStyle name="Normal 14 4 5 6 2" xfId="30273"/>
    <cellStyle name="Normal 14 4 5 7" xfId="30274"/>
    <cellStyle name="Normal 14 4 6" xfId="928"/>
    <cellStyle name="Normal 14 4 6 2" xfId="929"/>
    <cellStyle name="Normal 14 4 6 2 2" xfId="4102"/>
    <cellStyle name="Normal 14 4 6 2 2 2" xfId="8146"/>
    <cellStyle name="Normal 14 4 6 2 2 2 2" xfId="15758"/>
    <cellStyle name="Normal 14 4 6 2 2 2 2 2" xfId="30275"/>
    <cellStyle name="Normal 14 4 6 2 2 2 3" xfId="30276"/>
    <cellStyle name="Normal 14 4 6 2 2 2 4" xfId="51242"/>
    <cellStyle name="Normal 14 4 6 2 2 3" xfId="15759"/>
    <cellStyle name="Normal 14 4 6 2 2 3 2" xfId="30277"/>
    <cellStyle name="Normal 14 4 6 2 2 4" xfId="30278"/>
    <cellStyle name="Normal 14 4 6 2 2 5" xfId="51243"/>
    <cellStyle name="Normal 14 4 6 2 3" xfId="4103"/>
    <cellStyle name="Normal 14 4 6 2 3 2" xfId="15760"/>
    <cellStyle name="Normal 14 4 6 2 3 2 2" xfId="30279"/>
    <cellStyle name="Normal 14 4 6 2 3 3" xfId="30280"/>
    <cellStyle name="Normal 14 4 6 2 3 4" xfId="51244"/>
    <cellStyle name="Normal 14 4 6 2 4" xfId="8147"/>
    <cellStyle name="Normal 14 4 6 2 4 2" xfId="15761"/>
    <cellStyle name="Normal 14 4 6 2 4 2 2" xfId="30281"/>
    <cellStyle name="Normal 14 4 6 2 4 3" xfId="30282"/>
    <cellStyle name="Normal 14 4 6 2 5" xfId="15762"/>
    <cellStyle name="Normal 14 4 6 2 5 2" xfId="30283"/>
    <cellStyle name="Normal 14 4 6 2 6" xfId="30284"/>
    <cellStyle name="Normal 14 4 6 3" xfId="4104"/>
    <cellStyle name="Normal 14 4 6 3 2" xfId="8148"/>
    <cellStyle name="Normal 14 4 6 3 2 2" xfId="15763"/>
    <cellStyle name="Normal 14 4 6 3 2 2 2" xfId="30285"/>
    <cellStyle name="Normal 14 4 6 3 2 3" xfId="30286"/>
    <cellStyle name="Normal 14 4 6 3 2 4" xfId="51245"/>
    <cellStyle name="Normal 14 4 6 3 3" xfId="15764"/>
    <cellStyle name="Normal 14 4 6 3 3 2" xfId="30287"/>
    <cellStyle name="Normal 14 4 6 3 4" xfId="30288"/>
    <cellStyle name="Normal 14 4 6 3 5" xfId="51246"/>
    <cellStyle name="Normal 14 4 6 4" xfId="4105"/>
    <cellStyle name="Normal 14 4 6 4 2" xfId="15765"/>
    <cellStyle name="Normal 14 4 6 4 2 2" xfId="30289"/>
    <cellStyle name="Normal 14 4 6 4 3" xfId="30290"/>
    <cellStyle name="Normal 14 4 6 4 4" xfId="51247"/>
    <cellStyle name="Normal 14 4 6 5" xfId="8149"/>
    <cellStyle name="Normal 14 4 6 5 2" xfId="15766"/>
    <cellStyle name="Normal 14 4 6 5 2 2" xfId="30291"/>
    <cellStyle name="Normal 14 4 6 5 3" xfId="30292"/>
    <cellStyle name="Normal 14 4 6 6" xfId="15767"/>
    <cellStyle name="Normal 14 4 6 6 2" xfId="30293"/>
    <cellStyle name="Normal 14 4 6 7" xfId="30294"/>
    <cellStyle name="Normal 14 4 7" xfId="930"/>
    <cellStyle name="Normal 14 4 7 2" xfId="931"/>
    <cellStyle name="Normal 14 4 7 2 2" xfId="4106"/>
    <cellStyle name="Normal 14 4 7 2 2 2" xfId="8150"/>
    <cellStyle name="Normal 14 4 7 2 2 2 2" xfId="15768"/>
    <cellStyle name="Normal 14 4 7 2 2 2 2 2" xfId="30295"/>
    <cellStyle name="Normal 14 4 7 2 2 2 3" xfId="30296"/>
    <cellStyle name="Normal 14 4 7 2 2 2 4" xfId="51248"/>
    <cellStyle name="Normal 14 4 7 2 2 3" xfId="15769"/>
    <cellStyle name="Normal 14 4 7 2 2 3 2" xfId="30297"/>
    <cellStyle name="Normal 14 4 7 2 2 4" xfId="30298"/>
    <cellStyle name="Normal 14 4 7 2 2 5" xfId="51249"/>
    <cellStyle name="Normal 14 4 7 2 3" xfId="4107"/>
    <cellStyle name="Normal 14 4 7 2 3 2" xfId="15770"/>
    <cellStyle name="Normal 14 4 7 2 3 2 2" xfId="30299"/>
    <cellStyle name="Normal 14 4 7 2 3 3" xfId="30300"/>
    <cellStyle name="Normal 14 4 7 2 3 4" xfId="51250"/>
    <cellStyle name="Normal 14 4 7 2 4" xfId="8151"/>
    <cellStyle name="Normal 14 4 7 2 4 2" xfId="15771"/>
    <cellStyle name="Normal 14 4 7 2 4 2 2" xfId="30301"/>
    <cellStyle name="Normal 14 4 7 2 4 3" xfId="30302"/>
    <cellStyle name="Normal 14 4 7 2 5" xfId="15772"/>
    <cellStyle name="Normal 14 4 7 2 5 2" xfId="30303"/>
    <cellStyle name="Normal 14 4 7 2 6" xfId="30304"/>
    <cellStyle name="Normal 14 4 7 3" xfId="4108"/>
    <cellStyle name="Normal 14 4 7 3 2" xfId="8152"/>
    <cellStyle name="Normal 14 4 7 3 2 2" xfId="15773"/>
    <cellStyle name="Normal 14 4 7 3 2 2 2" xfId="30305"/>
    <cellStyle name="Normal 14 4 7 3 2 3" xfId="30306"/>
    <cellStyle name="Normal 14 4 7 3 2 4" xfId="51251"/>
    <cellStyle name="Normal 14 4 7 3 3" xfId="15774"/>
    <cellStyle name="Normal 14 4 7 3 3 2" xfId="30307"/>
    <cellStyle name="Normal 14 4 7 3 4" xfId="30308"/>
    <cellStyle name="Normal 14 4 7 3 5" xfId="51252"/>
    <cellStyle name="Normal 14 4 7 4" xfId="4109"/>
    <cellStyle name="Normal 14 4 7 4 2" xfId="15775"/>
    <cellStyle name="Normal 14 4 7 4 2 2" xfId="30309"/>
    <cellStyle name="Normal 14 4 7 4 3" xfId="30310"/>
    <cellStyle name="Normal 14 4 7 4 4" xfId="51253"/>
    <cellStyle name="Normal 14 4 7 5" xfId="8153"/>
    <cellStyle name="Normal 14 4 7 5 2" xfId="15776"/>
    <cellStyle name="Normal 14 4 7 5 2 2" xfId="30311"/>
    <cellStyle name="Normal 14 4 7 5 3" xfId="30312"/>
    <cellStyle name="Normal 14 4 7 6" xfId="15777"/>
    <cellStyle name="Normal 14 4 7 6 2" xfId="30313"/>
    <cellStyle name="Normal 14 4 7 7" xfId="30314"/>
    <cellStyle name="Normal 14 4 8" xfId="932"/>
    <cellStyle name="Normal 14 4 8 2" xfId="933"/>
    <cellStyle name="Normal 14 4 8 2 2" xfId="4110"/>
    <cellStyle name="Normal 14 4 8 2 2 2" xfId="8154"/>
    <cellStyle name="Normal 14 4 8 2 2 2 2" xfId="15778"/>
    <cellStyle name="Normal 14 4 8 2 2 2 2 2" xfId="30315"/>
    <cellStyle name="Normal 14 4 8 2 2 2 3" xfId="30316"/>
    <cellStyle name="Normal 14 4 8 2 2 2 4" xfId="51254"/>
    <cellStyle name="Normal 14 4 8 2 2 3" xfId="15779"/>
    <cellStyle name="Normal 14 4 8 2 2 3 2" xfId="30317"/>
    <cellStyle name="Normal 14 4 8 2 2 4" xfId="30318"/>
    <cellStyle name="Normal 14 4 8 2 2 5" xfId="51255"/>
    <cellStyle name="Normal 14 4 8 2 3" xfId="4111"/>
    <cellStyle name="Normal 14 4 8 2 3 2" xfId="15780"/>
    <cellStyle name="Normal 14 4 8 2 3 2 2" xfId="30319"/>
    <cellStyle name="Normal 14 4 8 2 3 3" xfId="30320"/>
    <cellStyle name="Normal 14 4 8 2 3 4" xfId="51256"/>
    <cellStyle name="Normal 14 4 8 2 4" xfId="8155"/>
    <cellStyle name="Normal 14 4 8 2 4 2" xfId="15781"/>
    <cellStyle name="Normal 14 4 8 2 4 2 2" xfId="30321"/>
    <cellStyle name="Normal 14 4 8 2 4 3" xfId="30322"/>
    <cellStyle name="Normal 14 4 8 2 5" xfId="15782"/>
    <cellStyle name="Normal 14 4 8 2 5 2" xfId="30323"/>
    <cellStyle name="Normal 14 4 8 2 6" xfId="30324"/>
    <cellStyle name="Normal 14 4 8 3" xfId="4112"/>
    <cellStyle name="Normal 14 4 8 3 2" xfId="8156"/>
    <cellStyle name="Normal 14 4 8 3 2 2" xfId="15783"/>
    <cellStyle name="Normal 14 4 8 3 2 2 2" xfId="30325"/>
    <cellStyle name="Normal 14 4 8 3 2 3" xfId="30326"/>
    <cellStyle name="Normal 14 4 8 3 2 4" xfId="51257"/>
    <cellStyle name="Normal 14 4 8 3 3" xfId="15784"/>
    <cellStyle name="Normal 14 4 8 3 3 2" xfId="30327"/>
    <cellStyle name="Normal 14 4 8 3 4" xfId="30328"/>
    <cellStyle name="Normal 14 4 8 3 5" xfId="51258"/>
    <cellStyle name="Normal 14 4 8 4" xfId="4113"/>
    <cellStyle name="Normal 14 4 8 4 2" xfId="15785"/>
    <cellStyle name="Normal 14 4 8 4 2 2" xfId="30329"/>
    <cellStyle name="Normal 14 4 8 4 3" xfId="30330"/>
    <cellStyle name="Normal 14 4 8 4 4" xfId="51259"/>
    <cellStyle name="Normal 14 4 8 5" xfId="8157"/>
    <cellStyle name="Normal 14 4 8 5 2" xfId="15786"/>
    <cellStyle name="Normal 14 4 8 5 2 2" xfId="30331"/>
    <cellStyle name="Normal 14 4 8 5 3" xfId="30332"/>
    <cellStyle name="Normal 14 4 8 6" xfId="15787"/>
    <cellStyle name="Normal 14 4 8 6 2" xfId="30333"/>
    <cellStyle name="Normal 14 4 8 7" xfId="30334"/>
    <cellStyle name="Normal 14 4 9" xfId="934"/>
    <cellStyle name="Normal 14 4 9 2" xfId="4114"/>
    <cellStyle name="Normal 14 4 9 2 2" xfId="8158"/>
    <cellStyle name="Normal 14 4 9 2 2 2" xfId="15788"/>
    <cellStyle name="Normal 14 4 9 2 2 2 2" xfId="30335"/>
    <cellStyle name="Normal 14 4 9 2 2 3" xfId="30336"/>
    <cellStyle name="Normal 14 4 9 2 2 4" xfId="51260"/>
    <cellStyle name="Normal 14 4 9 2 3" xfId="15789"/>
    <cellStyle name="Normal 14 4 9 2 3 2" xfId="30337"/>
    <cellStyle name="Normal 14 4 9 2 4" xfId="30338"/>
    <cellStyle name="Normal 14 4 9 2 5" xfId="51261"/>
    <cellStyle name="Normal 14 4 9 3" xfId="4115"/>
    <cellStyle name="Normal 14 4 9 3 2" xfId="15790"/>
    <cellStyle name="Normal 14 4 9 3 2 2" xfId="30339"/>
    <cellStyle name="Normal 14 4 9 3 3" xfId="30340"/>
    <cellStyle name="Normal 14 4 9 3 4" xfId="51262"/>
    <cellStyle name="Normal 14 4 9 4" xfId="8159"/>
    <cellStyle name="Normal 14 4 9 4 2" xfId="15791"/>
    <cellStyle name="Normal 14 4 9 4 2 2" xfId="30341"/>
    <cellStyle name="Normal 14 4 9 4 3" xfId="30342"/>
    <cellStyle name="Normal 14 4 9 5" xfId="15792"/>
    <cellStyle name="Normal 14 4 9 5 2" xfId="30343"/>
    <cellStyle name="Normal 14 4 9 6" xfId="30344"/>
    <cellStyle name="Normal 14 5" xfId="935"/>
    <cellStyle name="Normal 14 5 10" xfId="4116"/>
    <cellStyle name="Normal 14 5 10 2" xfId="8160"/>
    <cellStyle name="Normal 14 5 10 2 2" xfId="15793"/>
    <cellStyle name="Normal 14 5 10 2 2 2" xfId="30345"/>
    <cellStyle name="Normal 14 5 10 2 3" xfId="30346"/>
    <cellStyle name="Normal 14 5 10 2 4" xfId="51263"/>
    <cellStyle name="Normal 14 5 10 3" xfId="15794"/>
    <cellStyle name="Normal 14 5 10 3 2" xfId="30347"/>
    <cellStyle name="Normal 14 5 10 4" xfId="30348"/>
    <cellStyle name="Normal 14 5 10 5" xfId="51264"/>
    <cellStyle name="Normal 14 5 11" xfId="4117"/>
    <cellStyle name="Normal 14 5 11 2" xfId="15795"/>
    <cellStyle name="Normal 14 5 11 2 2" xfId="30349"/>
    <cellStyle name="Normal 14 5 11 3" xfId="30350"/>
    <cellStyle name="Normal 14 5 11 4" xfId="51265"/>
    <cellStyle name="Normal 14 5 12" xfId="8161"/>
    <cellStyle name="Normal 14 5 12 2" xfId="15796"/>
    <cellStyle name="Normal 14 5 12 2 2" xfId="30351"/>
    <cellStyle name="Normal 14 5 12 3" xfId="30352"/>
    <cellStyle name="Normal 14 5 13" xfId="15797"/>
    <cellStyle name="Normal 14 5 13 2" xfId="30353"/>
    <cellStyle name="Normal 14 5 14" xfId="30354"/>
    <cellStyle name="Normal 14 5 2" xfId="936"/>
    <cellStyle name="Normal 14 5 2 2" xfId="937"/>
    <cellStyle name="Normal 14 5 2 2 2" xfId="4118"/>
    <cellStyle name="Normal 14 5 2 2 2 2" xfId="8162"/>
    <cellStyle name="Normal 14 5 2 2 2 2 2" xfId="15798"/>
    <cellStyle name="Normal 14 5 2 2 2 2 2 2" xfId="30355"/>
    <cellStyle name="Normal 14 5 2 2 2 2 3" xfId="30356"/>
    <cellStyle name="Normal 14 5 2 2 2 2 4" xfId="51266"/>
    <cellStyle name="Normal 14 5 2 2 2 3" xfId="15799"/>
    <cellStyle name="Normal 14 5 2 2 2 3 2" xfId="30357"/>
    <cellStyle name="Normal 14 5 2 2 2 4" xfId="30358"/>
    <cellStyle name="Normal 14 5 2 2 2 5" xfId="51267"/>
    <cellStyle name="Normal 14 5 2 2 3" xfId="4119"/>
    <cellStyle name="Normal 14 5 2 2 3 2" xfId="15800"/>
    <cellStyle name="Normal 14 5 2 2 3 2 2" xfId="30359"/>
    <cellStyle name="Normal 14 5 2 2 3 3" xfId="30360"/>
    <cellStyle name="Normal 14 5 2 2 3 4" xfId="51268"/>
    <cellStyle name="Normal 14 5 2 2 4" xfId="8163"/>
    <cellStyle name="Normal 14 5 2 2 4 2" xfId="15801"/>
    <cellStyle name="Normal 14 5 2 2 4 2 2" xfId="30361"/>
    <cellStyle name="Normal 14 5 2 2 4 3" xfId="30362"/>
    <cellStyle name="Normal 14 5 2 2 5" xfId="15802"/>
    <cellStyle name="Normal 14 5 2 2 5 2" xfId="30363"/>
    <cellStyle name="Normal 14 5 2 2 6" xfId="30364"/>
    <cellStyle name="Normal 14 5 2 3" xfId="4120"/>
    <cellStyle name="Normal 14 5 2 3 2" xfId="8164"/>
    <cellStyle name="Normal 14 5 2 3 2 2" xfId="15803"/>
    <cellStyle name="Normal 14 5 2 3 2 2 2" xfId="30365"/>
    <cellStyle name="Normal 14 5 2 3 2 3" xfId="30366"/>
    <cellStyle name="Normal 14 5 2 3 2 4" xfId="51269"/>
    <cellStyle name="Normal 14 5 2 3 3" xfId="15804"/>
    <cellStyle name="Normal 14 5 2 3 3 2" xfId="30367"/>
    <cellStyle name="Normal 14 5 2 3 4" xfId="30368"/>
    <cellStyle name="Normal 14 5 2 3 5" xfId="51270"/>
    <cellStyle name="Normal 14 5 2 4" xfId="4121"/>
    <cellStyle name="Normal 14 5 2 4 2" xfId="15805"/>
    <cellStyle name="Normal 14 5 2 4 2 2" xfId="30369"/>
    <cellStyle name="Normal 14 5 2 4 3" xfId="30370"/>
    <cellStyle name="Normal 14 5 2 4 4" xfId="51271"/>
    <cellStyle name="Normal 14 5 2 5" xfId="8165"/>
    <cellStyle name="Normal 14 5 2 5 2" xfId="15806"/>
    <cellStyle name="Normal 14 5 2 5 2 2" xfId="30371"/>
    <cellStyle name="Normal 14 5 2 5 3" xfId="30372"/>
    <cellStyle name="Normal 14 5 2 6" xfId="15807"/>
    <cellStyle name="Normal 14 5 2 6 2" xfId="30373"/>
    <cellStyle name="Normal 14 5 2 7" xfId="30374"/>
    <cellStyle name="Normal 14 5 3" xfId="938"/>
    <cellStyle name="Normal 14 5 3 2" xfId="939"/>
    <cellStyle name="Normal 14 5 3 2 2" xfId="4122"/>
    <cellStyle name="Normal 14 5 3 2 2 2" xfId="8166"/>
    <cellStyle name="Normal 14 5 3 2 2 2 2" xfId="15808"/>
    <cellStyle name="Normal 14 5 3 2 2 2 2 2" xfId="30375"/>
    <cellStyle name="Normal 14 5 3 2 2 2 3" xfId="30376"/>
    <cellStyle name="Normal 14 5 3 2 2 2 4" xfId="51272"/>
    <cellStyle name="Normal 14 5 3 2 2 3" xfId="15809"/>
    <cellStyle name="Normal 14 5 3 2 2 3 2" xfId="30377"/>
    <cellStyle name="Normal 14 5 3 2 2 4" xfId="30378"/>
    <cellStyle name="Normal 14 5 3 2 2 5" xfId="51273"/>
    <cellStyle name="Normal 14 5 3 2 3" xfId="4123"/>
    <cellStyle name="Normal 14 5 3 2 3 2" xfId="15810"/>
    <cellStyle name="Normal 14 5 3 2 3 2 2" xfId="30379"/>
    <cellStyle name="Normal 14 5 3 2 3 3" xfId="30380"/>
    <cellStyle name="Normal 14 5 3 2 3 4" xfId="51274"/>
    <cellStyle name="Normal 14 5 3 2 4" xfId="8167"/>
    <cellStyle name="Normal 14 5 3 2 4 2" xfId="15811"/>
    <cellStyle name="Normal 14 5 3 2 4 2 2" xfId="30381"/>
    <cellStyle name="Normal 14 5 3 2 4 3" xfId="30382"/>
    <cellStyle name="Normal 14 5 3 2 5" xfId="15812"/>
    <cellStyle name="Normal 14 5 3 2 5 2" xfId="30383"/>
    <cellStyle name="Normal 14 5 3 2 6" xfId="30384"/>
    <cellStyle name="Normal 14 5 3 3" xfId="4124"/>
    <cellStyle name="Normal 14 5 3 3 2" xfId="8168"/>
    <cellStyle name="Normal 14 5 3 3 2 2" xfId="15813"/>
    <cellStyle name="Normal 14 5 3 3 2 2 2" xfId="30385"/>
    <cellStyle name="Normal 14 5 3 3 2 3" xfId="30386"/>
    <cellStyle name="Normal 14 5 3 3 2 4" xfId="51275"/>
    <cellStyle name="Normal 14 5 3 3 3" xfId="15814"/>
    <cellStyle name="Normal 14 5 3 3 3 2" xfId="30387"/>
    <cellStyle name="Normal 14 5 3 3 4" xfId="30388"/>
    <cellStyle name="Normal 14 5 3 3 5" xfId="51276"/>
    <cellStyle name="Normal 14 5 3 4" xfId="4125"/>
    <cellStyle name="Normal 14 5 3 4 2" xfId="15815"/>
    <cellStyle name="Normal 14 5 3 4 2 2" xfId="30389"/>
    <cellStyle name="Normal 14 5 3 4 3" xfId="30390"/>
    <cellStyle name="Normal 14 5 3 4 4" xfId="51277"/>
    <cellStyle name="Normal 14 5 3 5" xfId="8169"/>
    <cellStyle name="Normal 14 5 3 5 2" xfId="15816"/>
    <cellStyle name="Normal 14 5 3 5 2 2" xfId="30391"/>
    <cellStyle name="Normal 14 5 3 5 3" xfId="30392"/>
    <cellStyle name="Normal 14 5 3 6" xfId="15817"/>
    <cellStyle name="Normal 14 5 3 6 2" xfId="30393"/>
    <cellStyle name="Normal 14 5 3 7" xfId="30394"/>
    <cellStyle name="Normal 14 5 4" xfId="940"/>
    <cellStyle name="Normal 14 5 4 2" xfId="941"/>
    <cellStyle name="Normal 14 5 4 2 2" xfId="4126"/>
    <cellStyle name="Normal 14 5 4 2 2 2" xfId="8170"/>
    <cellStyle name="Normal 14 5 4 2 2 2 2" xfId="15818"/>
    <cellStyle name="Normal 14 5 4 2 2 2 2 2" xfId="30395"/>
    <cellStyle name="Normal 14 5 4 2 2 2 3" xfId="30396"/>
    <cellStyle name="Normal 14 5 4 2 2 2 4" xfId="51278"/>
    <cellStyle name="Normal 14 5 4 2 2 3" xfId="15819"/>
    <cellStyle name="Normal 14 5 4 2 2 3 2" xfId="30397"/>
    <cellStyle name="Normal 14 5 4 2 2 4" xfId="30398"/>
    <cellStyle name="Normal 14 5 4 2 2 5" xfId="51279"/>
    <cellStyle name="Normal 14 5 4 2 3" xfId="4127"/>
    <cellStyle name="Normal 14 5 4 2 3 2" xfId="15820"/>
    <cellStyle name="Normal 14 5 4 2 3 2 2" xfId="30399"/>
    <cellStyle name="Normal 14 5 4 2 3 3" xfId="30400"/>
    <cellStyle name="Normal 14 5 4 2 3 4" xfId="51280"/>
    <cellStyle name="Normal 14 5 4 2 4" xfId="8171"/>
    <cellStyle name="Normal 14 5 4 2 4 2" xfId="15821"/>
    <cellStyle name="Normal 14 5 4 2 4 2 2" xfId="30401"/>
    <cellStyle name="Normal 14 5 4 2 4 3" xfId="30402"/>
    <cellStyle name="Normal 14 5 4 2 5" xfId="15822"/>
    <cellStyle name="Normal 14 5 4 2 5 2" xfId="30403"/>
    <cellStyle name="Normal 14 5 4 2 6" xfId="30404"/>
    <cellStyle name="Normal 14 5 4 3" xfId="4128"/>
    <cellStyle name="Normal 14 5 4 3 2" xfId="8172"/>
    <cellStyle name="Normal 14 5 4 3 2 2" xfId="15823"/>
    <cellStyle name="Normal 14 5 4 3 2 2 2" xfId="30405"/>
    <cellStyle name="Normal 14 5 4 3 2 3" xfId="30406"/>
    <cellStyle name="Normal 14 5 4 3 2 4" xfId="51281"/>
    <cellStyle name="Normal 14 5 4 3 3" xfId="15824"/>
    <cellStyle name="Normal 14 5 4 3 3 2" xfId="30407"/>
    <cellStyle name="Normal 14 5 4 3 4" xfId="30408"/>
    <cellStyle name="Normal 14 5 4 3 5" xfId="51282"/>
    <cellStyle name="Normal 14 5 4 4" xfId="4129"/>
    <cellStyle name="Normal 14 5 4 4 2" xfId="15825"/>
    <cellStyle name="Normal 14 5 4 4 2 2" xfId="30409"/>
    <cellStyle name="Normal 14 5 4 4 3" xfId="30410"/>
    <cellStyle name="Normal 14 5 4 4 4" xfId="51283"/>
    <cellStyle name="Normal 14 5 4 5" xfId="8173"/>
    <cellStyle name="Normal 14 5 4 5 2" xfId="15826"/>
    <cellStyle name="Normal 14 5 4 5 2 2" xfId="30411"/>
    <cellStyle name="Normal 14 5 4 5 3" xfId="30412"/>
    <cellStyle name="Normal 14 5 4 6" xfId="15827"/>
    <cellStyle name="Normal 14 5 4 6 2" xfId="30413"/>
    <cellStyle name="Normal 14 5 4 7" xfId="30414"/>
    <cellStyle name="Normal 14 5 5" xfId="942"/>
    <cellStyle name="Normal 14 5 5 2" xfId="943"/>
    <cellStyle name="Normal 14 5 5 2 2" xfId="4130"/>
    <cellStyle name="Normal 14 5 5 2 2 2" xfId="8174"/>
    <cellStyle name="Normal 14 5 5 2 2 2 2" xfId="15828"/>
    <cellStyle name="Normal 14 5 5 2 2 2 2 2" xfId="30415"/>
    <cellStyle name="Normal 14 5 5 2 2 2 3" xfId="30416"/>
    <cellStyle name="Normal 14 5 5 2 2 2 4" xfId="51284"/>
    <cellStyle name="Normal 14 5 5 2 2 3" xfId="15829"/>
    <cellStyle name="Normal 14 5 5 2 2 3 2" xfId="30417"/>
    <cellStyle name="Normal 14 5 5 2 2 4" xfId="30418"/>
    <cellStyle name="Normal 14 5 5 2 2 5" xfId="51285"/>
    <cellStyle name="Normal 14 5 5 2 3" xfId="4131"/>
    <cellStyle name="Normal 14 5 5 2 3 2" xfId="15830"/>
    <cellStyle name="Normal 14 5 5 2 3 2 2" xfId="30419"/>
    <cellStyle name="Normal 14 5 5 2 3 3" xfId="30420"/>
    <cellStyle name="Normal 14 5 5 2 3 4" xfId="51286"/>
    <cellStyle name="Normal 14 5 5 2 4" xfId="8175"/>
    <cellStyle name="Normal 14 5 5 2 4 2" xfId="15831"/>
    <cellStyle name="Normal 14 5 5 2 4 2 2" xfId="30421"/>
    <cellStyle name="Normal 14 5 5 2 4 3" xfId="30422"/>
    <cellStyle name="Normal 14 5 5 2 5" xfId="15832"/>
    <cellStyle name="Normal 14 5 5 2 5 2" xfId="30423"/>
    <cellStyle name="Normal 14 5 5 2 6" xfId="30424"/>
    <cellStyle name="Normal 14 5 5 3" xfId="4132"/>
    <cellStyle name="Normal 14 5 5 3 2" xfId="8176"/>
    <cellStyle name="Normal 14 5 5 3 2 2" xfId="15833"/>
    <cellStyle name="Normal 14 5 5 3 2 2 2" xfId="30425"/>
    <cellStyle name="Normal 14 5 5 3 2 3" xfId="30426"/>
    <cellStyle name="Normal 14 5 5 3 2 4" xfId="51287"/>
    <cellStyle name="Normal 14 5 5 3 3" xfId="15834"/>
    <cellStyle name="Normal 14 5 5 3 3 2" xfId="30427"/>
    <cellStyle name="Normal 14 5 5 3 4" xfId="30428"/>
    <cellStyle name="Normal 14 5 5 3 5" xfId="51288"/>
    <cellStyle name="Normal 14 5 5 4" xfId="4133"/>
    <cellStyle name="Normal 14 5 5 4 2" xfId="15835"/>
    <cellStyle name="Normal 14 5 5 4 2 2" xfId="30429"/>
    <cellStyle name="Normal 14 5 5 4 3" xfId="30430"/>
    <cellStyle name="Normal 14 5 5 4 4" xfId="51289"/>
    <cellStyle name="Normal 14 5 5 5" xfId="8177"/>
    <cellStyle name="Normal 14 5 5 5 2" xfId="15836"/>
    <cellStyle name="Normal 14 5 5 5 2 2" xfId="30431"/>
    <cellStyle name="Normal 14 5 5 5 3" xfId="30432"/>
    <cellStyle name="Normal 14 5 5 6" xfId="15837"/>
    <cellStyle name="Normal 14 5 5 6 2" xfId="30433"/>
    <cellStyle name="Normal 14 5 5 7" xfId="30434"/>
    <cellStyle name="Normal 14 5 6" xfId="944"/>
    <cellStyle name="Normal 14 5 6 2" xfId="945"/>
    <cellStyle name="Normal 14 5 6 2 2" xfId="4134"/>
    <cellStyle name="Normal 14 5 6 2 2 2" xfId="8178"/>
    <cellStyle name="Normal 14 5 6 2 2 2 2" xfId="15838"/>
    <cellStyle name="Normal 14 5 6 2 2 2 2 2" xfId="30435"/>
    <cellStyle name="Normal 14 5 6 2 2 2 3" xfId="30436"/>
    <cellStyle name="Normal 14 5 6 2 2 2 4" xfId="51290"/>
    <cellStyle name="Normal 14 5 6 2 2 3" xfId="15839"/>
    <cellStyle name="Normal 14 5 6 2 2 3 2" xfId="30437"/>
    <cellStyle name="Normal 14 5 6 2 2 4" xfId="30438"/>
    <cellStyle name="Normal 14 5 6 2 2 5" xfId="51291"/>
    <cellStyle name="Normal 14 5 6 2 3" xfId="4135"/>
    <cellStyle name="Normal 14 5 6 2 3 2" xfId="15840"/>
    <cellStyle name="Normal 14 5 6 2 3 2 2" xfId="30439"/>
    <cellStyle name="Normal 14 5 6 2 3 3" xfId="30440"/>
    <cellStyle name="Normal 14 5 6 2 3 4" xfId="51292"/>
    <cellStyle name="Normal 14 5 6 2 4" xfId="8179"/>
    <cellStyle name="Normal 14 5 6 2 4 2" xfId="15841"/>
    <cellStyle name="Normal 14 5 6 2 4 2 2" xfId="30441"/>
    <cellStyle name="Normal 14 5 6 2 4 3" xfId="30442"/>
    <cellStyle name="Normal 14 5 6 2 5" xfId="15842"/>
    <cellStyle name="Normal 14 5 6 2 5 2" xfId="30443"/>
    <cellStyle name="Normal 14 5 6 2 6" xfId="30444"/>
    <cellStyle name="Normal 14 5 6 3" xfId="4136"/>
    <cellStyle name="Normal 14 5 6 3 2" xfId="8180"/>
    <cellStyle name="Normal 14 5 6 3 2 2" xfId="15843"/>
    <cellStyle name="Normal 14 5 6 3 2 2 2" xfId="30445"/>
    <cellStyle name="Normal 14 5 6 3 2 3" xfId="30446"/>
    <cellStyle name="Normal 14 5 6 3 2 4" xfId="51293"/>
    <cellStyle name="Normal 14 5 6 3 3" xfId="15844"/>
    <cellStyle name="Normal 14 5 6 3 3 2" xfId="30447"/>
    <cellStyle name="Normal 14 5 6 3 4" xfId="30448"/>
    <cellStyle name="Normal 14 5 6 3 5" xfId="51294"/>
    <cellStyle name="Normal 14 5 6 4" xfId="4137"/>
    <cellStyle name="Normal 14 5 6 4 2" xfId="15845"/>
    <cellStyle name="Normal 14 5 6 4 2 2" xfId="30449"/>
    <cellStyle name="Normal 14 5 6 4 3" xfId="30450"/>
    <cellStyle name="Normal 14 5 6 4 4" xfId="51295"/>
    <cellStyle name="Normal 14 5 6 5" xfId="8181"/>
    <cellStyle name="Normal 14 5 6 5 2" xfId="15846"/>
    <cellStyle name="Normal 14 5 6 5 2 2" xfId="30451"/>
    <cellStyle name="Normal 14 5 6 5 3" xfId="30452"/>
    <cellStyle name="Normal 14 5 6 6" xfId="15847"/>
    <cellStyle name="Normal 14 5 6 6 2" xfId="30453"/>
    <cellStyle name="Normal 14 5 6 7" xfId="30454"/>
    <cellStyle name="Normal 14 5 7" xfId="946"/>
    <cellStyle name="Normal 14 5 7 2" xfId="947"/>
    <cellStyle name="Normal 14 5 7 2 2" xfId="4138"/>
    <cellStyle name="Normal 14 5 7 2 2 2" xfId="8182"/>
    <cellStyle name="Normal 14 5 7 2 2 2 2" xfId="15848"/>
    <cellStyle name="Normal 14 5 7 2 2 2 2 2" xfId="30455"/>
    <cellStyle name="Normal 14 5 7 2 2 2 3" xfId="30456"/>
    <cellStyle name="Normal 14 5 7 2 2 2 4" xfId="51296"/>
    <cellStyle name="Normal 14 5 7 2 2 3" xfId="15849"/>
    <cellStyle name="Normal 14 5 7 2 2 3 2" xfId="30457"/>
    <cellStyle name="Normal 14 5 7 2 2 4" xfId="30458"/>
    <cellStyle name="Normal 14 5 7 2 2 5" xfId="51297"/>
    <cellStyle name="Normal 14 5 7 2 3" xfId="4139"/>
    <cellStyle name="Normal 14 5 7 2 3 2" xfId="15850"/>
    <cellStyle name="Normal 14 5 7 2 3 2 2" xfId="30459"/>
    <cellStyle name="Normal 14 5 7 2 3 3" xfId="30460"/>
    <cellStyle name="Normal 14 5 7 2 3 4" xfId="51298"/>
    <cellStyle name="Normal 14 5 7 2 4" xfId="8183"/>
    <cellStyle name="Normal 14 5 7 2 4 2" xfId="15851"/>
    <cellStyle name="Normal 14 5 7 2 4 2 2" xfId="30461"/>
    <cellStyle name="Normal 14 5 7 2 4 3" xfId="30462"/>
    <cellStyle name="Normal 14 5 7 2 5" xfId="15852"/>
    <cellStyle name="Normal 14 5 7 2 5 2" xfId="30463"/>
    <cellStyle name="Normal 14 5 7 2 6" xfId="30464"/>
    <cellStyle name="Normal 14 5 7 3" xfId="4140"/>
    <cellStyle name="Normal 14 5 7 3 2" xfId="8184"/>
    <cellStyle name="Normal 14 5 7 3 2 2" xfId="15853"/>
    <cellStyle name="Normal 14 5 7 3 2 2 2" xfId="30465"/>
    <cellStyle name="Normal 14 5 7 3 2 3" xfId="30466"/>
    <cellStyle name="Normal 14 5 7 3 2 4" xfId="51299"/>
    <cellStyle name="Normal 14 5 7 3 3" xfId="15854"/>
    <cellStyle name="Normal 14 5 7 3 3 2" xfId="30467"/>
    <cellStyle name="Normal 14 5 7 3 4" xfId="30468"/>
    <cellStyle name="Normal 14 5 7 3 5" xfId="51300"/>
    <cellStyle name="Normal 14 5 7 4" xfId="4141"/>
    <cellStyle name="Normal 14 5 7 4 2" xfId="15855"/>
    <cellStyle name="Normal 14 5 7 4 2 2" xfId="30469"/>
    <cellStyle name="Normal 14 5 7 4 3" xfId="30470"/>
    <cellStyle name="Normal 14 5 7 4 4" xfId="51301"/>
    <cellStyle name="Normal 14 5 7 5" xfId="8185"/>
    <cellStyle name="Normal 14 5 7 5 2" xfId="15856"/>
    <cellStyle name="Normal 14 5 7 5 2 2" xfId="30471"/>
    <cellStyle name="Normal 14 5 7 5 3" xfId="30472"/>
    <cellStyle name="Normal 14 5 7 6" xfId="15857"/>
    <cellStyle name="Normal 14 5 7 6 2" xfId="30473"/>
    <cellStyle name="Normal 14 5 7 7" xfId="30474"/>
    <cellStyle name="Normal 14 5 8" xfId="948"/>
    <cellStyle name="Normal 14 5 8 2" xfId="949"/>
    <cellStyle name="Normal 14 5 8 2 2" xfId="4142"/>
    <cellStyle name="Normal 14 5 8 2 2 2" xfId="8186"/>
    <cellStyle name="Normal 14 5 8 2 2 2 2" xfId="15858"/>
    <cellStyle name="Normal 14 5 8 2 2 2 2 2" xfId="30475"/>
    <cellStyle name="Normal 14 5 8 2 2 2 3" xfId="30476"/>
    <cellStyle name="Normal 14 5 8 2 2 2 4" xfId="51302"/>
    <cellStyle name="Normal 14 5 8 2 2 3" xfId="15859"/>
    <cellStyle name="Normal 14 5 8 2 2 3 2" xfId="30477"/>
    <cellStyle name="Normal 14 5 8 2 2 4" xfId="30478"/>
    <cellStyle name="Normal 14 5 8 2 2 5" xfId="51303"/>
    <cellStyle name="Normal 14 5 8 2 3" xfId="4143"/>
    <cellStyle name="Normal 14 5 8 2 3 2" xfId="15860"/>
    <cellStyle name="Normal 14 5 8 2 3 2 2" xfId="30479"/>
    <cellStyle name="Normal 14 5 8 2 3 3" xfId="30480"/>
    <cellStyle name="Normal 14 5 8 2 3 4" xfId="51304"/>
    <cellStyle name="Normal 14 5 8 2 4" xfId="8187"/>
    <cellStyle name="Normal 14 5 8 2 4 2" xfId="15861"/>
    <cellStyle name="Normal 14 5 8 2 4 2 2" xfId="30481"/>
    <cellStyle name="Normal 14 5 8 2 4 3" xfId="30482"/>
    <cellStyle name="Normal 14 5 8 2 5" xfId="15862"/>
    <cellStyle name="Normal 14 5 8 2 5 2" xfId="30483"/>
    <cellStyle name="Normal 14 5 8 2 6" xfId="30484"/>
    <cellStyle name="Normal 14 5 8 3" xfId="4144"/>
    <cellStyle name="Normal 14 5 8 3 2" xfId="8188"/>
    <cellStyle name="Normal 14 5 8 3 2 2" xfId="15863"/>
    <cellStyle name="Normal 14 5 8 3 2 2 2" xfId="30485"/>
    <cellStyle name="Normal 14 5 8 3 2 3" xfId="30486"/>
    <cellStyle name="Normal 14 5 8 3 2 4" xfId="51305"/>
    <cellStyle name="Normal 14 5 8 3 3" xfId="15864"/>
    <cellStyle name="Normal 14 5 8 3 3 2" xfId="30487"/>
    <cellStyle name="Normal 14 5 8 3 4" xfId="30488"/>
    <cellStyle name="Normal 14 5 8 3 5" xfId="51306"/>
    <cellStyle name="Normal 14 5 8 4" xfId="4145"/>
    <cellStyle name="Normal 14 5 8 4 2" xfId="15865"/>
    <cellStyle name="Normal 14 5 8 4 2 2" xfId="30489"/>
    <cellStyle name="Normal 14 5 8 4 3" xfId="30490"/>
    <cellStyle name="Normal 14 5 8 4 4" xfId="51307"/>
    <cellStyle name="Normal 14 5 8 5" xfId="8189"/>
    <cellStyle name="Normal 14 5 8 5 2" xfId="15866"/>
    <cellStyle name="Normal 14 5 8 5 2 2" xfId="30491"/>
    <cellStyle name="Normal 14 5 8 5 3" xfId="30492"/>
    <cellStyle name="Normal 14 5 8 6" xfId="15867"/>
    <cellStyle name="Normal 14 5 8 6 2" xfId="30493"/>
    <cellStyle name="Normal 14 5 8 7" xfId="30494"/>
    <cellStyle name="Normal 14 5 9" xfId="950"/>
    <cellStyle name="Normal 14 5 9 2" xfId="4146"/>
    <cellStyle name="Normal 14 5 9 2 2" xfId="8190"/>
    <cellStyle name="Normal 14 5 9 2 2 2" xfId="15868"/>
    <cellStyle name="Normal 14 5 9 2 2 2 2" xfId="30495"/>
    <cellStyle name="Normal 14 5 9 2 2 3" xfId="30496"/>
    <cellStyle name="Normal 14 5 9 2 2 4" xfId="51308"/>
    <cellStyle name="Normal 14 5 9 2 3" xfId="15869"/>
    <cellStyle name="Normal 14 5 9 2 3 2" xfId="30497"/>
    <cellStyle name="Normal 14 5 9 2 4" xfId="30498"/>
    <cellStyle name="Normal 14 5 9 2 5" xfId="51309"/>
    <cellStyle name="Normal 14 5 9 3" xfId="4147"/>
    <cellStyle name="Normal 14 5 9 3 2" xfId="15870"/>
    <cellStyle name="Normal 14 5 9 3 2 2" xfId="30499"/>
    <cellStyle name="Normal 14 5 9 3 3" xfId="30500"/>
    <cellStyle name="Normal 14 5 9 3 4" xfId="51310"/>
    <cellStyle name="Normal 14 5 9 4" xfId="8191"/>
    <cellStyle name="Normal 14 5 9 4 2" xfId="15871"/>
    <cellStyle name="Normal 14 5 9 4 2 2" xfId="30501"/>
    <cellStyle name="Normal 14 5 9 4 3" xfId="30502"/>
    <cellStyle name="Normal 14 5 9 5" xfId="15872"/>
    <cellStyle name="Normal 14 5 9 5 2" xfId="30503"/>
    <cellStyle name="Normal 14 5 9 6" xfId="30504"/>
    <cellStyle name="Normal 14 6" xfId="951"/>
    <cellStyle name="Normal 14 6 10" xfId="4148"/>
    <cellStyle name="Normal 14 6 10 2" xfId="8192"/>
    <cellStyle name="Normal 14 6 10 2 2" xfId="15873"/>
    <cellStyle name="Normal 14 6 10 2 2 2" xfId="30505"/>
    <cellStyle name="Normal 14 6 10 2 3" xfId="30506"/>
    <cellStyle name="Normal 14 6 10 2 4" xfId="51311"/>
    <cellStyle name="Normal 14 6 10 3" xfId="15874"/>
    <cellStyle name="Normal 14 6 10 3 2" xfId="30507"/>
    <cellStyle name="Normal 14 6 10 4" xfId="30508"/>
    <cellStyle name="Normal 14 6 10 5" xfId="51312"/>
    <cellStyle name="Normal 14 6 11" xfId="4149"/>
    <cellStyle name="Normal 14 6 11 2" xfId="15875"/>
    <cellStyle name="Normal 14 6 11 2 2" xfId="30509"/>
    <cellStyle name="Normal 14 6 11 3" xfId="30510"/>
    <cellStyle name="Normal 14 6 11 4" xfId="51313"/>
    <cellStyle name="Normal 14 6 12" xfId="8193"/>
    <cellStyle name="Normal 14 6 12 2" xfId="15876"/>
    <cellStyle name="Normal 14 6 12 2 2" xfId="30511"/>
    <cellStyle name="Normal 14 6 12 3" xfId="30512"/>
    <cellStyle name="Normal 14 6 13" xfId="15877"/>
    <cellStyle name="Normal 14 6 13 2" xfId="30513"/>
    <cellStyle name="Normal 14 6 14" xfId="30514"/>
    <cellStyle name="Normal 14 6 2" xfId="952"/>
    <cellStyle name="Normal 14 6 2 2" xfId="953"/>
    <cellStyle name="Normal 14 6 2 2 2" xfId="4150"/>
    <cellStyle name="Normal 14 6 2 2 2 2" xfId="8194"/>
    <cellStyle name="Normal 14 6 2 2 2 2 2" xfId="15878"/>
    <cellStyle name="Normal 14 6 2 2 2 2 2 2" xfId="30515"/>
    <cellStyle name="Normal 14 6 2 2 2 2 3" xfId="30516"/>
    <cellStyle name="Normal 14 6 2 2 2 2 4" xfId="51314"/>
    <cellStyle name="Normal 14 6 2 2 2 3" xfId="15879"/>
    <cellStyle name="Normal 14 6 2 2 2 3 2" xfId="30517"/>
    <cellStyle name="Normal 14 6 2 2 2 4" xfId="30518"/>
    <cellStyle name="Normal 14 6 2 2 2 5" xfId="51315"/>
    <cellStyle name="Normal 14 6 2 2 3" xfId="4151"/>
    <cellStyle name="Normal 14 6 2 2 3 2" xfId="15880"/>
    <cellStyle name="Normal 14 6 2 2 3 2 2" xfId="30519"/>
    <cellStyle name="Normal 14 6 2 2 3 3" xfId="30520"/>
    <cellStyle name="Normal 14 6 2 2 3 4" xfId="51316"/>
    <cellStyle name="Normal 14 6 2 2 4" xfId="8195"/>
    <cellStyle name="Normal 14 6 2 2 4 2" xfId="15881"/>
    <cellStyle name="Normal 14 6 2 2 4 2 2" xfId="30521"/>
    <cellStyle name="Normal 14 6 2 2 4 3" xfId="30522"/>
    <cellStyle name="Normal 14 6 2 2 5" xfId="15882"/>
    <cellStyle name="Normal 14 6 2 2 5 2" xfId="30523"/>
    <cellStyle name="Normal 14 6 2 2 6" xfId="30524"/>
    <cellStyle name="Normal 14 6 2 3" xfId="4152"/>
    <cellStyle name="Normal 14 6 2 3 2" xfId="8196"/>
    <cellStyle name="Normal 14 6 2 3 2 2" xfId="15883"/>
    <cellStyle name="Normal 14 6 2 3 2 2 2" xfId="30525"/>
    <cellStyle name="Normal 14 6 2 3 2 3" xfId="30526"/>
    <cellStyle name="Normal 14 6 2 3 2 4" xfId="51317"/>
    <cellStyle name="Normal 14 6 2 3 3" xfId="15884"/>
    <cellStyle name="Normal 14 6 2 3 3 2" xfId="30527"/>
    <cellStyle name="Normal 14 6 2 3 4" xfId="30528"/>
    <cellStyle name="Normal 14 6 2 3 5" xfId="51318"/>
    <cellStyle name="Normal 14 6 2 4" xfId="4153"/>
    <cellStyle name="Normal 14 6 2 4 2" xfId="15885"/>
    <cellStyle name="Normal 14 6 2 4 2 2" xfId="30529"/>
    <cellStyle name="Normal 14 6 2 4 3" xfId="30530"/>
    <cellStyle name="Normal 14 6 2 4 4" xfId="51319"/>
    <cellStyle name="Normal 14 6 2 5" xfId="8197"/>
    <cellStyle name="Normal 14 6 2 5 2" xfId="15886"/>
    <cellStyle name="Normal 14 6 2 5 2 2" xfId="30531"/>
    <cellStyle name="Normal 14 6 2 5 3" xfId="30532"/>
    <cellStyle name="Normal 14 6 2 6" xfId="15887"/>
    <cellStyle name="Normal 14 6 2 6 2" xfId="30533"/>
    <cellStyle name="Normal 14 6 2 7" xfId="30534"/>
    <cellStyle name="Normal 14 6 3" xfId="954"/>
    <cellStyle name="Normal 14 6 3 2" xfId="955"/>
    <cellStyle name="Normal 14 6 3 2 2" xfId="4154"/>
    <cellStyle name="Normal 14 6 3 2 2 2" xfId="8198"/>
    <cellStyle name="Normal 14 6 3 2 2 2 2" xfId="15888"/>
    <cellStyle name="Normal 14 6 3 2 2 2 2 2" xfId="30535"/>
    <cellStyle name="Normal 14 6 3 2 2 2 3" xfId="30536"/>
    <cellStyle name="Normal 14 6 3 2 2 2 4" xfId="51320"/>
    <cellStyle name="Normal 14 6 3 2 2 3" xfId="15889"/>
    <cellStyle name="Normal 14 6 3 2 2 3 2" xfId="30537"/>
    <cellStyle name="Normal 14 6 3 2 2 4" xfId="30538"/>
    <cellStyle name="Normal 14 6 3 2 2 5" xfId="51321"/>
    <cellStyle name="Normal 14 6 3 2 3" xfId="4155"/>
    <cellStyle name="Normal 14 6 3 2 3 2" xfId="15890"/>
    <cellStyle name="Normal 14 6 3 2 3 2 2" xfId="30539"/>
    <cellStyle name="Normal 14 6 3 2 3 3" xfId="30540"/>
    <cellStyle name="Normal 14 6 3 2 3 4" xfId="51322"/>
    <cellStyle name="Normal 14 6 3 2 4" xfId="8199"/>
    <cellStyle name="Normal 14 6 3 2 4 2" xfId="15891"/>
    <cellStyle name="Normal 14 6 3 2 4 2 2" xfId="30541"/>
    <cellStyle name="Normal 14 6 3 2 4 3" xfId="30542"/>
    <cellStyle name="Normal 14 6 3 2 5" xfId="15892"/>
    <cellStyle name="Normal 14 6 3 2 5 2" xfId="30543"/>
    <cellStyle name="Normal 14 6 3 2 6" xfId="30544"/>
    <cellStyle name="Normal 14 6 3 3" xfId="4156"/>
    <cellStyle name="Normal 14 6 3 3 2" xfId="8200"/>
    <cellStyle name="Normal 14 6 3 3 2 2" xfId="15893"/>
    <cellStyle name="Normal 14 6 3 3 2 2 2" xfId="30545"/>
    <cellStyle name="Normal 14 6 3 3 2 3" xfId="30546"/>
    <cellStyle name="Normal 14 6 3 3 2 4" xfId="51323"/>
    <cellStyle name="Normal 14 6 3 3 3" xfId="15894"/>
    <cellStyle name="Normal 14 6 3 3 3 2" xfId="30547"/>
    <cellStyle name="Normal 14 6 3 3 4" xfId="30548"/>
    <cellStyle name="Normal 14 6 3 3 5" xfId="51324"/>
    <cellStyle name="Normal 14 6 3 4" xfId="4157"/>
    <cellStyle name="Normal 14 6 3 4 2" xfId="15895"/>
    <cellStyle name="Normal 14 6 3 4 2 2" xfId="30549"/>
    <cellStyle name="Normal 14 6 3 4 3" xfId="30550"/>
    <cellStyle name="Normal 14 6 3 4 4" xfId="51325"/>
    <cellStyle name="Normal 14 6 3 5" xfId="8201"/>
    <cellStyle name="Normal 14 6 3 5 2" xfId="15896"/>
    <cellStyle name="Normal 14 6 3 5 2 2" xfId="30551"/>
    <cellStyle name="Normal 14 6 3 5 3" xfId="30552"/>
    <cellStyle name="Normal 14 6 3 6" xfId="15897"/>
    <cellStyle name="Normal 14 6 3 6 2" xfId="30553"/>
    <cellStyle name="Normal 14 6 3 7" xfId="30554"/>
    <cellStyle name="Normal 14 6 4" xfId="956"/>
    <cellStyle name="Normal 14 6 4 2" xfId="957"/>
    <cellStyle name="Normal 14 6 4 2 2" xfId="4158"/>
    <cellStyle name="Normal 14 6 4 2 2 2" xfId="8202"/>
    <cellStyle name="Normal 14 6 4 2 2 2 2" xfId="15898"/>
    <cellStyle name="Normal 14 6 4 2 2 2 2 2" xfId="30555"/>
    <cellStyle name="Normal 14 6 4 2 2 2 3" xfId="30556"/>
    <cellStyle name="Normal 14 6 4 2 2 2 4" xfId="51326"/>
    <cellStyle name="Normal 14 6 4 2 2 3" xfId="15899"/>
    <cellStyle name="Normal 14 6 4 2 2 3 2" xfId="30557"/>
    <cellStyle name="Normal 14 6 4 2 2 4" xfId="30558"/>
    <cellStyle name="Normal 14 6 4 2 2 5" xfId="51327"/>
    <cellStyle name="Normal 14 6 4 2 3" xfId="4159"/>
    <cellStyle name="Normal 14 6 4 2 3 2" xfId="15900"/>
    <cellStyle name="Normal 14 6 4 2 3 2 2" xfId="30559"/>
    <cellStyle name="Normal 14 6 4 2 3 3" xfId="30560"/>
    <cellStyle name="Normal 14 6 4 2 3 4" xfId="51328"/>
    <cellStyle name="Normal 14 6 4 2 4" xfId="8203"/>
    <cellStyle name="Normal 14 6 4 2 4 2" xfId="15901"/>
    <cellStyle name="Normal 14 6 4 2 4 2 2" xfId="30561"/>
    <cellStyle name="Normal 14 6 4 2 4 3" xfId="30562"/>
    <cellStyle name="Normal 14 6 4 2 5" xfId="15902"/>
    <cellStyle name="Normal 14 6 4 2 5 2" xfId="30563"/>
    <cellStyle name="Normal 14 6 4 2 6" xfId="30564"/>
    <cellStyle name="Normal 14 6 4 3" xfId="4160"/>
    <cellStyle name="Normal 14 6 4 3 2" xfId="8204"/>
    <cellStyle name="Normal 14 6 4 3 2 2" xfId="15903"/>
    <cellStyle name="Normal 14 6 4 3 2 2 2" xfId="30565"/>
    <cellStyle name="Normal 14 6 4 3 2 3" xfId="30566"/>
    <cellStyle name="Normal 14 6 4 3 2 4" xfId="51329"/>
    <cellStyle name="Normal 14 6 4 3 3" xfId="15904"/>
    <cellStyle name="Normal 14 6 4 3 3 2" xfId="30567"/>
    <cellStyle name="Normal 14 6 4 3 4" xfId="30568"/>
    <cellStyle name="Normal 14 6 4 3 5" xfId="51330"/>
    <cellStyle name="Normal 14 6 4 4" xfId="4161"/>
    <cellStyle name="Normal 14 6 4 4 2" xfId="15905"/>
    <cellStyle name="Normal 14 6 4 4 2 2" xfId="30569"/>
    <cellStyle name="Normal 14 6 4 4 3" xfId="30570"/>
    <cellStyle name="Normal 14 6 4 4 4" xfId="51331"/>
    <cellStyle name="Normal 14 6 4 5" xfId="8205"/>
    <cellStyle name="Normal 14 6 4 5 2" xfId="15906"/>
    <cellStyle name="Normal 14 6 4 5 2 2" xfId="30571"/>
    <cellStyle name="Normal 14 6 4 5 3" xfId="30572"/>
    <cellStyle name="Normal 14 6 4 6" xfId="15907"/>
    <cellStyle name="Normal 14 6 4 6 2" xfId="30573"/>
    <cellStyle name="Normal 14 6 4 7" xfId="30574"/>
    <cellStyle name="Normal 14 6 5" xfId="958"/>
    <cellStyle name="Normal 14 6 5 2" xfId="959"/>
    <cellStyle name="Normal 14 6 5 2 2" xfId="4162"/>
    <cellStyle name="Normal 14 6 5 2 2 2" xfId="8206"/>
    <cellStyle name="Normal 14 6 5 2 2 2 2" xfId="15908"/>
    <cellStyle name="Normal 14 6 5 2 2 2 2 2" xfId="30575"/>
    <cellStyle name="Normal 14 6 5 2 2 2 3" xfId="30576"/>
    <cellStyle name="Normal 14 6 5 2 2 2 4" xfId="51332"/>
    <cellStyle name="Normal 14 6 5 2 2 3" xfId="15909"/>
    <cellStyle name="Normal 14 6 5 2 2 3 2" xfId="30577"/>
    <cellStyle name="Normal 14 6 5 2 2 4" xfId="30578"/>
    <cellStyle name="Normal 14 6 5 2 2 5" xfId="51333"/>
    <cellStyle name="Normal 14 6 5 2 3" xfId="4163"/>
    <cellStyle name="Normal 14 6 5 2 3 2" xfId="15910"/>
    <cellStyle name="Normal 14 6 5 2 3 2 2" xfId="30579"/>
    <cellStyle name="Normal 14 6 5 2 3 3" xfId="30580"/>
    <cellStyle name="Normal 14 6 5 2 3 4" xfId="51334"/>
    <cellStyle name="Normal 14 6 5 2 4" xfId="8207"/>
    <cellStyle name="Normal 14 6 5 2 4 2" xfId="15911"/>
    <cellStyle name="Normal 14 6 5 2 4 2 2" xfId="30581"/>
    <cellStyle name="Normal 14 6 5 2 4 3" xfId="30582"/>
    <cellStyle name="Normal 14 6 5 2 5" xfId="15912"/>
    <cellStyle name="Normal 14 6 5 2 5 2" xfId="30583"/>
    <cellStyle name="Normal 14 6 5 2 6" xfId="30584"/>
    <cellStyle name="Normal 14 6 5 3" xfId="4164"/>
    <cellStyle name="Normal 14 6 5 3 2" xfId="8208"/>
    <cellStyle name="Normal 14 6 5 3 2 2" xfId="15913"/>
    <cellStyle name="Normal 14 6 5 3 2 2 2" xfId="30585"/>
    <cellStyle name="Normal 14 6 5 3 2 3" xfId="30586"/>
    <cellStyle name="Normal 14 6 5 3 2 4" xfId="51335"/>
    <cellStyle name="Normal 14 6 5 3 3" xfId="15914"/>
    <cellStyle name="Normal 14 6 5 3 3 2" xfId="30587"/>
    <cellStyle name="Normal 14 6 5 3 4" xfId="30588"/>
    <cellStyle name="Normal 14 6 5 3 5" xfId="51336"/>
    <cellStyle name="Normal 14 6 5 4" xfId="4165"/>
    <cellStyle name="Normal 14 6 5 4 2" xfId="15915"/>
    <cellStyle name="Normal 14 6 5 4 2 2" xfId="30589"/>
    <cellStyle name="Normal 14 6 5 4 3" xfId="30590"/>
    <cellStyle name="Normal 14 6 5 4 4" xfId="51337"/>
    <cellStyle name="Normal 14 6 5 5" xfId="8209"/>
    <cellStyle name="Normal 14 6 5 5 2" xfId="15916"/>
    <cellStyle name="Normal 14 6 5 5 2 2" xfId="30591"/>
    <cellStyle name="Normal 14 6 5 5 3" xfId="30592"/>
    <cellStyle name="Normal 14 6 5 6" xfId="15917"/>
    <cellStyle name="Normal 14 6 5 6 2" xfId="30593"/>
    <cellStyle name="Normal 14 6 5 7" xfId="30594"/>
    <cellStyle name="Normal 14 6 6" xfId="960"/>
    <cellStyle name="Normal 14 6 6 2" xfId="961"/>
    <cellStyle name="Normal 14 6 6 2 2" xfId="4166"/>
    <cellStyle name="Normal 14 6 6 2 2 2" xfId="8210"/>
    <cellStyle name="Normal 14 6 6 2 2 2 2" xfId="15918"/>
    <cellStyle name="Normal 14 6 6 2 2 2 2 2" xfId="30595"/>
    <cellStyle name="Normal 14 6 6 2 2 2 3" xfId="30596"/>
    <cellStyle name="Normal 14 6 6 2 2 2 4" xfId="51338"/>
    <cellStyle name="Normal 14 6 6 2 2 3" xfId="15919"/>
    <cellStyle name="Normal 14 6 6 2 2 3 2" xfId="30597"/>
    <cellStyle name="Normal 14 6 6 2 2 4" xfId="30598"/>
    <cellStyle name="Normal 14 6 6 2 2 5" xfId="51339"/>
    <cellStyle name="Normal 14 6 6 2 3" xfId="4167"/>
    <cellStyle name="Normal 14 6 6 2 3 2" xfId="15920"/>
    <cellStyle name="Normal 14 6 6 2 3 2 2" xfId="30599"/>
    <cellStyle name="Normal 14 6 6 2 3 3" xfId="30600"/>
    <cellStyle name="Normal 14 6 6 2 3 4" xfId="51340"/>
    <cellStyle name="Normal 14 6 6 2 4" xfId="8211"/>
    <cellStyle name="Normal 14 6 6 2 4 2" xfId="15921"/>
    <cellStyle name="Normal 14 6 6 2 4 2 2" xfId="30601"/>
    <cellStyle name="Normal 14 6 6 2 4 3" xfId="30602"/>
    <cellStyle name="Normal 14 6 6 2 5" xfId="15922"/>
    <cellStyle name="Normal 14 6 6 2 5 2" xfId="30603"/>
    <cellStyle name="Normal 14 6 6 2 6" xfId="30604"/>
    <cellStyle name="Normal 14 6 6 3" xfId="4168"/>
    <cellStyle name="Normal 14 6 6 3 2" xfId="8212"/>
    <cellStyle name="Normal 14 6 6 3 2 2" xfId="15923"/>
    <cellStyle name="Normal 14 6 6 3 2 2 2" xfId="30605"/>
    <cellStyle name="Normal 14 6 6 3 2 3" xfId="30606"/>
    <cellStyle name="Normal 14 6 6 3 2 4" xfId="51341"/>
    <cellStyle name="Normal 14 6 6 3 3" xfId="15924"/>
    <cellStyle name="Normal 14 6 6 3 3 2" xfId="30607"/>
    <cellStyle name="Normal 14 6 6 3 4" xfId="30608"/>
    <cellStyle name="Normal 14 6 6 3 5" xfId="51342"/>
    <cellStyle name="Normal 14 6 6 4" xfId="4169"/>
    <cellStyle name="Normal 14 6 6 4 2" xfId="15925"/>
    <cellStyle name="Normal 14 6 6 4 2 2" xfId="30609"/>
    <cellStyle name="Normal 14 6 6 4 3" xfId="30610"/>
    <cellStyle name="Normal 14 6 6 4 4" xfId="51343"/>
    <cellStyle name="Normal 14 6 6 5" xfId="8213"/>
    <cellStyle name="Normal 14 6 6 5 2" xfId="15926"/>
    <cellStyle name="Normal 14 6 6 5 2 2" xfId="30611"/>
    <cellStyle name="Normal 14 6 6 5 3" xfId="30612"/>
    <cellStyle name="Normal 14 6 6 6" xfId="15927"/>
    <cellStyle name="Normal 14 6 6 6 2" xfId="30613"/>
    <cellStyle name="Normal 14 6 6 7" xfId="30614"/>
    <cellStyle name="Normal 14 6 7" xfId="962"/>
    <cellStyle name="Normal 14 6 7 2" xfId="963"/>
    <cellStyle name="Normal 14 6 7 2 2" xfId="4170"/>
    <cellStyle name="Normal 14 6 7 2 2 2" xfId="8214"/>
    <cellStyle name="Normal 14 6 7 2 2 2 2" xfId="15928"/>
    <cellStyle name="Normal 14 6 7 2 2 2 2 2" xfId="30615"/>
    <cellStyle name="Normal 14 6 7 2 2 2 3" xfId="30616"/>
    <cellStyle name="Normal 14 6 7 2 2 2 4" xfId="51344"/>
    <cellStyle name="Normal 14 6 7 2 2 3" xfId="15929"/>
    <cellStyle name="Normal 14 6 7 2 2 3 2" xfId="30617"/>
    <cellStyle name="Normal 14 6 7 2 2 4" xfId="30618"/>
    <cellStyle name="Normal 14 6 7 2 2 5" xfId="51345"/>
    <cellStyle name="Normal 14 6 7 2 3" xfId="4171"/>
    <cellStyle name="Normal 14 6 7 2 3 2" xfId="15930"/>
    <cellStyle name="Normal 14 6 7 2 3 2 2" xfId="30619"/>
    <cellStyle name="Normal 14 6 7 2 3 3" xfId="30620"/>
    <cellStyle name="Normal 14 6 7 2 3 4" xfId="51346"/>
    <cellStyle name="Normal 14 6 7 2 4" xfId="8215"/>
    <cellStyle name="Normal 14 6 7 2 4 2" xfId="15931"/>
    <cellStyle name="Normal 14 6 7 2 4 2 2" xfId="30621"/>
    <cellStyle name="Normal 14 6 7 2 4 3" xfId="30622"/>
    <cellStyle name="Normal 14 6 7 2 5" xfId="15932"/>
    <cellStyle name="Normal 14 6 7 2 5 2" xfId="30623"/>
    <cellStyle name="Normal 14 6 7 2 6" xfId="30624"/>
    <cellStyle name="Normal 14 6 7 3" xfId="4172"/>
    <cellStyle name="Normal 14 6 7 3 2" xfId="8216"/>
    <cellStyle name="Normal 14 6 7 3 2 2" xfId="15933"/>
    <cellStyle name="Normal 14 6 7 3 2 2 2" xfId="30625"/>
    <cellStyle name="Normal 14 6 7 3 2 3" xfId="30626"/>
    <cellStyle name="Normal 14 6 7 3 2 4" xfId="51347"/>
    <cellStyle name="Normal 14 6 7 3 3" xfId="15934"/>
    <cellStyle name="Normal 14 6 7 3 3 2" xfId="30627"/>
    <cellStyle name="Normal 14 6 7 3 4" xfId="30628"/>
    <cellStyle name="Normal 14 6 7 3 5" xfId="51348"/>
    <cellStyle name="Normal 14 6 7 4" xfId="4173"/>
    <cellStyle name="Normal 14 6 7 4 2" xfId="15935"/>
    <cellStyle name="Normal 14 6 7 4 2 2" xfId="30629"/>
    <cellStyle name="Normal 14 6 7 4 3" xfId="30630"/>
    <cellStyle name="Normal 14 6 7 4 4" xfId="51349"/>
    <cellStyle name="Normal 14 6 7 5" xfId="8217"/>
    <cellStyle name="Normal 14 6 7 5 2" xfId="15936"/>
    <cellStyle name="Normal 14 6 7 5 2 2" xfId="30631"/>
    <cellStyle name="Normal 14 6 7 5 3" xfId="30632"/>
    <cellStyle name="Normal 14 6 7 6" xfId="15937"/>
    <cellStyle name="Normal 14 6 7 6 2" xfId="30633"/>
    <cellStyle name="Normal 14 6 7 7" xfId="30634"/>
    <cellStyle name="Normal 14 6 8" xfId="964"/>
    <cellStyle name="Normal 14 6 8 2" xfId="965"/>
    <cellStyle name="Normal 14 6 8 2 2" xfId="4174"/>
    <cellStyle name="Normal 14 6 8 2 2 2" xfId="8218"/>
    <cellStyle name="Normal 14 6 8 2 2 2 2" xfId="15938"/>
    <cellStyle name="Normal 14 6 8 2 2 2 2 2" xfId="30635"/>
    <cellStyle name="Normal 14 6 8 2 2 2 3" xfId="30636"/>
    <cellStyle name="Normal 14 6 8 2 2 2 4" xfId="51350"/>
    <cellStyle name="Normal 14 6 8 2 2 3" xfId="15939"/>
    <cellStyle name="Normal 14 6 8 2 2 3 2" xfId="30637"/>
    <cellStyle name="Normal 14 6 8 2 2 4" xfId="30638"/>
    <cellStyle name="Normal 14 6 8 2 2 5" xfId="51351"/>
    <cellStyle name="Normal 14 6 8 2 3" xfId="4175"/>
    <cellStyle name="Normal 14 6 8 2 3 2" xfId="15940"/>
    <cellStyle name="Normal 14 6 8 2 3 2 2" xfId="30639"/>
    <cellStyle name="Normal 14 6 8 2 3 3" xfId="30640"/>
    <cellStyle name="Normal 14 6 8 2 3 4" xfId="51352"/>
    <cellStyle name="Normal 14 6 8 2 4" xfId="8219"/>
    <cellStyle name="Normal 14 6 8 2 4 2" xfId="15941"/>
    <cellStyle name="Normal 14 6 8 2 4 2 2" xfId="30641"/>
    <cellStyle name="Normal 14 6 8 2 4 3" xfId="30642"/>
    <cellStyle name="Normal 14 6 8 2 5" xfId="15942"/>
    <cellStyle name="Normal 14 6 8 2 5 2" xfId="30643"/>
    <cellStyle name="Normal 14 6 8 2 6" xfId="30644"/>
    <cellStyle name="Normal 14 6 8 3" xfId="4176"/>
    <cellStyle name="Normal 14 6 8 3 2" xfId="8220"/>
    <cellStyle name="Normal 14 6 8 3 2 2" xfId="15943"/>
    <cellStyle name="Normal 14 6 8 3 2 2 2" xfId="30645"/>
    <cellStyle name="Normal 14 6 8 3 2 3" xfId="30646"/>
    <cellStyle name="Normal 14 6 8 3 2 4" xfId="51353"/>
    <cellStyle name="Normal 14 6 8 3 3" xfId="15944"/>
    <cellStyle name="Normal 14 6 8 3 3 2" xfId="30647"/>
    <cellStyle name="Normal 14 6 8 3 4" xfId="30648"/>
    <cellStyle name="Normal 14 6 8 3 5" xfId="51354"/>
    <cellStyle name="Normal 14 6 8 4" xfId="4177"/>
    <cellStyle name="Normal 14 6 8 4 2" xfId="15945"/>
    <cellStyle name="Normal 14 6 8 4 2 2" xfId="30649"/>
    <cellStyle name="Normal 14 6 8 4 3" xfId="30650"/>
    <cellStyle name="Normal 14 6 8 4 4" xfId="51355"/>
    <cellStyle name="Normal 14 6 8 5" xfId="8221"/>
    <cellStyle name="Normal 14 6 8 5 2" xfId="15946"/>
    <cellStyle name="Normal 14 6 8 5 2 2" xfId="30651"/>
    <cellStyle name="Normal 14 6 8 5 3" xfId="30652"/>
    <cellStyle name="Normal 14 6 8 6" xfId="15947"/>
    <cellStyle name="Normal 14 6 8 6 2" xfId="30653"/>
    <cellStyle name="Normal 14 6 8 7" xfId="30654"/>
    <cellStyle name="Normal 14 6 9" xfId="966"/>
    <cellStyle name="Normal 14 6 9 2" xfId="4178"/>
    <cellStyle name="Normal 14 6 9 2 2" xfId="8222"/>
    <cellStyle name="Normal 14 6 9 2 2 2" xfId="15948"/>
    <cellStyle name="Normal 14 6 9 2 2 2 2" xfId="30655"/>
    <cellStyle name="Normal 14 6 9 2 2 3" xfId="30656"/>
    <cellStyle name="Normal 14 6 9 2 2 4" xfId="51356"/>
    <cellStyle name="Normal 14 6 9 2 3" xfId="15949"/>
    <cellStyle name="Normal 14 6 9 2 3 2" xfId="30657"/>
    <cellStyle name="Normal 14 6 9 2 4" xfId="30658"/>
    <cellStyle name="Normal 14 6 9 2 5" xfId="51357"/>
    <cellStyle name="Normal 14 6 9 3" xfId="4179"/>
    <cellStyle name="Normal 14 6 9 3 2" xfId="15950"/>
    <cellStyle name="Normal 14 6 9 3 2 2" xfId="30659"/>
    <cellStyle name="Normal 14 6 9 3 3" xfId="30660"/>
    <cellStyle name="Normal 14 6 9 3 4" xfId="51358"/>
    <cellStyle name="Normal 14 6 9 4" xfId="8223"/>
    <cellStyle name="Normal 14 6 9 4 2" xfId="15951"/>
    <cellStyle name="Normal 14 6 9 4 2 2" xfId="30661"/>
    <cellStyle name="Normal 14 6 9 4 3" xfId="30662"/>
    <cellStyle name="Normal 14 6 9 5" xfId="15952"/>
    <cellStyle name="Normal 14 6 9 5 2" xfId="30663"/>
    <cellStyle name="Normal 14 6 9 6" xfId="30664"/>
    <cellStyle name="Normal 14 7" xfId="967"/>
    <cellStyle name="Normal 14 7 10" xfId="4180"/>
    <cellStyle name="Normal 14 7 10 2" xfId="8224"/>
    <cellStyle name="Normal 14 7 10 2 2" xfId="15953"/>
    <cellStyle name="Normal 14 7 10 2 2 2" xfId="30665"/>
    <cellStyle name="Normal 14 7 10 2 3" xfId="30666"/>
    <cellStyle name="Normal 14 7 10 2 4" xfId="51359"/>
    <cellStyle name="Normal 14 7 10 3" xfId="15954"/>
    <cellStyle name="Normal 14 7 10 3 2" xfId="30667"/>
    <cellStyle name="Normal 14 7 10 4" xfId="30668"/>
    <cellStyle name="Normal 14 7 10 5" xfId="51360"/>
    <cellStyle name="Normal 14 7 11" xfId="4181"/>
    <cellStyle name="Normal 14 7 11 2" xfId="15955"/>
    <cellStyle name="Normal 14 7 11 2 2" xfId="30669"/>
    <cellStyle name="Normal 14 7 11 3" xfId="30670"/>
    <cellStyle name="Normal 14 7 11 4" xfId="51361"/>
    <cellStyle name="Normal 14 7 12" xfId="8225"/>
    <cellStyle name="Normal 14 7 12 2" xfId="15956"/>
    <cellStyle name="Normal 14 7 12 2 2" xfId="30671"/>
    <cellStyle name="Normal 14 7 12 3" xfId="30672"/>
    <cellStyle name="Normal 14 7 13" xfId="15957"/>
    <cellStyle name="Normal 14 7 13 2" xfId="30673"/>
    <cellStyle name="Normal 14 7 14" xfId="30674"/>
    <cellStyle name="Normal 14 7 2" xfId="968"/>
    <cellStyle name="Normal 14 7 2 2" xfId="969"/>
    <cellStyle name="Normal 14 7 2 2 2" xfId="4182"/>
    <cellStyle name="Normal 14 7 2 2 2 2" xfId="8226"/>
    <cellStyle name="Normal 14 7 2 2 2 2 2" xfId="15958"/>
    <cellStyle name="Normal 14 7 2 2 2 2 2 2" xfId="30675"/>
    <cellStyle name="Normal 14 7 2 2 2 2 3" xfId="30676"/>
    <cellStyle name="Normal 14 7 2 2 2 2 4" xfId="51362"/>
    <cellStyle name="Normal 14 7 2 2 2 3" xfId="15959"/>
    <cellStyle name="Normal 14 7 2 2 2 3 2" xfId="30677"/>
    <cellStyle name="Normal 14 7 2 2 2 4" xfId="30678"/>
    <cellStyle name="Normal 14 7 2 2 2 5" xfId="51363"/>
    <cellStyle name="Normal 14 7 2 2 3" xfId="4183"/>
    <cellStyle name="Normal 14 7 2 2 3 2" xfId="15960"/>
    <cellStyle name="Normal 14 7 2 2 3 2 2" xfId="30679"/>
    <cellStyle name="Normal 14 7 2 2 3 3" xfId="30680"/>
    <cellStyle name="Normal 14 7 2 2 3 4" xfId="51364"/>
    <cellStyle name="Normal 14 7 2 2 4" xfId="8227"/>
    <cellStyle name="Normal 14 7 2 2 4 2" xfId="15961"/>
    <cellStyle name="Normal 14 7 2 2 4 2 2" xfId="30681"/>
    <cellStyle name="Normal 14 7 2 2 4 3" xfId="30682"/>
    <cellStyle name="Normal 14 7 2 2 5" xfId="15962"/>
    <cellStyle name="Normal 14 7 2 2 5 2" xfId="30683"/>
    <cellStyle name="Normal 14 7 2 2 6" xfId="30684"/>
    <cellStyle name="Normal 14 7 2 3" xfId="4184"/>
    <cellStyle name="Normal 14 7 2 3 2" xfId="8228"/>
    <cellStyle name="Normal 14 7 2 3 2 2" xfId="15963"/>
    <cellStyle name="Normal 14 7 2 3 2 2 2" xfId="30685"/>
    <cellStyle name="Normal 14 7 2 3 2 3" xfId="30686"/>
    <cellStyle name="Normal 14 7 2 3 2 4" xfId="51365"/>
    <cellStyle name="Normal 14 7 2 3 3" xfId="15964"/>
    <cellStyle name="Normal 14 7 2 3 3 2" xfId="30687"/>
    <cellStyle name="Normal 14 7 2 3 4" xfId="30688"/>
    <cellStyle name="Normal 14 7 2 3 5" xfId="51366"/>
    <cellStyle name="Normal 14 7 2 4" xfId="4185"/>
    <cellStyle name="Normal 14 7 2 4 2" xfId="15965"/>
    <cellStyle name="Normal 14 7 2 4 2 2" xfId="30689"/>
    <cellStyle name="Normal 14 7 2 4 3" xfId="30690"/>
    <cellStyle name="Normal 14 7 2 4 4" xfId="51367"/>
    <cellStyle name="Normal 14 7 2 5" xfId="8229"/>
    <cellStyle name="Normal 14 7 2 5 2" xfId="15966"/>
    <cellStyle name="Normal 14 7 2 5 2 2" xfId="30691"/>
    <cellStyle name="Normal 14 7 2 5 3" xfId="30692"/>
    <cellStyle name="Normal 14 7 2 6" xfId="15967"/>
    <cellStyle name="Normal 14 7 2 6 2" xfId="30693"/>
    <cellStyle name="Normal 14 7 2 7" xfId="30694"/>
    <cellStyle name="Normal 14 7 3" xfId="970"/>
    <cellStyle name="Normal 14 7 3 2" xfId="971"/>
    <cellStyle name="Normal 14 7 3 2 2" xfId="4186"/>
    <cellStyle name="Normal 14 7 3 2 2 2" xfId="8230"/>
    <cellStyle name="Normal 14 7 3 2 2 2 2" xfId="15968"/>
    <cellStyle name="Normal 14 7 3 2 2 2 2 2" xfId="30695"/>
    <cellStyle name="Normal 14 7 3 2 2 2 3" xfId="30696"/>
    <cellStyle name="Normal 14 7 3 2 2 2 4" xfId="51368"/>
    <cellStyle name="Normal 14 7 3 2 2 3" xfId="15969"/>
    <cellStyle name="Normal 14 7 3 2 2 3 2" xfId="30697"/>
    <cellStyle name="Normal 14 7 3 2 2 4" xfId="30698"/>
    <cellStyle name="Normal 14 7 3 2 2 5" xfId="51369"/>
    <cellStyle name="Normal 14 7 3 2 3" xfId="4187"/>
    <cellStyle name="Normal 14 7 3 2 3 2" xfId="15970"/>
    <cellStyle name="Normal 14 7 3 2 3 2 2" xfId="30699"/>
    <cellStyle name="Normal 14 7 3 2 3 3" xfId="30700"/>
    <cellStyle name="Normal 14 7 3 2 3 4" xfId="51370"/>
    <cellStyle name="Normal 14 7 3 2 4" xfId="8231"/>
    <cellStyle name="Normal 14 7 3 2 4 2" xfId="15971"/>
    <cellStyle name="Normal 14 7 3 2 4 2 2" xfId="30701"/>
    <cellStyle name="Normal 14 7 3 2 4 3" xfId="30702"/>
    <cellStyle name="Normal 14 7 3 2 5" xfId="15972"/>
    <cellStyle name="Normal 14 7 3 2 5 2" xfId="30703"/>
    <cellStyle name="Normal 14 7 3 2 6" xfId="30704"/>
    <cellStyle name="Normal 14 7 3 3" xfId="4188"/>
    <cellStyle name="Normal 14 7 3 3 2" xfId="8232"/>
    <cellStyle name="Normal 14 7 3 3 2 2" xfId="15973"/>
    <cellStyle name="Normal 14 7 3 3 2 2 2" xfId="30705"/>
    <cellStyle name="Normal 14 7 3 3 2 3" xfId="30706"/>
    <cellStyle name="Normal 14 7 3 3 2 4" xfId="51371"/>
    <cellStyle name="Normal 14 7 3 3 3" xfId="15974"/>
    <cellStyle name="Normal 14 7 3 3 3 2" xfId="30707"/>
    <cellStyle name="Normal 14 7 3 3 4" xfId="30708"/>
    <cellStyle name="Normal 14 7 3 3 5" xfId="51372"/>
    <cellStyle name="Normal 14 7 3 4" xfId="4189"/>
    <cellStyle name="Normal 14 7 3 4 2" xfId="15975"/>
    <cellStyle name="Normal 14 7 3 4 2 2" xfId="30709"/>
    <cellStyle name="Normal 14 7 3 4 3" xfId="30710"/>
    <cellStyle name="Normal 14 7 3 4 4" xfId="51373"/>
    <cellStyle name="Normal 14 7 3 5" xfId="8233"/>
    <cellStyle name="Normal 14 7 3 5 2" xfId="15976"/>
    <cellStyle name="Normal 14 7 3 5 2 2" xfId="30711"/>
    <cellStyle name="Normal 14 7 3 5 3" xfId="30712"/>
    <cellStyle name="Normal 14 7 3 6" xfId="15977"/>
    <cellStyle name="Normal 14 7 3 6 2" xfId="30713"/>
    <cellStyle name="Normal 14 7 3 7" xfId="30714"/>
    <cellStyle name="Normal 14 7 4" xfId="972"/>
    <cellStyle name="Normal 14 7 4 2" xfId="973"/>
    <cellStyle name="Normal 14 7 4 2 2" xfId="4190"/>
    <cellStyle name="Normal 14 7 4 2 2 2" xfId="8234"/>
    <cellStyle name="Normal 14 7 4 2 2 2 2" xfId="15978"/>
    <cellStyle name="Normal 14 7 4 2 2 2 2 2" xfId="30715"/>
    <cellStyle name="Normal 14 7 4 2 2 2 3" xfId="30716"/>
    <cellStyle name="Normal 14 7 4 2 2 2 4" xfId="51374"/>
    <cellStyle name="Normal 14 7 4 2 2 3" xfId="15979"/>
    <cellStyle name="Normal 14 7 4 2 2 3 2" xfId="30717"/>
    <cellStyle name="Normal 14 7 4 2 2 4" xfId="30718"/>
    <cellStyle name="Normal 14 7 4 2 2 5" xfId="51375"/>
    <cellStyle name="Normal 14 7 4 2 3" xfId="4191"/>
    <cellStyle name="Normal 14 7 4 2 3 2" xfId="15980"/>
    <cellStyle name="Normal 14 7 4 2 3 2 2" xfId="30719"/>
    <cellStyle name="Normal 14 7 4 2 3 3" xfId="30720"/>
    <cellStyle name="Normal 14 7 4 2 3 4" xfId="51376"/>
    <cellStyle name="Normal 14 7 4 2 4" xfId="8235"/>
    <cellStyle name="Normal 14 7 4 2 4 2" xfId="15981"/>
    <cellStyle name="Normal 14 7 4 2 4 2 2" xfId="30721"/>
    <cellStyle name="Normal 14 7 4 2 4 3" xfId="30722"/>
    <cellStyle name="Normal 14 7 4 2 5" xfId="15982"/>
    <cellStyle name="Normal 14 7 4 2 5 2" xfId="30723"/>
    <cellStyle name="Normal 14 7 4 2 6" xfId="30724"/>
    <cellStyle name="Normal 14 7 4 3" xfId="4192"/>
    <cellStyle name="Normal 14 7 4 3 2" xfId="8236"/>
    <cellStyle name="Normal 14 7 4 3 2 2" xfId="15983"/>
    <cellStyle name="Normal 14 7 4 3 2 2 2" xfId="30725"/>
    <cellStyle name="Normal 14 7 4 3 2 3" xfId="30726"/>
    <cellStyle name="Normal 14 7 4 3 2 4" xfId="51377"/>
    <cellStyle name="Normal 14 7 4 3 3" xfId="15984"/>
    <cellStyle name="Normal 14 7 4 3 3 2" xfId="30727"/>
    <cellStyle name="Normal 14 7 4 3 4" xfId="30728"/>
    <cellStyle name="Normal 14 7 4 3 5" xfId="51378"/>
    <cellStyle name="Normal 14 7 4 4" xfId="4193"/>
    <cellStyle name="Normal 14 7 4 4 2" xfId="15985"/>
    <cellStyle name="Normal 14 7 4 4 2 2" xfId="30729"/>
    <cellStyle name="Normal 14 7 4 4 3" xfId="30730"/>
    <cellStyle name="Normal 14 7 4 4 4" xfId="51379"/>
    <cellStyle name="Normal 14 7 4 5" xfId="8237"/>
    <cellStyle name="Normal 14 7 4 5 2" xfId="15986"/>
    <cellStyle name="Normal 14 7 4 5 2 2" xfId="30731"/>
    <cellStyle name="Normal 14 7 4 5 3" xfId="30732"/>
    <cellStyle name="Normal 14 7 4 6" xfId="15987"/>
    <cellStyle name="Normal 14 7 4 6 2" xfId="30733"/>
    <cellStyle name="Normal 14 7 4 7" xfId="30734"/>
    <cellStyle name="Normal 14 7 5" xfId="974"/>
    <cellStyle name="Normal 14 7 5 2" xfId="975"/>
    <cellStyle name="Normal 14 7 5 2 2" xfId="4194"/>
    <cellStyle name="Normal 14 7 5 2 2 2" xfId="8238"/>
    <cellStyle name="Normal 14 7 5 2 2 2 2" xfId="15988"/>
    <cellStyle name="Normal 14 7 5 2 2 2 2 2" xfId="30735"/>
    <cellStyle name="Normal 14 7 5 2 2 2 3" xfId="30736"/>
    <cellStyle name="Normal 14 7 5 2 2 2 4" xfId="51380"/>
    <cellStyle name="Normal 14 7 5 2 2 3" xfId="15989"/>
    <cellStyle name="Normal 14 7 5 2 2 3 2" xfId="30737"/>
    <cellStyle name="Normal 14 7 5 2 2 4" xfId="30738"/>
    <cellStyle name="Normal 14 7 5 2 2 5" xfId="51381"/>
    <cellStyle name="Normal 14 7 5 2 3" xfId="4195"/>
    <cellStyle name="Normal 14 7 5 2 3 2" xfId="15990"/>
    <cellStyle name="Normal 14 7 5 2 3 2 2" xfId="30739"/>
    <cellStyle name="Normal 14 7 5 2 3 3" xfId="30740"/>
    <cellStyle name="Normal 14 7 5 2 3 4" xfId="51382"/>
    <cellStyle name="Normal 14 7 5 2 4" xfId="8239"/>
    <cellStyle name="Normal 14 7 5 2 4 2" xfId="15991"/>
    <cellStyle name="Normal 14 7 5 2 4 2 2" xfId="30741"/>
    <cellStyle name="Normal 14 7 5 2 4 3" xfId="30742"/>
    <cellStyle name="Normal 14 7 5 2 5" xfId="15992"/>
    <cellStyle name="Normal 14 7 5 2 5 2" xfId="30743"/>
    <cellStyle name="Normal 14 7 5 2 6" xfId="30744"/>
    <cellStyle name="Normal 14 7 5 3" xfId="4196"/>
    <cellStyle name="Normal 14 7 5 3 2" xfId="8240"/>
    <cellStyle name="Normal 14 7 5 3 2 2" xfId="15993"/>
    <cellStyle name="Normal 14 7 5 3 2 2 2" xfId="30745"/>
    <cellStyle name="Normal 14 7 5 3 2 3" xfId="30746"/>
    <cellStyle name="Normal 14 7 5 3 2 4" xfId="51383"/>
    <cellStyle name="Normal 14 7 5 3 3" xfId="15994"/>
    <cellStyle name="Normal 14 7 5 3 3 2" xfId="30747"/>
    <cellStyle name="Normal 14 7 5 3 4" xfId="30748"/>
    <cellStyle name="Normal 14 7 5 3 5" xfId="51384"/>
    <cellStyle name="Normal 14 7 5 4" xfId="4197"/>
    <cellStyle name="Normal 14 7 5 4 2" xfId="15995"/>
    <cellStyle name="Normal 14 7 5 4 2 2" xfId="30749"/>
    <cellStyle name="Normal 14 7 5 4 3" xfId="30750"/>
    <cellStyle name="Normal 14 7 5 4 4" xfId="51385"/>
    <cellStyle name="Normal 14 7 5 5" xfId="8241"/>
    <cellStyle name="Normal 14 7 5 5 2" xfId="15996"/>
    <cellStyle name="Normal 14 7 5 5 2 2" xfId="30751"/>
    <cellStyle name="Normal 14 7 5 5 3" xfId="30752"/>
    <cellStyle name="Normal 14 7 5 6" xfId="15997"/>
    <cellStyle name="Normal 14 7 5 6 2" xfId="30753"/>
    <cellStyle name="Normal 14 7 5 7" xfId="30754"/>
    <cellStyle name="Normal 14 7 6" xfId="976"/>
    <cellStyle name="Normal 14 7 6 2" xfId="977"/>
    <cellStyle name="Normal 14 7 6 2 2" xfId="4198"/>
    <cellStyle name="Normal 14 7 6 2 2 2" xfId="8242"/>
    <cellStyle name="Normal 14 7 6 2 2 2 2" xfId="15998"/>
    <cellStyle name="Normal 14 7 6 2 2 2 2 2" xfId="30755"/>
    <cellStyle name="Normal 14 7 6 2 2 2 3" xfId="30756"/>
    <cellStyle name="Normal 14 7 6 2 2 2 4" xfId="51386"/>
    <cellStyle name="Normal 14 7 6 2 2 3" xfId="15999"/>
    <cellStyle name="Normal 14 7 6 2 2 3 2" xfId="30757"/>
    <cellStyle name="Normal 14 7 6 2 2 4" xfId="30758"/>
    <cellStyle name="Normal 14 7 6 2 2 5" xfId="51387"/>
    <cellStyle name="Normal 14 7 6 2 3" xfId="4199"/>
    <cellStyle name="Normal 14 7 6 2 3 2" xfId="16000"/>
    <cellStyle name="Normal 14 7 6 2 3 2 2" xfId="30759"/>
    <cellStyle name="Normal 14 7 6 2 3 3" xfId="30760"/>
    <cellStyle name="Normal 14 7 6 2 3 4" xfId="51388"/>
    <cellStyle name="Normal 14 7 6 2 4" xfId="8243"/>
    <cellStyle name="Normal 14 7 6 2 4 2" xfId="16001"/>
    <cellStyle name="Normal 14 7 6 2 4 2 2" xfId="30761"/>
    <cellStyle name="Normal 14 7 6 2 4 3" xfId="30762"/>
    <cellStyle name="Normal 14 7 6 2 5" xfId="16002"/>
    <cellStyle name="Normal 14 7 6 2 5 2" xfId="30763"/>
    <cellStyle name="Normal 14 7 6 2 6" xfId="30764"/>
    <cellStyle name="Normal 14 7 6 3" xfId="4200"/>
    <cellStyle name="Normal 14 7 6 3 2" xfId="8244"/>
    <cellStyle name="Normal 14 7 6 3 2 2" xfId="16003"/>
    <cellStyle name="Normal 14 7 6 3 2 2 2" xfId="30765"/>
    <cellStyle name="Normal 14 7 6 3 2 3" xfId="30766"/>
    <cellStyle name="Normal 14 7 6 3 2 4" xfId="51389"/>
    <cellStyle name="Normal 14 7 6 3 3" xfId="16004"/>
    <cellStyle name="Normal 14 7 6 3 3 2" xfId="30767"/>
    <cellStyle name="Normal 14 7 6 3 4" xfId="30768"/>
    <cellStyle name="Normal 14 7 6 3 5" xfId="51390"/>
    <cellStyle name="Normal 14 7 6 4" xfId="4201"/>
    <cellStyle name="Normal 14 7 6 4 2" xfId="16005"/>
    <cellStyle name="Normal 14 7 6 4 2 2" xfId="30769"/>
    <cellStyle name="Normal 14 7 6 4 3" xfId="30770"/>
    <cellStyle name="Normal 14 7 6 4 4" xfId="51391"/>
    <cellStyle name="Normal 14 7 6 5" xfId="8245"/>
    <cellStyle name="Normal 14 7 6 5 2" xfId="16006"/>
    <cellStyle name="Normal 14 7 6 5 2 2" xfId="30771"/>
    <cellStyle name="Normal 14 7 6 5 3" xfId="30772"/>
    <cellStyle name="Normal 14 7 6 6" xfId="16007"/>
    <cellStyle name="Normal 14 7 6 6 2" xfId="30773"/>
    <cellStyle name="Normal 14 7 6 7" xfId="30774"/>
    <cellStyle name="Normal 14 7 7" xfId="978"/>
    <cellStyle name="Normal 14 7 7 2" xfId="979"/>
    <cellStyle name="Normal 14 7 7 2 2" xfId="4202"/>
    <cellStyle name="Normal 14 7 7 2 2 2" xfId="8246"/>
    <cellStyle name="Normal 14 7 7 2 2 2 2" xfId="16008"/>
    <cellStyle name="Normal 14 7 7 2 2 2 2 2" xfId="30775"/>
    <cellStyle name="Normal 14 7 7 2 2 2 3" xfId="30776"/>
    <cellStyle name="Normal 14 7 7 2 2 2 4" xfId="51392"/>
    <cellStyle name="Normal 14 7 7 2 2 3" xfId="16009"/>
    <cellStyle name="Normal 14 7 7 2 2 3 2" xfId="30777"/>
    <cellStyle name="Normal 14 7 7 2 2 4" xfId="30778"/>
    <cellStyle name="Normal 14 7 7 2 2 5" xfId="51393"/>
    <cellStyle name="Normal 14 7 7 2 3" xfId="4203"/>
    <cellStyle name="Normal 14 7 7 2 3 2" xfId="16010"/>
    <cellStyle name="Normal 14 7 7 2 3 2 2" xfId="30779"/>
    <cellStyle name="Normal 14 7 7 2 3 3" xfId="30780"/>
    <cellStyle name="Normal 14 7 7 2 3 4" xfId="51394"/>
    <cellStyle name="Normal 14 7 7 2 4" xfId="8247"/>
    <cellStyle name="Normal 14 7 7 2 4 2" xfId="16011"/>
    <cellStyle name="Normal 14 7 7 2 4 2 2" xfId="30781"/>
    <cellStyle name="Normal 14 7 7 2 4 3" xfId="30782"/>
    <cellStyle name="Normal 14 7 7 2 5" xfId="16012"/>
    <cellStyle name="Normal 14 7 7 2 5 2" xfId="30783"/>
    <cellStyle name="Normal 14 7 7 2 6" xfId="30784"/>
    <cellStyle name="Normal 14 7 7 3" xfId="4204"/>
    <cellStyle name="Normal 14 7 7 3 2" xfId="8248"/>
    <cellStyle name="Normal 14 7 7 3 2 2" xfId="16013"/>
    <cellStyle name="Normal 14 7 7 3 2 2 2" xfId="30785"/>
    <cellStyle name="Normal 14 7 7 3 2 3" xfId="30786"/>
    <cellStyle name="Normal 14 7 7 3 2 4" xfId="51395"/>
    <cellStyle name="Normal 14 7 7 3 3" xfId="16014"/>
    <cellStyle name="Normal 14 7 7 3 3 2" xfId="30787"/>
    <cellStyle name="Normal 14 7 7 3 4" xfId="30788"/>
    <cellStyle name="Normal 14 7 7 3 5" xfId="51396"/>
    <cellStyle name="Normal 14 7 7 4" xfId="4205"/>
    <cellStyle name="Normal 14 7 7 4 2" xfId="16015"/>
    <cellStyle name="Normal 14 7 7 4 2 2" xfId="30789"/>
    <cellStyle name="Normal 14 7 7 4 3" xfId="30790"/>
    <cellStyle name="Normal 14 7 7 4 4" xfId="51397"/>
    <cellStyle name="Normal 14 7 7 5" xfId="8249"/>
    <cellStyle name="Normal 14 7 7 5 2" xfId="16016"/>
    <cellStyle name="Normal 14 7 7 5 2 2" xfId="30791"/>
    <cellStyle name="Normal 14 7 7 5 3" xfId="30792"/>
    <cellStyle name="Normal 14 7 7 6" xfId="16017"/>
    <cellStyle name="Normal 14 7 7 6 2" xfId="30793"/>
    <cellStyle name="Normal 14 7 7 7" xfId="30794"/>
    <cellStyle name="Normal 14 7 8" xfId="980"/>
    <cellStyle name="Normal 14 7 8 2" xfId="981"/>
    <cellStyle name="Normal 14 7 8 2 2" xfId="4206"/>
    <cellStyle name="Normal 14 7 8 2 2 2" xfId="8250"/>
    <cellStyle name="Normal 14 7 8 2 2 2 2" xfId="16018"/>
    <cellStyle name="Normal 14 7 8 2 2 2 2 2" xfId="30795"/>
    <cellStyle name="Normal 14 7 8 2 2 2 3" xfId="30796"/>
    <cellStyle name="Normal 14 7 8 2 2 2 4" xfId="51398"/>
    <cellStyle name="Normal 14 7 8 2 2 3" xfId="16019"/>
    <cellStyle name="Normal 14 7 8 2 2 3 2" xfId="30797"/>
    <cellStyle name="Normal 14 7 8 2 2 4" xfId="30798"/>
    <cellStyle name="Normal 14 7 8 2 2 5" xfId="51399"/>
    <cellStyle name="Normal 14 7 8 2 3" xfId="4207"/>
    <cellStyle name="Normal 14 7 8 2 3 2" xfId="16020"/>
    <cellStyle name="Normal 14 7 8 2 3 2 2" xfId="30799"/>
    <cellStyle name="Normal 14 7 8 2 3 3" xfId="30800"/>
    <cellStyle name="Normal 14 7 8 2 3 4" xfId="51400"/>
    <cellStyle name="Normal 14 7 8 2 4" xfId="8251"/>
    <cellStyle name="Normal 14 7 8 2 4 2" xfId="16021"/>
    <cellStyle name="Normal 14 7 8 2 4 2 2" xfId="30801"/>
    <cellStyle name="Normal 14 7 8 2 4 3" xfId="30802"/>
    <cellStyle name="Normal 14 7 8 2 5" xfId="16022"/>
    <cellStyle name="Normal 14 7 8 2 5 2" xfId="30803"/>
    <cellStyle name="Normal 14 7 8 2 6" xfId="30804"/>
    <cellStyle name="Normal 14 7 8 3" xfId="4208"/>
    <cellStyle name="Normal 14 7 8 3 2" xfId="8252"/>
    <cellStyle name="Normal 14 7 8 3 2 2" xfId="16023"/>
    <cellStyle name="Normal 14 7 8 3 2 2 2" xfId="30805"/>
    <cellStyle name="Normal 14 7 8 3 2 3" xfId="30806"/>
    <cellStyle name="Normal 14 7 8 3 2 4" xfId="51401"/>
    <cellStyle name="Normal 14 7 8 3 3" xfId="16024"/>
    <cellStyle name="Normal 14 7 8 3 3 2" xfId="30807"/>
    <cellStyle name="Normal 14 7 8 3 4" xfId="30808"/>
    <cellStyle name="Normal 14 7 8 3 5" xfId="51402"/>
    <cellStyle name="Normal 14 7 8 4" xfId="4209"/>
    <cellStyle name="Normal 14 7 8 4 2" xfId="16025"/>
    <cellStyle name="Normal 14 7 8 4 2 2" xfId="30809"/>
    <cellStyle name="Normal 14 7 8 4 3" xfId="30810"/>
    <cellStyle name="Normal 14 7 8 4 4" xfId="51403"/>
    <cellStyle name="Normal 14 7 8 5" xfId="8253"/>
    <cellStyle name="Normal 14 7 8 5 2" xfId="16026"/>
    <cellStyle name="Normal 14 7 8 5 2 2" xfId="30811"/>
    <cellStyle name="Normal 14 7 8 5 3" xfId="30812"/>
    <cellStyle name="Normal 14 7 8 6" xfId="16027"/>
    <cellStyle name="Normal 14 7 8 6 2" xfId="30813"/>
    <cellStyle name="Normal 14 7 8 7" xfId="30814"/>
    <cellStyle name="Normal 14 7 9" xfId="982"/>
    <cellStyle name="Normal 14 7 9 2" xfId="4210"/>
    <cellStyle name="Normal 14 7 9 2 2" xfId="8254"/>
    <cellStyle name="Normal 14 7 9 2 2 2" xfId="16028"/>
    <cellStyle name="Normal 14 7 9 2 2 2 2" xfId="30815"/>
    <cellStyle name="Normal 14 7 9 2 2 3" xfId="30816"/>
    <cellStyle name="Normal 14 7 9 2 2 4" xfId="51404"/>
    <cellStyle name="Normal 14 7 9 2 3" xfId="16029"/>
    <cellStyle name="Normal 14 7 9 2 3 2" xfId="30817"/>
    <cellStyle name="Normal 14 7 9 2 4" xfId="30818"/>
    <cellStyle name="Normal 14 7 9 2 5" xfId="51405"/>
    <cellStyle name="Normal 14 7 9 3" xfId="4211"/>
    <cellStyle name="Normal 14 7 9 3 2" xfId="16030"/>
    <cellStyle name="Normal 14 7 9 3 2 2" xfId="30819"/>
    <cellStyle name="Normal 14 7 9 3 3" xfId="30820"/>
    <cellStyle name="Normal 14 7 9 3 4" xfId="51406"/>
    <cellStyle name="Normal 14 7 9 4" xfId="8255"/>
    <cellStyle name="Normal 14 7 9 4 2" xfId="16031"/>
    <cellStyle name="Normal 14 7 9 4 2 2" xfId="30821"/>
    <cellStyle name="Normal 14 7 9 4 3" xfId="30822"/>
    <cellStyle name="Normal 14 7 9 5" xfId="16032"/>
    <cellStyle name="Normal 14 7 9 5 2" xfId="30823"/>
    <cellStyle name="Normal 14 7 9 6" xfId="30824"/>
    <cellStyle name="Normal 14 8" xfId="983"/>
    <cellStyle name="Normal 14 8 10" xfId="4212"/>
    <cellStyle name="Normal 14 8 10 2" xfId="8256"/>
    <cellStyle name="Normal 14 8 10 2 2" xfId="16033"/>
    <cellStyle name="Normal 14 8 10 2 2 2" xfId="30825"/>
    <cellStyle name="Normal 14 8 10 2 3" xfId="30826"/>
    <cellStyle name="Normal 14 8 10 2 4" xfId="51407"/>
    <cellStyle name="Normal 14 8 10 3" xfId="16034"/>
    <cellStyle name="Normal 14 8 10 3 2" xfId="30827"/>
    <cellStyle name="Normal 14 8 10 4" xfId="30828"/>
    <cellStyle name="Normal 14 8 10 5" xfId="51408"/>
    <cellStyle name="Normal 14 8 11" xfId="4213"/>
    <cellStyle name="Normal 14 8 11 2" xfId="16035"/>
    <cellStyle name="Normal 14 8 11 2 2" xfId="30829"/>
    <cellStyle name="Normal 14 8 11 3" xfId="30830"/>
    <cellStyle name="Normal 14 8 11 4" xfId="51409"/>
    <cellStyle name="Normal 14 8 12" xfId="8257"/>
    <cellStyle name="Normal 14 8 12 2" xfId="16036"/>
    <cellStyle name="Normal 14 8 12 2 2" xfId="30831"/>
    <cellStyle name="Normal 14 8 12 3" xfId="30832"/>
    <cellStyle name="Normal 14 8 13" xfId="16037"/>
    <cellStyle name="Normal 14 8 13 2" xfId="30833"/>
    <cellStyle name="Normal 14 8 14" xfId="30834"/>
    <cellStyle name="Normal 14 8 2" xfId="984"/>
    <cellStyle name="Normal 14 8 2 2" xfId="985"/>
    <cellStyle name="Normal 14 8 2 2 2" xfId="4214"/>
    <cellStyle name="Normal 14 8 2 2 2 2" xfId="8258"/>
    <cellStyle name="Normal 14 8 2 2 2 2 2" xfId="16038"/>
    <cellStyle name="Normal 14 8 2 2 2 2 2 2" xfId="30835"/>
    <cellStyle name="Normal 14 8 2 2 2 2 3" xfId="30836"/>
    <cellStyle name="Normal 14 8 2 2 2 2 4" xfId="51410"/>
    <cellStyle name="Normal 14 8 2 2 2 3" xfId="16039"/>
    <cellStyle name="Normal 14 8 2 2 2 3 2" xfId="30837"/>
    <cellStyle name="Normal 14 8 2 2 2 4" xfId="30838"/>
    <cellStyle name="Normal 14 8 2 2 2 5" xfId="51411"/>
    <cellStyle name="Normal 14 8 2 2 3" xfId="4215"/>
    <cellStyle name="Normal 14 8 2 2 3 2" xfId="16040"/>
    <cellStyle name="Normal 14 8 2 2 3 2 2" xfId="30839"/>
    <cellStyle name="Normal 14 8 2 2 3 3" xfId="30840"/>
    <cellStyle name="Normal 14 8 2 2 3 4" xfId="51412"/>
    <cellStyle name="Normal 14 8 2 2 4" xfId="8259"/>
    <cellStyle name="Normal 14 8 2 2 4 2" xfId="16041"/>
    <cellStyle name="Normal 14 8 2 2 4 2 2" xfId="30841"/>
    <cellStyle name="Normal 14 8 2 2 4 3" xfId="30842"/>
    <cellStyle name="Normal 14 8 2 2 5" xfId="16042"/>
    <cellStyle name="Normal 14 8 2 2 5 2" xfId="30843"/>
    <cellStyle name="Normal 14 8 2 2 6" xfId="30844"/>
    <cellStyle name="Normal 14 8 2 3" xfId="4216"/>
    <cellStyle name="Normal 14 8 2 3 2" xfId="8260"/>
    <cellStyle name="Normal 14 8 2 3 2 2" xfId="16043"/>
    <cellStyle name="Normal 14 8 2 3 2 2 2" xfId="30845"/>
    <cellStyle name="Normal 14 8 2 3 2 3" xfId="30846"/>
    <cellStyle name="Normal 14 8 2 3 2 4" xfId="51413"/>
    <cellStyle name="Normal 14 8 2 3 3" xfId="16044"/>
    <cellStyle name="Normal 14 8 2 3 3 2" xfId="30847"/>
    <cellStyle name="Normal 14 8 2 3 4" xfId="30848"/>
    <cellStyle name="Normal 14 8 2 3 5" xfId="51414"/>
    <cellStyle name="Normal 14 8 2 4" xfId="4217"/>
    <cellStyle name="Normal 14 8 2 4 2" xfId="16045"/>
    <cellStyle name="Normal 14 8 2 4 2 2" xfId="30849"/>
    <cellStyle name="Normal 14 8 2 4 3" xfId="30850"/>
    <cellStyle name="Normal 14 8 2 4 4" xfId="51415"/>
    <cellStyle name="Normal 14 8 2 5" xfId="8261"/>
    <cellStyle name="Normal 14 8 2 5 2" xfId="16046"/>
    <cellStyle name="Normal 14 8 2 5 2 2" xfId="30851"/>
    <cellStyle name="Normal 14 8 2 5 3" xfId="30852"/>
    <cellStyle name="Normal 14 8 2 6" xfId="16047"/>
    <cellStyle name="Normal 14 8 2 6 2" xfId="30853"/>
    <cellStyle name="Normal 14 8 2 7" xfId="30854"/>
    <cellStyle name="Normal 14 8 3" xfId="986"/>
    <cellStyle name="Normal 14 8 3 2" xfId="987"/>
    <cellStyle name="Normal 14 8 3 2 2" xfId="4218"/>
    <cellStyle name="Normal 14 8 3 2 2 2" xfId="8262"/>
    <cellStyle name="Normal 14 8 3 2 2 2 2" xfId="16048"/>
    <cellStyle name="Normal 14 8 3 2 2 2 2 2" xfId="30855"/>
    <cellStyle name="Normal 14 8 3 2 2 2 3" xfId="30856"/>
    <cellStyle name="Normal 14 8 3 2 2 2 4" xfId="51416"/>
    <cellStyle name="Normal 14 8 3 2 2 3" xfId="16049"/>
    <cellStyle name="Normal 14 8 3 2 2 3 2" xfId="30857"/>
    <cellStyle name="Normal 14 8 3 2 2 4" xfId="30858"/>
    <cellStyle name="Normal 14 8 3 2 2 5" xfId="51417"/>
    <cellStyle name="Normal 14 8 3 2 3" xfId="4219"/>
    <cellStyle name="Normal 14 8 3 2 3 2" xfId="16050"/>
    <cellStyle name="Normal 14 8 3 2 3 2 2" xfId="30859"/>
    <cellStyle name="Normal 14 8 3 2 3 3" xfId="30860"/>
    <cellStyle name="Normal 14 8 3 2 3 4" xfId="51418"/>
    <cellStyle name="Normal 14 8 3 2 4" xfId="8263"/>
    <cellStyle name="Normal 14 8 3 2 4 2" xfId="16051"/>
    <cellStyle name="Normal 14 8 3 2 4 2 2" xfId="30861"/>
    <cellStyle name="Normal 14 8 3 2 4 3" xfId="30862"/>
    <cellStyle name="Normal 14 8 3 2 5" xfId="16052"/>
    <cellStyle name="Normal 14 8 3 2 5 2" xfId="30863"/>
    <cellStyle name="Normal 14 8 3 2 6" xfId="30864"/>
    <cellStyle name="Normal 14 8 3 3" xfId="4220"/>
    <cellStyle name="Normal 14 8 3 3 2" xfId="8264"/>
    <cellStyle name="Normal 14 8 3 3 2 2" xfId="16053"/>
    <cellStyle name="Normal 14 8 3 3 2 2 2" xfId="30865"/>
    <cellStyle name="Normal 14 8 3 3 2 3" xfId="30866"/>
    <cellStyle name="Normal 14 8 3 3 2 4" xfId="51419"/>
    <cellStyle name="Normal 14 8 3 3 3" xfId="16054"/>
    <cellStyle name="Normal 14 8 3 3 3 2" xfId="30867"/>
    <cellStyle name="Normal 14 8 3 3 4" xfId="30868"/>
    <cellStyle name="Normal 14 8 3 3 5" xfId="51420"/>
    <cellStyle name="Normal 14 8 3 4" xfId="4221"/>
    <cellStyle name="Normal 14 8 3 4 2" xfId="16055"/>
    <cellStyle name="Normal 14 8 3 4 2 2" xfId="30869"/>
    <cellStyle name="Normal 14 8 3 4 3" xfId="30870"/>
    <cellStyle name="Normal 14 8 3 4 4" xfId="51421"/>
    <cellStyle name="Normal 14 8 3 5" xfId="8265"/>
    <cellStyle name="Normal 14 8 3 5 2" xfId="16056"/>
    <cellStyle name="Normal 14 8 3 5 2 2" xfId="30871"/>
    <cellStyle name="Normal 14 8 3 5 3" xfId="30872"/>
    <cellStyle name="Normal 14 8 3 6" xfId="16057"/>
    <cellStyle name="Normal 14 8 3 6 2" xfId="30873"/>
    <cellStyle name="Normal 14 8 3 7" xfId="30874"/>
    <cellStyle name="Normal 14 8 4" xfId="988"/>
    <cellStyle name="Normal 14 8 4 2" xfId="989"/>
    <cellStyle name="Normal 14 8 4 2 2" xfId="4222"/>
    <cellStyle name="Normal 14 8 4 2 2 2" xfId="8266"/>
    <cellStyle name="Normal 14 8 4 2 2 2 2" xfId="16058"/>
    <cellStyle name="Normal 14 8 4 2 2 2 2 2" xfId="30875"/>
    <cellStyle name="Normal 14 8 4 2 2 2 3" xfId="30876"/>
    <cellStyle name="Normal 14 8 4 2 2 2 4" xfId="51422"/>
    <cellStyle name="Normal 14 8 4 2 2 3" xfId="16059"/>
    <cellStyle name="Normal 14 8 4 2 2 3 2" xfId="30877"/>
    <cellStyle name="Normal 14 8 4 2 2 4" xfId="30878"/>
    <cellStyle name="Normal 14 8 4 2 2 5" xfId="51423"/>
    <cellStyle name="Normal 14 8 4 2 3" xfId="4223"/>
    <cellStyle name="Normal 14 8 4 2 3 2" xfId="16060"/>
    <cellStyle name="Normal 14 8 4 2 3 2 2" xfId="30879"/>
    <cellStyle name="Normal 14 8 4 2 3 3" xfId="30880"/>
    <cellStyle name="Normal 14 8 4 2 3 4" xfId="51424"/>
    <cellStyle name="Normal 14 8 4 2 4" xfId="8267"/>
    <cellStyle name="Normal 14 8 4 2 4 2" xfId="16061"/>
    <cellStyle name="Normal 14 8 4 2 4 2 2" xfId="30881"/>
    <cellStyle name="Normal 14 8 4 2 4 3" xfId="30882"/>
    <cellStyle name="Normal 14 8 4 2 5" xfId="16062"/>
    <cellStyle name="Normal 14 8 4 2 5 2" xfId="30883"/>
    <cellStyle name="Normal 14 8 4 2 6" xfId="30884"/>
    <cellStyle name="Normal 14 8 4 3" xfId="4224"/>
    <cellStyle name="Normal 14 8 4 3 2" xfId="8268"/>
    <cellStyle name="Normal 14 8 4 3 2 2" xfId="16063"/>
    <cellStyle name="Normal 14 8 4 3 2 2 2" xfId="30885"/>
    <cellStyle name="Normal 14 8 4 3 2 3" xfId="30886"/>
    <cellStyle name="Normal 14 8 4 3 2 4" xfId="51425"/>
    <cellStyle name="Normal 14 8 4 3 3" xfId="16064"/>
    <cellStyle name="Normal 14 8 4 3 3 2" xfId="30887"/>
    <cellStyle name="Normal 14 8 4 3 4" xfId="30888"/>
    <cellStyle name="Normal 14 8 4 3 5" xfId="51426"/>
    <cellStyle name="Normal 14 8 4 4" xfId="4225"/>
    <cellStyle name="Normal 14 8 4 4 2" xfId="16065"/>
    <cellStyle name="Normal 14 8 4 4 2 2" xfId="30889"/>
    <cellStyle name="Normal 14 8 4 4 3" xfId="30890"/>
    <cellStyle name="Normal 14 8 4 4 4" xfId="51427"/>
    <cellStyle name="Normal 14 8 4 5" xfId="8269"/>
    <cellStyle name="Normal 14 8 4 5 2" xfId="16066"/>
    <cellStyle name="Normal 14 8 4 5 2 2" xfId="30891"/>
    <cellStyle name="Normal 14 8 4 5 3" xfId="30892"/>
    <cellStyle name="Normal 14 8 4 6" xfId="16067"/>
    <cellStyle name="Normal 14 8 4 6 2" xfId="30893"/>
    <cellStyle name="Normal 14 8 4 7" xfId="30894"/>
    <cellStyle name="Normal 14 8 5" xfId="990"/>
    <cellStyle name="Normal 14 8 5 2" xfId="991"/>
    <cellStyle name="Normal 14 8 5 2 2" xfId="4226"/>
    <cellStyle name="Normal 14 8 5 2 2 2" xfId="8270"/>
    <cellStyle name="Normal 14 8 5 2 2 2 2" xfId="16068"/>
    <cellStyle name="Normal 14 8 5 2 2 2 2 2" xfId="30895"/>
    <cellStyle name="Normal 14 8 5 2 2 2 3" xfId="30896"/>
    <cellStyle name="Normal 14 8 5 2 2 2 4" xfId="51428"/>
    <cellStyle name="Normal 14 8 5 2 2 3" xfId="16069"/>
    <cellStyle name="Normal 14 8 5 2 2 3 2" xfId="30897"/>
    <cellStyle name="Normal 14 8 5 2 2 4" xfId="30898"/>
    <cellStyle name="Normal 14 8 5 2 2 5" xfId="51429"/>
    <cellStyle name="Normal 14 8 5 2 3" xfId="4227"/>
    <cellStyle name="Normal 14 8 5 2 3 2" xfId="16070"/>
    <cellStyle name="Normal 14 8 5 2 3 2 2" xfId="30899"/>
    <cellStyle name="Normal 14 8 5 2 3 3" xfId="30900"/>
    <cellStyle name="Normal 14 8 5 2 3 4" xfId="51430"/>
    <cellStyle name="Normal 14 8 5 2 4" xfId="8271"/>
    <cellStyle name="Normal 14 8 5 2 4 2" xfId="16071"/>
    <cellStyle name="Normal 14 8 5 2 4 2 2" xfId="30901"/>
    <cellStyle name="Normal 14 8 5 2 4 3" xfId="30902"/>
    <cellStyle name="Normal 14 8 5 2 5" xfId="16072"/>
    <cellStyle name="Normal 14 8 5 2 5 2" xfId="30903"/>
    <cellStyle name="Normal 14 8 5 2 6" xfId="30904"/>
    <cellStyle name="Normal 14 8 5 3" xfId="4228"/>
    <cellStyle name="Normal 14 8 5 3 2" xfId="8272"/>
    <cellStyle name="Normal 14 8 5 3 2 2" xfId="16073"/>
    <cellStyle name="Normal 14 8 5 3 2 2 2" xfId="30905"/>
    <cellStyle name="Normal 14 8 5 3 2 3" xfId="30906"/>
    <cellStyle name="Normal 14 8 5 3 2 4" xfId="51431"/>
    <cellStyle name="Normal 14 8 5 3 3" xfId="16074"/>
    <cellStyle name="Normal 14 8 5 3 3 2" xfId="30907"/>
    <cellStyle name="Normal 14 8 5 3 4" xfId="30908"/>
    <cellStyle name="Normal 14 8 5 3 5" xfId="51432"/>
    <cellStyle name="Normal 14 8 5 4" xfId="4229"/>
    <cellStyle name="Normal 14 8 5 4 2" xfId="16075"/>
    <cellStyle name="Normal 14 8 5 4 2 2" xfId="30909"/>
    <cellStyle name="Normal 14 8 5 4 3" xfId="30910"/>
    <cellStyle name="Normal 14 8 5 4 4" xfId="51433"/>
    <cellStyle name="Normal 14 8 5 5" xfId="8273"/>
    <cellStyle name="Normal 14 8 5 5 2" xfId="16076"/>
    <cellStyle name="Normal 14 8 5 5 2 2" xfId="30911"/>
    <cellStyle name="Normal 14 8 5 5 3" xfId="30912"/>
    <cellStyle name="Normal 14 8 5 6" xfId="16077"/>
    <cellStyle name="Normal 14 8 5 6 2" xfId="30913"/>
    <cellStyle name="Normal 14 8 5 7" xfId="30914"/>
    <cellStyle name="Normal 14 8 6" xfId="992"/>
    <cellStyle name="Normal 14 8 6 2" xfId="993"/>
    <cellStyle name="Normal 14 8 6 2 2" xfId="4230"/>
    <cellStyle name="Normal 14 8 6 2 2 2" xfId="8274"/>
    <cellStyle name="Normal 14 8 6 2 2 2 2" xfId="16078"/>
    <cellStyle name="Normal 14 8 6 2 2 2 2 2" xfId="30915"/>
    <cellStyle name="Normal 14 8 6 2 2 2 3" xfId="30916"/>
    <cellStyle name="Normal 14 8 6 2 2 2 4" xfId="51434"/>
    <cellStyle name="Normal 14 8 6 2 2 3" xfId="16079"/>
    <cellStyle name="Normal 14 8 6 2 2 3 2" xfId="30917"/>
    <cellStyle name="Normal 14 8 6 2 2 4" xfId="30918"/>
    <cellStyle name="Normal 14 8 6 2 2 5" xfId="51435"/>
    <cellStyle name="Normal 14 8 6 2 3" xfId="4231"/>
    <cellStyle name="Normal 14 8 6 2 3 2" xfId="16080"/>
    <cellStyle name="Normal 14 8 6 2 3 2 2" xfId="30919"/>
    <cellStyle name="Normal 14 8 6 2 3 3" xfId="30920"/>
    <cellStyle name="Normal 14 8 6 2 3 4" xfId="51436"/>
    <cellStyle name="Normal 14 8 6 2 4" xfId="8275"/>
    <cellStyle name="Normal 14 8 6 2 4 2" xfId="16081"/>
    <cellStyle name="Normal 14 8 6 2 4 2 2" xfId="30921"/>
    <cellStyle name="Normal 14 8 6 2 4 3" xfId="30922"/>
    <cellStyle name="Normal 14 8 6 2 5" xfId="16082"/>
    <cellStyle name="Normal 14 8 6 2 5 2" xfId="30923"/>
    <cellStyle name="Normal 14 8 6 2 6" xfId="30924"/>
    <cellStyle name="Normal 14 8 6 3" xfId="4232"/>
    <cellStyle name="Normal 14 8 6 3 2" xfId="8276"/>
    <cellStyle name="Normal 14 8 6 3 2 2" xfId="16083"/>
    <cellStyle name="Normal 14 8 6 3 2 2 2" xfId="30925"/>
    <cellStyle name="Normal 14 8 6 3 2 3" xfId="30926"/>
    <cellStyle name="Normal 14 8 6 3 2 4" xfId="51437"/>
    <cellStyle name="Normal 14 8 6 3 3" xfId="16084"/>
    <cellStyle name="Normal 14 8 6 3 3 2" xfId="30927"/>
    <cellStyle name="Normal 14 8 6 3 4" xfId="30928"/>
    <cellStyle name="Normal 14 8 6 3 5" xfId="51438"/>
    <cellStyle name="Normal 14 8 6 4" xfId="4233"/>
    <cellStyle name="Normal 14 8 6 4 2" xfId="16085"/>
    <cellStyle name="Normal 14 8 6 4 2 2" xfId="30929"/>
    <cellStyle name="Normal 14 8 6 4 3" xfId="30930"/>
    <cellStyle name="Normal 14 8 6 4 4" xfId="51439"/>
    <cellStyle name="Normal 14 8 6 5" xfId="8277"/>
    <cellStyle name="Normal 14 8 6 5 2" xfId="16086"/>
    <cellStyle name="Normal 14 8 6 5 2 2" xfId="30931"/>
    <cellStyle name="Normal 14 8 6 5 3" xfId="30932"/>
    <cellStyle name="Normal 14 8 6 6" xfId="16087"/>
    <cellStyle name="Normal 14 8 6 6 2" xfId="30933"/>
    <cellStyle name="Normal 14 8 6 7" xfId="30934"/>
    <cellStyle name="Normal 14 8 7" xfId="994"/>
    <cellStyle name="Normal 14 8 7 2" xfId="995"/>
    <cellStyle name="Normal 14 8 7 2 2" xfId="4234"/>
    <cellStyle name="Normal 14 8 7 2 2 2" xfId="8278"/>
    <cellStyle name="Normal 14 8 7 2 2 2 2" xfId="16088"/>
    <cellStyle name="Normal 14 8 7 2 2 2 2 2" xfId="30935"/>
    <cellStyle name="Normal 14 8 7 2 2 2 3" xfId="30936"/>
    <cellStyle name="Normal 14 8 7 2 2 2 4" xfId="51440"/>
    <cellStyle name="Normal 14 8 7 2 2 3" xfId="16089"/>
    <cellStyle name="Normal 14 8 7 2 2 3 2" xfId="30937"/>
    <cellStyle name="Normal 14 8 7 2 2 4" xfId="30938"/>
    <cellStyle name="Normal 14 8 7 2 2 5" xfId="51441"/>
    <cellStyle name="Normal 14 8 7 2 3" xfId="4235"/>
    <cellStyle name="Normal 14 8 7 2 3 2" xfId="16090"/>
    <cellStyle name="Normal 14 8 7 2 3 2 2" xfId="30939"/>
    <cellStyle name="Normal 14 8 7 2 3 3" xfId="30940"/>
    <cellStyle name="Normal 14 8 7 2 3 4" xfId="51442"/>
    <cellStyle name="Normal 14 8 7 2 4" xfId="8279"/>
    <cellStyle name="Normal 14 8 7 2 4 2" xfId="16091"/>
    <cellStyle name="Normal 14 8 7 2 4 2 2" xfId="30941"/>
    <cellStyle name="Normal 14 8 7 2 4 3" xfId="30942"/>
    <cellStyle name="Normal 14 8 7 2 5" xfId="16092"/>
    <cellStyle name="Normal 14 8 7 2 5 2" xfId="30943"/>
    <cellStyle name="Normal 14 8 7 2 6" xfId="30944"/>
    <cellStyle name="Normal 14 8 7 3" xfId="4236"/>
    <cellStyle name="Normal 14 8 7 3 2" xfId="8280"/>
    <cellStyle name="Normal 14 8 7 3 2 2" xfId="16093"/>
    <cellStyle name="Normal 14 8 7 3 2 2 2" xfId="30945"/>
    <cellStyle name="Normal 14 8 7 3 2 3" xfId="30946"/>
    <cellStyle name="Normal 14 8 7 3 2 4" xfId="51443"/>
    <cellStyle name="Normal 14 8 7 3 3" xfId="16094"/>
    <cellStyle name="Normal 14 8 7 3 3 2" xfId="30947"/>
    <cellStyle name="Normal 14 8 7 3 4" xfId="30948"/>
    <cellStyle name="Normal 14 8 7 3 5" xfId="51444"/>
    <cellStyle name="Normal 14 8 7 4" xfId="4237"/>
    <cellStyle name="Normal 14 8 7 4 2" xfId="16095"/>
    <cellStyle name="Normal 14 8 7 4 2 2" xfId="30949"/>
    <cellStyle name="Normal 14 8 7 4 3" xfId="30950"/>
    <cellStyle name="Normal 14 8 7 4 4" xfId="51445"/>
    <cellStyle name="Normal 14 8 7 5" xfId="8281"/>
    <cellStyle name="Normal 14 8 7 5 2" xfId="16096"/>
    <cellStyle name="Normal 14 8 7 5 2 2" xfId="30951"/>
    <cellStyle name="Normal 14 8 7 5 3" xfId="30952"/>
    <cellStyle name="Normal 14 8 7 6" xfId="16097"/>
    <cellStyle name="Normal 14 8 7 6 2" xfId="30953"/>
    <cellStyle name="Normal 14 8 7 7" xfId="30954"/>
    <cellStyle name="Normal 14 8 8" xfId="996"/>
    <cellStyle name="Normal 14 8 8 2" xfId="997"/>
    <cellStyle name="Normal 14 8 8 2 2" xfId="4238"/>
    <cellStyle name="Normal 14 8 8 2 2 2" xfId="8282"/>
    <cellStyle name="Normal 14 8 8 2 2 2 2" xfId="16098"/>
    <cellStyle name="Normal 14 8 8 2 2 2 2 2" xfId="30955"/>
    <cellStyle name="Normal 14 8 8 2 2 2 3" xfId="30956"/>
    <cellStyle name="Normal 14 8 8 2 2 2 4" xfId="51446"/>
    <cellStyle name="Normal 14 8 8 2 2 3" xfId="16099"/>
    <cellStyle name="Normal 14 8 8 2 2 3 2" xfId="30957"/>
    <cellStyle name="Normal 14 8 8 2 2 4" xfId="30958"/>
    <cellStyle name="Normal 14 8 8 2 2 5" xfId="51447"/>
    <cellStyle name="Normal 14 8 8 2 3" xfId="4239"/>
    <cellStyle name="Normal 14 8 8 2 3 2" xfId="16100"/>
    <cellStyle name="Normal 14 8 8 2 3 2 2" xfId="30959"/>
    <cellStyle name="Normal 14 8 8 2 3 3" xfId="30960"/>
    <cellStyle name="Normal 14 8 8 2 3 4" xfId="51448"/>
    <cellStyle name="Normal 14 8 8 2 4" xfId="8283"/>
    <cellStyle name="Normal 14 8 8 2 4 2" xfId="16101"/>
    <cellStyle name="Normal 14 8 8 2 4 2 2" xfId="30961"/>
    <cellStyle name="Normal 14 8 8 2 4 3" xfId="30962"/>
    <cellStyle name="Normal 14 8 8 2 5" xfId="16102"/>
    <cellStyle name="Normal 14 8 8 2 5 2" xfId="30963"/>
    <cellStyle name="Normal 14 8 8 2 6" xfId="30964"/>
    <cellStyle name="Normal 14 8 8 3" xfId="4240"/>
    <cellStyle name="Normal 14 8 8 3 2" xfId="8284"/>
    <cellStyle name="Normal 14 8 8 3 2 2" xfId="16103"/>
    <cellStyle name="Normal 14 8 8 3 2 2 2" xfId="30965"/>
    <cellStyle name="Normal 14 8 8 3 2 3" xfId="30966"/>
    <cellStyle name="Normal 14 8 8 3 2 4" xfId="51449"/>
    <cellStyle name="Normal 14 8 8 3 3" xfId="16104"/>
    <cellStyle name="Normal 14 8 8 3 3 2" xfId="30967"/>
    <cellStyle name="Normal 14 8 8 3 4" xfId="30968"/>
    <cellStyle name="Normal 14 8 8 3 5" xfId="51450"/>
    <cellStyle name="Normal 14 8 8 4" xfId="4241"/>
    <cellStyle name="Normal 14 8 8 4 2" xfId="16105"/>
    <cellStyle name="Normal 14 8 8 4 2 2" xfId="30969"/>
    <cellStyle name="Normal 14 8 8 4 3" xfId="30970"/>
    <cellStyle name="Normal 14 8 8 4 4" xfId="51451"/>
    <cellStyle name="Normal 14 8 8 5" xfId="8285"/>
    <cellStyle name="Normal 14 8 8 5 2" xfId="16106"/>
    <cellStyle name="Normal 14 8 8 5 2 2" xfId="30971"/>
    <cellStyle name="Normal 14 8 8 5 3" xfId="30972"/>
    <cellStyle name="Normal 14 8 8 6" xfId="16107"/>
    <cellStyle name="Normal 14 8 8 6 2" xfId="30973"/>
    <cellStyle name="Normal 14 8 8 7" xfId="30974"/>
    <cellStyle name="Normal 14 8 9" xfId="998"/>
    <cellStyle name="Normal 14 8 9 2" xfId="4242"/>
    <cellStyle name="Normal 14 8 9 2 2" xfId="8286"/>
    <cellStyle name="Normal 14 8 9 2 2 2" xfId="16108"/>
    <cellStyle name="Normal 14 8 9 2 2 2 2" xfId="30975"/>
    <cellStyle name="Normal 14 8 9 2 2 3" xfId="30976"/>
    <cellStyle name="Normal 14 8 9 2 2 4" xfId="51452"/>
    <cellStyle name="Normal 14 8 9 2 3" xfId="16109"/>
    <cellStyle name="Normal 14 8 9 2 3 2" xfId="30977"/>
    <cellStyle name="Normal 14 8 9 2 4" xfId="30978"/>
    <cellStyle name="Normal 14 8 9 2 5" xfId="51453"/>
    <cellStyle name="Normal 14 8 9 3" xfId="4243"/>
    <cellStyle name="Normal 14 8 9 3 2" xfId="16110"/>
    <cellStyle name="Normal 14 8 9 3 2 2" xfId="30979"/>
    <cellStyle name="Normal 14 8 9 3 3" xfId="30980"/>
    <cellStyle name="Normal 14 8 9 3 4" xfId="51454"/>
    <cellStyle name="Normal 14 8 9 4" xfId="8287"/>
    <cellStyle name="Normal 14 8 9 4 2" xfId="16111"/>
    <cellStyle name="Normal 14 8 9 4 2 2" xfId="30981"/>
    <cellStyle name="Normal 14 8 9 4 3" xfId="30982"/>
    <cellStyle name="Normal 14 8 9 5" xfId="16112"/>
    <cellStyle name="Normal 14 8 9 5 2" xfId="30983"/>
    <cellStyle name="Normal 14 8 9 6" xfId="30984"/>
    <cellStyle name="Normal 14 9" xfId="999"/>
    <cellStyle name="Normal 14 9 2" xfId="1000"/>
    <cellStyle name="Normal 14 9 2 2" xfId="4244"/>
    <cellStyle name="Normal 14 9 2 2 2" xfId="8288"/>
    <cellStyle name="Normal 14 9 2 2 2 2" xfId="16113"/>
    <cellStyle name="Normal 14 9 2 2 2 2 2" xfId="30985"/>
    <cellStyle name="Normal 14 9 2 2 2 3" xfId="30986"/>
    <cellStyle name="Normal 14 9 2 2 2 4" xfId="51455"/>
    <cellStyle name="Normal 14 9 2 2 3" xfId="16114"/>
    <cellStyle name="Normal 14 9 2 2 3 2" xfId="30987"/>
    <cellStyle name="Normal 14 9 2 2 4" xfId="30988"/>
    <cellStyle name="Normal 14 9 2 2 5" xfId="51456"/>
    <cellStyle name="Normal 14 9 2 3" xfId="4245"/>
    <cellStyle name="Normal 14 9 2 3 2" xfId="16115"/>
    <cellStyle name="Normal 14 9 2 3 2 2" xfId="30989"/>
    <cellStyle name="Normal 14 9 2 3 3" xfId="30990"/>
    <cellStyle name="Normal 14 9 2 3 4" xfId="51457"/>
    <cellStyle name="Normal 14 9 2 4" xfId="8289"/>
    <cellStyle name="Normal 14 9 2 4 2" xfId="16116"/>
    <cellStyle name="Normal 14 9 2 4 2 2" xfId="30991"/>
    <cellStyle name="Normal 14 9 2 4 3" xfId="30992"/>
    <cellStyle name="Normal 14 9 2 5" xfId="16117"/>
    <cellStyle name="Normal 14 9 2 5 2" xfId="30993"/>
    <cellStyle name="Normal 14 9 2 6" xfId="30994"/>
    <cellStyle name="Normal 14 9 3" xfId="4246"/>
    <cellStyle name="Normal 14 9 3 2" xfId="8290"/>
    <cellStyle name="Normal 14 9 3 2 2" xfId="16118"/>
    <cellStyle name="Normal 14 9 3 2 2 2" xfId="30995"/>
    <cellStyle name="Normal 14 9 3 2 3" xfId="30996"/>
    <cellStyle name="Normal 14 9 3 2 4" xfId="51458"/>
    <cellStyle name="Normal 14 9 3 3" xfId="16119"/>
    <cellStyle name="Normal 14 9 3 3 2" xfId="30997"/>
    <cellStyle name="Normal 14 9 3 4" xfId="30998"/>
    <cellStyle name="Normal 14 9 3 5" xfId="51459"/>
    <cellStyle name="Normal 14 9 4" xfId="4247"/>
    <cellStyle name="Normal 14 9 4 2" xfId="16120"/>
    <cellStyle name="Normal 14 9 4 2 2" xfId="30999"/>
    <cellStyle name="Normal 14 9 4 3" xfId="31000"/>
    <cellStyle name="Normal 14 9 4 4" xfId="51460"/>
    <cellStyle name="Normal 14 9 5" xfId="8291"/>
    <cellStyle name="Normal 14 9 5 2" xfId="16121"/>
    <cellStyle name="Normal 14 9 5 2 2" xfId="31001"/>
    <cellStyle name="Normal 14 9 5 3" xfId="31002"/>
    <cellStyle name="Normal 14 9 6" xfId="16122"/>
    <cellStyle name="Normal 14 9 6 2" xfId="31003"/>
    <cellStyle name="Normal 14 9 7" xfId="31004"/>
    <cellStyle name="Normal 140" xfId="51461"/>
    <cellStyle name="Normal 140 2" xfId="51462"/>
    <cellStyle name="Normal 141" xfId="51463"/>
    <cellStyle name="Normal 141 2" xfId="51464"/>
    <cellStyle name="Normal 141 3" xfId="51465"/>
    <cellStyle name="Normal 141 4" xfId="51466"/>
    <cellStyle name="Normal 142" xfId="51467"/>
    <cellStyle name="Normal 142 2" xfId="51468"/>
    <cellStyle name="Normal 143" xfId="51469"/>
    <cellStyle name="Normal 143 2" xfId="51470"/>
    <cellStyle name="Normal 144" xfId="51471"/>
    <cellStyle name="Normal 144 2" xfId="61540"/>
    <cellStyle name="Normal 145" xfId="51472"/>
    <cellStyle name="Normal 146" xfId="51473"/>
    <cellStyle name="Normal 147" xfId="51474"/>
    <cellStyle name="Normal 148" xfId="51475"/>
    <cellStyle name="Normal 149" xfId="51476"/>
    <cellStyle name="Normal 149 6" xfId="51477"/>
    <cellStyle name="Normal 15" xfId="1001"/>
    <cellStyle name="Normal 15 10" xfId="1002"/>
    <cellStyle name="Normal 15 10 2" xfId="1003"/>
    <cellStyle name="Normal 15 10 2 2" xfId="4248"/>
    <cellStyle name="Normal 15 10 2 2 2" xfId="8292"/>
    <cellStyle name="Normal 15 10 2 2 2 2" xfId="16123"/>
    <cellStyle name="Normal 15 10 2 2 2 2 2" xfId="31005"/>
    <cellStyle name="Normal 15 10 2 2 2 3" xfId="31006"/>
    <cellStyle name="Normal 15 10 2 2 2 4" xfId="51478"/>
    <cellStyle name="Normal 15 10 2 2 3" xfId="16124"/>
    <cellStyle name="Normal 15 10 2 2 3 2" xfId="31007"/>
    <cellStyle name="Normal 15 10 2 2 4" xfId="31008"/>
    <cellStyle name="Normal 15 10 2 2 5" xfId="51479"/>
    <cellStyle name="Normal 15 10 2 3" xfId="4249"/>
    <cellStyle name="Normal 15 10 2 3 2" xfId="16125"/>
    <cellStyle name="Normal 15 10 2 3 2 2" xfId="31009"/>
    <cellStyle name="Normal 15 10 2 3 3" xfId="31010"/>
    <cellStyle name="Normal 15 10 2 3 4" xfId="51480"/>
    <cellStyle name="Normal 15 10 2 4" xfId="8293"/>
    <cellStyle name="Normal 15 10 2 4 2" xfId="16126"/>
    <cellStyle name="Normal 15 10 2 4 2 2" xfId="31011"/>
    <cellStyle name="Normal 15 10 2 4 3" xfId="31012"/>
    <cellStyle name="Normal 15 10 2 5" xfId="16127"/>
    <cellStyle name="Normal 15 10 2 5 2" xfId="31013"/>
    <cellStyle name="Normal 15 10 2 6" xfId="31014"/>
    <cellStyle name="Normal 15 10 3" xfId="4250"/>
    <cellStyle name="Normal 15 10 3 2" xfId="8294"/>
    <cellStyle name="Normal 15 10 3 2 2" xfId="16128"/>
    <cellStyle name="Normal 15 10 3 2 2 2" xfId="31015"/>
    <cellStyle name="Normal 15 10 3 2 3" xfId="31016"/>
    <cellStyle name="Normal 15 10 3 2 4" xfId="51481"/>
    <cellStyle name="Normal 15 10 3 3" xfId="16129"/>
    <cellStyle name="Normal 15 10 3 3 2" xfId="31017"/>
    <cellStyle name="Normal 15 10 3 4" xfId="31018"/>
    <cellStyle name="Normal 15 10 3 5" xfId="51482"/>
    <cellStyle name="Normal 15 10 4" xfId="4251"/>
    <cellStyle name="Normal 15 10 4 2" xfId="16130"/>
    <cellStyle name="Normal 15 10 4 2 2" xfId="31019"/>
    <cellStyle name="Normal 15 10 4 3" xfId="31020"/>
    <cellStyle name="Normal 15 10 4 4" xfId="51483"/>
    <cellStyle name="Normal 15 10 5" xfId="8295"/>
    <cellStyle name="Normal 15 10 5 2" xfId="16131"/>
    <cellStyle name="Normal 15 10 5 2 2" xfId="31021"/>
    <cellStyle name="Normal 15 10 5 3" xfId="31022"/>
    <cellStyle name="Normal 15 10 6" xfId="16132"/>
    <cellStyle name="Normal 15 10 6 2" xfId="31023"/>
    <cellStyle name="Normal 15 10 7" xfId="31024"/>
    <cellStyle name="Normal 15 11" xfId="1004"/>
    <cellStyle name="Normal 15 11 2" xfId="1005"/>
    <cellStyle name="Normal 15 11 2 2" xfId="4252"/>
    <cellStyle name="Normal 15 11 2 2 2" xfId="8296"/>
    <cellStyle name="Normal 15 11 2 2 2 2" xfId="16133"/>
    <cellStyle name="Normal 15 11 2 2 2 2 2" xfId="31025"/>
    <cellStyle name="Normal 15 11 2 2 2 3" xfId="31026"/>
    <cellStyle name="Normal 15 11 2 2 2 4" xfId="51484"/>
    <cellStyle name="Normal 15 11 2 2 3" xfId="16134"/>
    <cellStyle name="Normal 15 11 2 2 3 2" xfId="31027"/>
    <cellStyle name="Normal 15 11 2 2 4" xfId="31028"/>
    <cellStyle name="Normal 15 11 2 2 5" xfId="51485"/>
    <cellStyle name="Normal 15 11 2 3" xfId="4253"/>
    <cellStyle name="Normal 15 11 2 3 2" xfId="16135"/>
    <cellStyle name="Normal 15 11 2 3 2 2" xfId="31029"/>
    <cellStyle name="Normal 15 11 2 3 3" xfId="31030"/>
    <cellStyle name="Normal 15 11 2 3 4" xfId="51486"/>
    <cellStyle name="Normal 15 11 2 4" xfId="8297"/>
    <cellStyle name="Normal 15 11 2 4 2" xfId="16136"/>
    <cellStyle name="Normal 15 11 2 4 2 2" xfId="31031"/>
    <cellStyle name="Normal 15 11 2 4 3" xfId="31032"/>
    <cellStyle name="Normal 15 11 2 5" xfId="16137"/>
    <cellStyle name="Normal 15 11 2 5 2" xfId="31033"/>
    <cellStyle name="Normal 15 11 2 6" xfId="31034"/>
    <cellStyle name="Normal 15 11 3" xfId="4254"/>
    <cellStyle name="Normal 15 11 3 2" xfId="8298"/>
    <cellStyle name="Normal 15 11 3 2 2" xfId="16138"/>
    <cellStyle name="Normal 15 11 3 2 2 2" xfId="31035"/>
    <cellStyle name="Normal 15 11 3 2 3" xfId="31036"/>
    <cellStyle name="Normal 15 11 3 2 4" xfId="51487"/>
    <cellStyle name="Normal 15 11 3 3" xfId="16139"/>
    <cellStyle name="Normal 15 11 3 3 2" xfId="31037"/>
    <cellStyle name="Normal 15 11 3 4" xfId="31038"/>
    <cellStyle name="Normal 15 11 3 5" xfId="51488"/>
    <cellStyle name="Normal 15 11 4" xfId="4255"/>
    <cellStyle name="Normal 15 11 4 2" xfId="16140"/>
    <cellStyle name="Normal 15 11 4 2 2" xfId="31039"/>
    <cellStyle name="Normal 15 11 4 3" xfId="31040"/>
    <cellStyle name="Normal 15 11 4 4" xfId="51489"/>
    <cellStyle name="Normal 15 11 5" xfId="8299"/>
    <cellStyle name="Normal 15 11 5 2" xfId="16141"/>
    <cellStyle name="Normal 15 11 5 2 2" xfId="31041"/>
    <cellStyle name="Normal 15 11 5 3" xfId="31042"/>
    <cellStyle name="Normal 15 11 6" xfId="16142"/>
    <cellStyle name="Normal 15 11 6 2" xfId="31043"/>
    <cellStyle name="Normal 15 11 7" xfId="31044"/>
    <cellStyle name="Normal 15 12" xfId="1006"/>
    <cellStyle name="Normal 15 12 2" xfId="1007"/>
    <cellStyle name="Normal 15 12 2 2" xfId="4256"/>
    <cellStyle name="Normal 15 12 2 2 2" xfId="8300"/>
    <cellStyle name="Normal 15 12 2 2 2 2" xfId="16143"/>
    <cellStyle name="Normal 15 12 2 2 2 2 2" xfId="31045"/>
    <cellStyle name="Normal 15 12 2 2 2 3" xfId="31046"/>
    <cellStyle name="Normal 15 12 2 2 2 4" xfId="51490"/>
    <cellStyle name="Normal 15 12 2 2 3" xfId="16144"/>
    <cellStyle name="Normal 15 12 2 2 3 2" xfId="31047"/>
    <cellStyle name="Normal 15 12 2 2 4" xfId="31048"/>
    <cellStyle name="Normal 15 12 2 2 5" xfId="51491"/>
    <cellStyle name="Normal 15 12 2 3" xfId="4257"/>
    <cellStyle name="Normal 15 12 2 3 2" xfId="16145"/>
    <cellStyle name="Normal 15 12 2 3 2 2" xfId="31049"/>
    <cellStyle name="Normal 15 12 2 3 3" xfId="31050"/>
    <cellStyle name="Normal 15 12 2 3 4" xfId="51492"/>
    <cellStyle name="Normal 15 12 2 4" xfId="8301"/>
    <cellStyle name="Normal 15 12 2 4 2" xfId="16146"/>
    <cellStyle name="Normal 15 12 2 4 2 2" xfId="31051"/>
    <cellStyle name="Normal 15 12 2 4 3" xfId="31052"/>
    <cellStyle name="Normal 15 12 2 5" xfId="16147"/>
    <cellStyle name="Normal 15 12 2 5 2" xfId="31053"/>
    <cellStyle name="Normal 15 12 2 6" xfId="31054"/>
    <cellStyle name="Normal 15 12 3" xfId="4258"/>
    <cellStyle name="Normal 15 12 3 2" xfId="8302"/>
    <cellStyle name="Normal 15 12 3 2 2" xfId="16148"/>
    <cellStyle name="Normal 15 12 3 2 2 2" xfId="31055"/>
    <cellStyle name="Normal 15 12 3 2 3" xfId="31056"/>
    <cellStyle name="Normal 15 12 3 2 4" xfId="51493"/>
    <cellStyle name="Normal 15 12 3 3" xfId="16149"/>
    <cellStyle name="Normal 15 12 3 3 2" xfId="31057"/>
    <cellStyle name="Normal 15 12 3 4" xfId="31058"/>
    <cellStyle name="Normal 15 12 3 5" xfId="51494"/>
    <cellStyle name="Normal 15 12 4" xfId="4259"/>
    <cellStyle name="Normal 15 12 4 2" xfId="16150"/>
    <cellStyle name="Normal 15 12 4 2 2" xfId="31059"/>
    <cellStyle name="Normal 15 12 4 3" xfId="31060"/>
    <cellStyle name="Normal 15 12 4 4" xfId="51495"/>
    <cellStyle name="Normal 15 12 5" xfId="8303"/>
    <cellStyle name="Normal 15 12 5 2" xfId="16151"/>
    <cellStyle name="Normal 15 12 5 2 2" xfId="31061"/>
    <cellStyle name="Normal 15 12 5 3" xfId="31062"/>
    <cellStyle name="Normal 15 12 6" xfId="16152"/>
    <cellStyle name="Normal 15 12 6 2" xfId="31063"/>
    <cellStyle name="Normal 15 12 7" xfId="31064"/>
    <cellStyle name="Normal 15 13" xfId="1008"/>
    <cellStyle name="Normal 15 13 2" xfId="1009"/>
    <cellStyle name="Normal 15 13 2 2" xfId="4260"/>
    <cellStyle name="Normal 15 13 2 2 2" xfId="8304"/>
    <cellStyle name="Normal 15 13 2 2 2 2" xfId="16153"/>
    <cellStyle name="Normal 15 13 2 2 2 2 2" xfId="31065"/>
    <cellStyle name="Normal 15 13 2 2 2 3" xfId="31066"/>
    <cellStyle name="Normal 15 13 2 2 2 4" xfId="51496"/>
    <cellStyle name="Normal 15 13 2 2 3" xfId="16154"/>
    <cellStyle name="Normal 15 13 2 2 3 2" xfId="31067"/>
    <cellStyle name="Normal 15 13 2 2 4" xfId="31068"/>
    <cellStyle name="Normal 15 13 2 2 5" xfId="51497"/>
    <cellStyle name="Normal 15 13 2 3" xfId="4261"/>
    <cellStyle name="Normal 15 13 2 3 2" xfId="16155"/>
    <cellStyle name="Normal 15 13 2 3 2 2" xfId="31069"/>
    <cellStyle name="Normal 15 13 2 3 3" xfId="31070"/>
    <cellStyle name="Normal 15 13 2 3 4" xfId="51498"/>
    <cellStyle name="Normal 15 13 2 4" xfId="8305"/>
    <cellStyle name="Normal 15 13 2 4 2" xfId="16156"/>
    <cellStyle name="Normal 15 13 2 4 2 2" xfId="31071"/>
    <cellStyle name="Normal 15 13 2 4 3" xfId="31072"/>
    <cellStyle name="Normal 15 13 2 5" xfId="16157"/>
    <cellStyle name="Normal 15 13 2 5 2" xfId="31073"/>
    <cellStyle name="Normal 15 13 2 6" xfId="31074"/>
    <cellStyle name="Normal 15 13 3" xfId="4262"/>
    <cellStyle name="Normal 15 13 3 2" xfId="8306"/>
    <cellStyle name="Normal 15 13 3 2 2" xfId="16158"/>
    <cellStyle name="Normal 15 13 3 2 2 2" xfId="31075"/>
    <cellStyle name="Normal 15 13 3 2 3" xfId="31076"/>
    <cellStyle name="Normal 15 13 3 2 4" xfId="51499"/>
    <cellStyle name="Normal 15 13 3 3" xfId="16159"/>
    <cellStyle name="Normal 15 13 3 3 2" xfId="31077"/>
    <cellStyle name="Normal 15 13 3 4" xfId="31078"/>
    <cellStyle name="Normal 15 13 3 5" xfId="51500"/>
    <cellStyle name="Normal 15 13 4" xfId="4263"/>
    <cellStyle name="Normal 15 13 4 2" xfId="16160"/>
    <cellStyle name="Normal 15 13 4 2 2" xfId="31079"/>
    <cellStyle name="Normal 15 13 4 3" xfId="31080"/>
    <cellStyle name="Normal 15 13 4 4" xfId="51501"/>
    <cellStyle name="Normal 15 13 5" xfId="8307"/>
    <cellStyle name="Normal 15 13 5 2" xfId="16161"/>
    <cellStyle name="Normal 15 13 5 2 2" xfId="31081"/>
    <cellStyle name="Normal 15 13 5 3" xfId="31082"/>
    <cellStyle name="Normal 15 13 6" xfId="16162"/>
    <cellStyle name="Normal 15 13 6 2" xfId="31083"/>
    <cellStyle name="Normal 15 13 7" xfId="31084"/>
    <cellStyle name="Normal 15 14" xfId="1010"/>
    <cellStyle name="Normal 15 14 2" xfId="1011"/>
    <cellStyle name="Normal 15 14 2 2" xfId="4264"/>
    <cellStyle name="Normal 15 14 2 2 2" xfId="8308"/>
    <cellStyle name="Normal 15 14 2 2 2 2" xfId="16163"/>
    <cellStyle name="Normal 15 14 2 2 2 2 2" xfId="31085"/>
    <cellStyle name="Normal 15 14 2 2 2 3" xfId="31086"/>
    <cellStyle name="Normal 15 14 2 2 2 4" xfId="51502"/>
    <cellStyle name="Normal 15 14 2 2 3" xfId="16164"/>
    <cellStyle name="Normal 15 14 2 2 3 2" xfId="31087"/>
    <cellStyle name="Normal 15 14 2 2 4" xfId="31088"/>
    <cellStyle name="Normal 15 14 2 2 5" xfId="51503"/>
    <cellStyle name="Normal 15 14 2 3" xfId="4265"/>
    <cellStyle name="Normal 15 14 2 3 2" xfId="16165"/>
    <cellStyle name="Normal 15 14 2 3 2 2" xfId="31089"/>
    <cellStyle name="Normal 15 14 2 3 3" xfId="31090"/>
    <cellStyle name="Normal 15 14 2 3 4" xfId="51504"/>
    <cellStyle name="Normal 15 14 2 4" xfId="8309"/>
    <cellStyle name="Normal 15 14 2 4 2" xfId="16166"/>
    <cellStyle name="Normal 15 14 2 4 2 2" xfId="31091"/>
    <cellStyle name="Normal 15 14 2 4 3" xfId="31092"/>
    <cellStyle name="Normal 15 14 2 5" xfId="16167"/>
    <cellStyle name="Normal 15 14 2 5 2" xfId="31093"/>
    <cellStyle name="Normal 15 14 2 6" xfId="31094"/>
    <cellStyle name="Normal 15 14 3" xfId="4266"/>
    <cellStyle name="Normal 15 14 3 2" xfId="8310"/>
    <cellStyle name="Normal 15 14 3 2 2" xfId="16168"/>
    <cellStyle name="Normal 15 14 3 2 2 2" xfId="31095"/>
    <cellStyle name="Normal 15 14 3 2 3" xfId="31096"/>
    <cellStyle name="Normal 15 14 3 2 4" xfId="51505"/>
    <cellStyle name="Normal 15 14 3 3" xfId="16169"/>
    <cellStyle name="Normal 15 14 3 3 2" xfId="31097"/>
    <cellStyle name="Normal 15 14 3 4" xfId="31098"/>
    <cellStyle name="Normal 15 14 3 5" xfId="51506"/>
    <cellStyle name="Normal 15 14 4" xfId="4267"/>
    <cellStyle name="Normal 15 14 4 2" xfId="16170"/>
    <cellStyle name="Normal 15 14 4 2 2" xfId="31099"/>
    <cellStyle name="Normal 15 14 4 3" xfId="31100"/>
    <cellStyle name="Normal 15 14 4 4" xfId="51507"/>
    <cellStyle name="Normal 15 14 5" xfId="8311"/>
    <cellStyle name="Normal 15 14 5 2" xfId="16171"/>
    <cellStyle name="Normal 15 14 5 2 2" xfId="31101"/>
    <cellStyle name="Normal 15 14 5 3" xfId="31102"/>
    <cellStyle name="Normal 15 14 6" xfId="16172"/>
    <cellStyle name="Normal 15 14 6 2" xfId="31103"/>
    <cellStyle name="Normal 15 14 7" xfId="31104"/>
    <cellStyle name="Normal 15 15" xfId="1012"/>
    <cellStyle name="Normal 15 15 2" xfId="1013"/>
    <cellStyle name="Normal 15 15 2 2" xfId="4268"/>
    <cellStyle name="Normal 15 15 2 2 2" xfId="8312"/>
    <cellStyle name="Normal 15 15 2 2 2 2" xfId="16173"/>
    <cellStyle name="Normal 15 15 2 2 2 2 2" xfId="31105"/>
    <cellStyle name="Normal 15 15 2 2 2 3" xfId="31106"/>
    <cellStyle name="Normal 15 15 2 2 2 4" xfId="51508"/>
    <cellStyle name="Normal 15 15 2 2 3" xfId="16174"/>
    <cellStyle name="Normal 15 15 2 2 3 2" xfId="31107"/>
    <cellStyle name="Normal 15 15 2 2 4" xfId="31108"/>
    <cellStyle name="Normal 15 15 2 2 5" xfId="51509"/>
    <cellStyle name="Normal 15 15 2 3" xfId="4269"/>
    <cellStyle name="Normal 15 15 2 3 2" xfId="16175"/>
    <cellStyle name="Normal 15 15 2 3 2 2" xfId="31109"/>
    <cellStyle name="Normal 15 15 2 3 3" xfId="31110"/>
    <cellStyle name="Normal 15 15 2 3 4" xfId="51510"/>
    <cellStyle name="Normal 15 15 2 4" xfId="8313"/>
    <cellStyle name="Normal 15 15 2 4 2" xfId="16176"/>
    <cellStyle name="Normal 15 15 2 4 2 2" xfId="31111"/>
    <cellStyle name="Normal 15 15 2 4 3" xfId="31112"/>
    <cellStyle name="Normal 15 15 2 5" xfId="16177"/>
    <cellStyle name="Normal 15 15 2 5 2" xfId="31113"/>
    <cellStyle name="Normal 15 15 2 6" xfId="31114"/>
    <cellStyle name="Normal 15 15 3" xfId="4270"/>
    <cellStyle name="Normal 15 15 3 2" xfId="8314"/>
    <cellStyle name="Normal 15 15 3 2 2" xfId="16178"/>
    <cellStyle name="Normal 15 15 3 2 2 2" xfId="31115"/>
    <cellStyle name="Normal 15 15 3 2 3" xfId="31116"/>
    <cellStyle name="Normal 15 15 3 2 4" xfId="51511"/>
    <cellStyle name="Normal 15 15 3 3" xfId="16179"/>
    <cellStyle name="Normal 15 15 3 3 2" xfId="31117"/>
    <cellStyle name="Normal 15 15 3 4" xfId="31118"/>
    <cellStyle name="Normal 15 15 3 5" xfId="51512"/>
    <cellStyle name="Normal 15 15 4" xfId="4271"/>
    <cellStyle name="Normal 15 15 4 2" xfId="16180"/>
    <cellStyle name="Normal 15 15 4 2 2" xfId="31119"/>
    <cellStyle name="Normal 15 15 4 3" xfId="31120"/>
    <cellStyle name="Normal 15 15 4 4" xfId="51513"/>
    <cellStyle name="Normal 15 15 5" xfId="8315"/>
    <cellStyle name="Normal 15 15 5 2" xfId="16181"/>
    <cellStyle name="Normal 15 15 5 2 2" xfId="31121"/>
    <cellStyle name="Normal 15 15 5 3" xfId="31122"/>
    <cellStyle name="Normal 15 15 6" xfId="16182"/>
    <cellStyle name="Normal 15 15 6 2" xfId="31123"/>
    <cellStyle name="Normal 15 15 7" xfId="31124"/>
    <cellStyle name="Normal 15 16" xfId="1014"/>
    <cellStyle name="Normal 15 16 2" xfId="4272"/>
    <cellStyle name="Normal 15 16 2 2" xfId="8316"/>
    <cellStyle name="Normal 15 16 2 2 2" xfId="16183"/>
    <cellStyle name="Normal 15 16 2 2 2 2" xfId="31125"/>
    <cellStyle name="Normal 15 16 2 2 3" xfId="31126"/>
    <cellStyle name="Normal 15 16 2 2 4" xfId="51514"/>
    <cellStyle name="Normal 15 16 2 3" xfId="16184"/>
    <cellStyle name="Normal 15 16 2 3 2" xfId="31127"/>
    <cellStyle name="Normal 15 16 2 4" xfId="31128"/>
    <cellStyle name="Normal 15 16 2 5" xfId="51515"/>
    <cellStyle name="Normal 15 16 3" xfId="4273"/>
    <cellStyle name="Normal 15 16 3 2" xfId="16185"/>
    <cellStyle name="Normal 15 16 3 2 2" xfId="31129"/>
    <cellStyle name="Normal 15 16 3 3" xfId="31130"/>
    <cellStyle name="Normal 15 16 3 4" xfId="51516"/>
    <cellStyle name="Normal 15 16 4" xfId="8317"/>
    <cellStyle name="Normal 15 16 4 2" xfId="16186"/>
    <cellStyle name="Normal 15 16 4 2 2" xfId="31131"/>
    <cellStyle name="Normal 15 16 4 3" xfId="31132"/>
    <cellStyle name="Normal 15 16 5" xfId="16187"/>
    <cellStyle name="Normal 15 16 5 2" xfId="31133"/>
    <cellStyle name="Normal 15 16 6" xfId="31134"/>
    <cellStyle name="Normal 15 17" xfId="4274"/>
    <cellStyle name="Normal 15 17 2" xfId="8318"/>
    <cellStyle name="Normal 15 17 2 2" xfId="16188"/>
    <cellStyle name="Normal 15 17 2 2 2" xfId="31135"/>
    <cellStyle name="Normal 15 17 2 3" xfId="31136"/>
    <cellStyle name="Normal 15 17 2 4" xfId="51517"/>
    <cellStyle name="Normal 15 17 3" xfId="16189"/>
    <cellStyle name="Normal 15 17 3 2" xfId="31137"/>
    <cellStyle name="Normal 15 17 4" xfId="31138"/>
    <cellStyle name="Normal 15 17 5" xfId="51518"/>
    <cellStyle name="Normal 15 18" xfId="4275"/>
    <cellStyle name="Normal 15 18 2" xfId="16190"/>
    <cellStyle name="Normal 15 18 2 2" xfId="31139"/>
    <cellStyle name="Normal 15 18 3" xfId="31140"/>
    <cellStyle name="Normal 15 18 4" xfId="51519"/>
    <cellStyle name="Normal 15 19" xfId="8319"/>
    <cellStyle name="Normal 15 19 2" xfId="16191"/>
    <cellStyle name="Normal 15 19 2 2" xfId="31141"/>
    <cellStyle name="Normal 15 19 3" xfId="31142"/>
    <cellStyle name="Normal 15 2" xfId="1015"/>
    <cellStyle name="Normal 15 2 10" xfId="4276"/>
    <cellStyle name="Normal 15 2 10 2" xfId="8320"/>
    <cellStyle name="Normal 15 2 10 2 2" xfId="16192"/>
    <cellStyle name="Normal 15 2 10 2 2 2" xfId="31143"/>
    <cellStyle name="Normal 15 2 10 2 3" xfId="31144"/>
    <cellStyle name="Normal 15 2 10 2 4" xfId="51520"/>
    <cellStyle name="Normal 15 2 10 3" xfId="16193"/>
    <cellStyle name="Normal 15 2 10 3 2" xfId="31145"/>
    <cellStyle name="Normal 15 2 10 4" xfId="31146"/>
    <cellStyle name="Normal 15 2 10 5" xfId="51521"/>
    <cellStyle name="Normal 15 2 11" xfId="4277"/>
    <cellStyle name="Normal 15 2 11 2" xfId="16194"/>
    <cellStyle name="Normal 15 2 11 2 2" xfId="31147"/>
    <cellStyle name="Normal 15 2 11 3" xfId="31148"/>
    <cellStyle name="Normal 15 2 11 4" xfId="51522"/>
    <cellStyle name="Normal 15 2 12" xfId="8321"/>
    <cellStyle name="Normal 15 2 12 2" xfId="16195"/>
    <cellStyle name="Normal 15 2 12 2 2" xfId="31149"/>
    <cellStyle name="Normal 15 2 12 3" xfId="31150"/>
    <cellStyle name="Normal 15 2 13" xfId="16196"/>
    <cellStyle name="Normal 15 2 13 2" xfId="31151"/>
    <cellStyle name="Normal 15 2 14" xfId="16197"/>
    <cellStyle name="Normal 15 2 14 2" xfId="31152"/>
    <cellStyle name="Normal 15 2 15" xfId="31153"/>
    <cellStyle name="Normal 15 2 16" xfId="51523"/>
    <cellStyle name="Normal 15 2 17" xfId="51524"/>
    <cellStyle name="Normal 15 2 18" xfId="51525"/>
    <cellStyle name="Normal 15 2 19" xfId="51526"/>
    <cellStyle name="Normal 15 2 2" xfId="1016"/>
    <cellStyle name="Normal 15 2 2 2" xfId="1017"/>
    <cellStyle name="Normal 15 2 2 2 2" xfId="4278"/>
    <cellStyle name="Normal 15 2 2 2 2 2" xfId="8322"/>
    <cellStyle name="Normal 15 2 2 2 2 2 2" xfId="16198"/>
    <cellStyle name="Normal 15 2 2 2 2 2 2 2" xfId="31154"/>
    <cellStyle name="Normal 15 2 2 2 2 2 3" xfId="31155"/>
    <cellStyle name="Normal 15 2 2 2 2 2 4" xfId="51527"/>
    <cellStyle name="Normal 15 2 2 2 2 3" xfId="16199"/>
    <cellStyle name="Normal 15 2 2 2 2 3 2" xfId="31156"/>
    <cellStyle name="Normal 15 2 2 2 2 4" xfId="31157"/>
    <cellStyle name="Normal 15 2 2 2 2 5" xfId="51528"/>
    <cellStyle name="Normal 15 2 2 2 3" xfId="4279"/>
    <cellStyle name="Normal 15 2 2 2 3 2" xfId="16200"/>
    <cellStyle name="Normal 15 2 2 2 3 2 2" xfId="31158"/>
    <cellStyle name="Normal 15 2 2 2 3 3" xfId="31159"/>
    <cellStyle name="Normal 15 2 2 2 3 4" xfId="51529"/>
    <cellStyle name="Normal 15 2 2 2 4" xfId="8323"/>
    <cellStyle name="Normal 15 2 2 2 4 2" xfId="16201"/>
    <cellStyle name="Normal 15 2 2 2 4 2 2" xfId="31160"/>
    <cellStyle name="Normal 15 2 2 2 4 3" xfId="31161"/>
    <cellStyle name="Normal 15 2 2 2 5" xfId="16202"/>
    <cellStyle name="Normal 15 2 2 2 5 2" xfId="31162"/>
    <cellStyle name="Normal 15 2 2 2 6" xfId="31163"/>
    <cellStyle name="Normal 15 2 2 3" xfId="4280"/>
    <cellStyle name="Normal 15 2 2 3 2" xfId="8324"/>
    <cellStyle name="Normal 15 2 2 3 2 2" xfId="16203"/>
    <cellStyle name="Normal 15 2 2 3 2 2 2" xfId="31164"/>
    <cellStyle name="Normal 15 2 2 3 2 3" xfId="31165"/>
    <cellStyle name="Normal 15 2 2 3 2 4" xfId="51530"/>
    <cellStyle name="Normal 15 2 2 3 3" xfId="16204"/>
    <cellStyle name="Normal 15 2 2 3 3 2" xfId="31166"/>
    <cellStyle name="Normal 15 2 2 3 4" xfId="31167"/>
    <cellStyle name="Normal 15 2 2 3 5" xfId="51531"/>
    <cellStyle name="Normal 15 2 2 4" xfId="4281"/>
    <cellStyle name="Normal 15 2 2 4 2" xfId="16205"/>
    <cellStyle name="Normal 15 2 2 4 2 2" xfId="31168"/>
    <cellStyle name="Normal 15 2 2 4 3" xfId="31169"/>
    <cellStyle name="Normal 15 2 2 4 4" xfId="51532"/>
    <cellStyle name="Normal 15 2 2 5" xfId="8325"/>
    <cellStyle name="Normal 15 2 2 5 2" xfId="16206"/>
    <cellStyle name="Normal 15 2 2 5 2 2" xfId="31170"/>
    <cellStyle name="Normal 15 2 2 5 3" xfId="31171"/>
    <cellStyle name="Normal 15 2 2 6" xfId="16207"/>
    <cellStyle name="Normal 15 2 2 6 2" xfId="31172"/>
    <cellStyle name="Normal 15 2 2 7" xfId="31173"/>
    <cellStyle name="Normal 15 2 20" xfId="51533"/>
    <cellStyle name="Normal 15 2 21" xfId="51534"/>
    <cellStyle name="Normal 15 2 22" xfId="51535"/>
    <cellStyle name="Normal 15 2 23" xfId="51536"/>
    <cellStyle name="Normal 15 2 24" xfId="51537"/>
    <cellStyle name="Normal 15 2 25" xfId="51538"/>
    <cellStyle name="Normal 15 2 26" xfId="51539"/>
    <cellStyle name="Normal 15 2 27" xfId="51540"/>
    <cellStyle name="Normal 15 2 28" xfId="51541"/>
    <cellStyle name="Normal 15 2 29" xfId="61541"/>
    <cellStyle name="Normal 15 2 3" xfId="1018"/>
    <cellStyle name="Normal 15 2 3 2" xfId="1019"/>
    <cellStyle name="Normal 15 2 3 2 2" xfId="4282"/>
    <cellStyle name="Normal 15 2 3 2 2 2" xfId="8326"/>
    <cellStyle name="Normal 15 2 3 2 2 2 2" xfId="16208"/>
    <cellStyle name="Normal 15 2 3 2 2 2 2 2" xfId="31174"/>
    <cellStyle name="Normal 15 2 3 2 2 2 3" xfId="31175"/>
    <cellStyle name="Normal 15 2 3 2 2 2 4" xfId="51542"/>
    <cellStyle name="Normal 15 2 3 2 2 3" xfId="16209"/>
    <cellStyle name="Normal 15 2 3 2 2 3 2" xfId="31176"/>
    <cellStyle name="Normal 15 2 3 2 2 4" xfId="31177"/>
    <cellStyle name="Normal 15 2 3 2 2 5" xfId="51543"/>
    <cellStyle name="Normal 15 2 3 2 3" xfId="4283"/>
    <cellStyle name="Normal 15 2 3 2 3 2" xfId="16210"/>
    <cellStyle name="Normal 15 2 3 2 3 2 2" xfId="31178"/>
    <cellStyle name="Normal 15 2 3 2 3 3" xfId="31179"/>
    <cellStyle name="Normal 15 2 3 2 3 4" xfId="51544"/>
    <cellStyle name="Normal 15 2 3 2 4" xfId="8327"/>
    <cellStyle name="Normal 15 2 3 2 4 2" xfId="16211"/>
    <cellStyle name="Normal 15 2 3 2 4 2 2" xfId="31180"/>
    <cellStyle name="Normal 15 2 3 2 4 3" xfId="31181"/>
    <cellStyle name="Normal 15 2 3 2 5" xfId="16212"/>
    <cellStyle name="Normal 15 2 3 2 5 2" xfId="31182"/>
    <cellStyle name="Normal 15 2 3 2 6" xfId="31183"/>
    <cellStyle name="Normal 15 2 3 3" xfId="4284"/>
    <cellStyle name="Normal 15 2 3 3 2" xfId="8328"/>
    <cellStyle name="Normal 15 2 3 3 2 2" xfId="16213"/>
    <cellStyle name="Normal 15 2 3 3 2 2 2" xfId="31184"/>
    <cellStyle name="Normal 15 2 3 3 2 3" xfId="31185"/>
    <cellStyle name="Normal 15 2 3 3 2 4" xfId="51545"/>
    <cellStyle name="Normal 15 2 3 3 3" xfId="16214"/>
    <cellStyle name="Normal 15 2 3 3 3 2" xfId="31186"/>
    <cellStyle name="Normal 15 2 3 3 4" xfId="31187"/>
    <cellStyle name="Normal 15 2 3 3 5" xfId="51546"/>
    <cellStyle name="Normal 15 2 3 4" xfId="4285"/>
    <cellStyle name="Normal 15 2 3 4 2" xfId="16215"/>
    <cellStyle name="Normal 15 2 3 4 2 2" xfId="31188"/>
    <cellStyle name="Normal 15 2 3 4 3" xfId="31189"/>
    <cellStyle name="Normal 15 2 3 4 4" xfId="51547"/>
    <cellStyle name="Normal 15 2 3 5" xfId="8329"/>
    <cellStyle name="Normal 15 2 3 5 2" xfId="16216"/>
    <cellStyle name="Normal 15 2 3 5 2 2" xfId="31190"/>
    <cellStyle name="Normal 15 2 3 5 3" xfId="31191"/>
    <cellStyle name="Normal 15 2 3 6" xfId="16217"/>
    <cellStyle name="Normal 15 2 3 6 2" xfId="31192"/>
    <cellStyle name="Normal 15 2 3 7" xfId="31193"/>
    <cellStyle name="Normal 15 2 4" xfId="1020"/>
    <cellStyle name="Normal 15 2 4 2" xfId="1021"/>
    <cellStyle name="Normal 15 2 4 2 2" xfId="4286"/>
    <cellStyle name="Normal 15 2 4 2 2 2" xfId="8330"/>
    <cellStyle name="Normal 15 2 4 2 2 2 2" xfId="16218"/>
    <cellStyle name="Normal 15 2 4 2 2 2 2 2" xfId="31194"/>
    <cellStyle name="Normal 15 2 4 2 2 2 3" xfId="31195"/>
    <cellStyle name="Normal 15 2 4 2 2 2 4" xfId="51548"/>
    <cellStyle name="Normal 15 2 4 2 2 3" xfId="16219"/>
    <cellStyle name="Normal 15 2 4 2 2 3 2" xfId="31196"/>
    <cellStyle name="Normal 15 2 4 2 2 4" xfId="31197"/>
    <cellStyle name="Normal 15 2 4 2 2 5" xfId="51549"/>
    <cellStyle name="Normal 15 2 4 2 3" xfId="4287"/>
    <cellStyle name="Normal 15 2 4 2 3 2" xfId="16220"/>
    <cellStyle name="Normal 15 2 4 2 3 2 2" xfId="31198"/>
    <cellStyle name="Normal 15 2 4 2 3 3" xfId="31199"/>
    <cellStyle name="Normal 15 2 4 2 3 4" xfId="51550"/>
    <cellStyle name="Normal 15 2 4 2 4" xfId="8331"/>
    <cellStyle name="Normal 15 2 4 2 4 2" xfId="16221"/>
    <cellStyle name="Normal 15 2 4 2 4 2 2" xfId="31200"/>
    <cellStyle name="Normal 15 2 4 2 4 3" xfId="31201"/>
    <cellStyle name="Normal 15 2 4 2 5" xfId="16222"/>
    <cellStyle name="Normal 15 2 4 2 5 2" xfId="31202"/>
    <cellStyle name="Normal 15 2 4 2 6" xfId="31203"/>
    <cellStyle name="Normal 15 2 4 3" xfId="4288"/>
    <cellStyle name="Normal 15 2 4 3 2" xfId="8332"/>
    <cellStyle name="Normal 15 2 4 3 2 2" xfId="16223"/>
    <cellStyle name="Normal 15 2 4 3 2 2 2" xfId="31204"/>
    <cellStyle name="Normal 15 2 4 3 2 3" xfId="31205"/>
    <cellStyle name="Normal 15 2 4 3 2 4" xfId="51551"/>
    <cellStyle name="Normal 15 2 4 3 3" xfId="16224"/>
    <cellStyle name="Normal 15 2 4 3 3 2" xfId="31206"/>
    <cellStyle name="Normal 15 2 4 3 4" xfId="31207"/>
    <cellStyle name="Normal 15 2 4 3 5" xfId="51552"/>
    <cellStyle name="Normal 15 2 4 4" xfId="4289"/>
    <cellStyle name="Normal 15 2 4 4 2" xfId="16225"/>
    <cellStyle name="Normal 15 2 4 4 2 2" xfId="31208"/>
    <cellStyle name="Normal 15 2 4 4 3" xfId="31209"/>
    <cellStyle name="Normal 15 2 4 4 4" xfId="51553"/>
    <cellStyle name="Normal 15 2 4 5" xfId="8333"/>
    <cellStyle name="Normal 15 2 4 5 2" xfId="16226"/>
    <cellStyle name="Normal 15 2 4 5 2 2" xfId="31210"/>
    <cellStyle name="Normal 15 2 4 5 3" xfId="31211"/>
    <cellStyle name="Normal 15 2 4 6" xfId="16227"/>
    <cellStyle name="Normal 15 2 4 6 2" xfId="31212"/>
    <cellStyle name="Normal 15 2 4 7" xfId="31213"/>
    <cellStyle name="Normal 15 2 5" xfId="1022"/>
    <cellStyle name="Normal 15 2 5 2" xfId="1023"/>
    <cellStyle name="Normal 15 2 5 2 2" xfId="4290"/>
    <cellStyle name="Normal 15 2 5 2 2 2" xfId="8334"/>
    <cellStyle name="Normal 15 2 5 2 2 2 2" xfId="16228"/>
    <cellStyle name="Normal 15 2 5 2 2 2 2 2" xfId="31214"/>
    <cellStyle name="Normal 15 2 5 2 2 2 3" xfId="31215"/>
    <cellStyle name="Normal 15 2 5 2 2 2 4" xfId="51554"/>
    <cellStyle name="Normal 15 2 5 2 2 3" xfId="16229"/>
    <cellStyle name="Normal 15 2 5 2 2 3 2" xfId="31216"/>
    <cellStyle name="Normal 15 2 5 2 2 4" xfId="31217"/>
    <cellStyle name="Normal 15 2 5 2 2 5" xfId="51555"/>
    <cellStyle name="Normal 15 2 5 2 3" xfId="4291"/>
    <cellStyle name="Normal 15 2 5 2 3 2" xfId="16230"/>
    <cellStyle name="Normal 15 2 5 2 3 2 2" xfId="31218"/>
    <cellStyle name="Normal 15 2 5 2 3 3" xfId="31219"/>
    <cellStyle name="Normal 15 2 5 2 3 4" xfId="51556"/>
    <cellStyle name="Normal 15 2 5 2 4" xfId="8335"/>
    <cellStyle name="Normal 15 2 5 2 4 2" xfId="16231"/>
    <cellStyle name="Normal 15 2 5 2 4 2 2" xfId="31220"/>
    <cellStyle name="Normal 15 2 5 2 4 3" xfId="31221"/>
    <cellStyle name="Normal 15 2 5 2 5" xfId="16232"/>
    <cellStyle name="Normal 15 2 5 2 5 2" xfId="31222"/>
    <cellStyle name="Normal 15 2 5 2 6" xfId="31223"/>
    <cellStyle name="Normal 15 2 5 3" xfId="4292"/>
    <cellStyle name="Normal 15 2 5 3 2" xfId="8336"/>
    <cellStyle name="Normal 15 2 5 3 2 2" xfId="16233"/>
    <cellStyle name="Normal 15 2 5 3 2 2 2" xfId="31224"/>
    <cellStyle name="Normal 15 2 5 3 2 3" xfId="31225"/>
    <cellStyle name="Normal 15 2 5 3 2 4" xfId="51557"/>
    <cellStyle name="Normal 15 2 5 3 3" xfId="16234"/>
    <cellStyle name="Normal 15 2 5 3 3 2" xfId="31226"/>
    <cellStyle name="Normal 15 2 5 3 4" xfId="31227"/>
    <cellStyle name="Normal 15 2 5 3 5" xfId="51558"/>
    <cellStyle name="Normal 15 2 5 4" xfId="4293"/>
    <cellStyle name="Normal 15 2 5 4 2" xfId="16235"/>
    <cellStyle name="Normal 15 2 5 4 2 2" xfId="31228"/>
    <cellStyle name="Normal 15 2 5 4 3" xfId="31229"/>
    <cellStyle name="Normal 15 2 5 4 4" xfId="51559"/>
    <cellStyle name="Normal 15 2 5 5" xfId="8337"/>
    <cellStyle name="Normal 15 2 5 5 2" xfId="16236"/>
    <cellStyle name="Normal 15 2 5 5 2 2" xfId="31230"/>
    <cellStyle name="Normal 15 2 5 5 3" xfId="31231"/>
    <cellStyle name="Normal 15 2 5 6" xfId="16237"/>
    <cellStyle name="Normal 15 2 5 6 2" xfId="31232"/>
    <cellStyle name="Normal 15 2 5 7" xfId="31233"/>
    <cellStyle name="Normal 15 2 6" xfId="1024"/>
    <cellStyle name="Normal 15 2 6 2" xfId="1025"/>
    <cellStyle name="Normal 15 2 6 2 2" xfId="4294"/>
    <cellStyle name="Normal 15 2 6 2 2 2" xfId="8338"/>
    <cellStyle name="Normal 15 2 6 2 2 2 2" xfId="16238"/>
    <cellStyle name="Normal 15 2 6 2 2 2 2 2" xfId="31234"/>
    <cellStyle name="Normal 15 2 6 2 2 2 3" xfId="31235"/>
    <cellStyle name="Normal 15 2 6 2 2 2 4" xfId="51560"/>
    <cellStyle name="Normal 15 2 6 2 2 3" xfId="16239"/>
    <cellStyle name="Normal 15 2 6 2 2 3 2" xfId="31236"/>
    <cellStyle name="Normal 15 2 6 2 2 4" xfId="31237"/>
    <cellStyle name="Normal 15 2 6 2 2 5" xfId="51561"/>
    <cellStyle name="Normal 15 2 6 2 3" xfId="4295"/>
    <cellStyle name="Normal 15 2 6 2 3 2" xfId="16240"/>
    <cellStyle name="Normal 15 2 6 2 3 2 2" xfId="31238"/>
    <cellStyle name="Normal 15 2 6 2 3 3" xfId="31239"/>
    <cellStyle name="Normal 15 2 6 2 3 4" xfId="51562"/>
    <cellStyle name="Normal 15 2 6 2 4" xfId="8339"/>
    <cellStyle name="Normal 15 2 6 2 4 2" xfId="16241"/>
    <cellStyle name="Normal 15 2 6 2 4 2 2" xfId="31240"/>
    <cellStyle name="Normal 15 2 6 2 4 3" xfId="31241"/>
    <cellStyle name="Normal 15 2 6 2 5" xfId="16242"/>
    <cellStyle name="Normal 15 2 6 2 5 2" xfId="31242"/>
    <cellStyle name="Normal 15 2 6 2 6" xfId="31243"/>
    <cellStyle name="Normal 15 2 6 3" xfId="4296"/>
    <cellStyle name="Normal 15 2 6 3 2" xfId="8340"/>
    <cellStyle name="Normal 15 2 6 3 2 2" xfId="16243"/>
    <cellStyle name="Normal 15 2 6 3 2 2 2" xfId="31244"/>
    <cellStyle name="Normal 15 2 6 3 2 3" xfId="31245"/>
    <cellStyle name="Normal 15 2 6 3 2 4" xfId="51563"/>
    <cellStyle name="Normal 15 2 6 3 3" xfId="16244"/>
    <cellStyle name="Normal 15 2 6 3 3 2" xfId="31246"/>
    <cellStyle name="Normal 15 2 6 3 4" xfId="31247"/>
    <cellStyle name="Normal 15 2 6 3 5" xfId="51564"/>
    <cellStyle name="Normal 15 2 6 4" xfId="4297"/>
    <cellStyle name="Normal 15 2 6 4 2" xfId="16245"/>
    <cellStyle name="Normal 15 2 6 4 2 2" xfId="31248"/>
    <cellStyle name="Normal 15 2 6 4 3" xfId="31249"/>
    <cellStyle name="Normal 15 2 6 4 4" xfId="51565"/>
    <cellStyle name="Normal 15 2 6 5" xfId="8341"/>
    <cellStyle name="Normal 15 2 6 5 2" xfId="16246"/>
    <cellStyle name="Normal 15 2 6 5 2 2" xfId="31250"/>
    <cellStyle name="Normal 15 2 6 5 3" xfId="31251"/>
    <cellStyle name="Normal 15 2 6 6" xfId="16247"/>
    <cellStyle name="Normal 15 2 6 6 2" xfId="31252"/>
    <cellStyle name="Normal 15 2 6 7" xfId="31253"/>
    <cellStyle name="Normal 15 2 7" xfId="1026"/>
    <cellStyle name="Normal 15 2 7 2" xfId="1027"/>
    <cellStyle name="Normal 15 2 7 2 2" xfId="4298"/>
    <cellStyle name="Normal 15 2 7 2 2 2" xfId="8342"/>
    <cellStyle name="Normal 15 2 7 2 2 2 2" xfId="16248"/>
    <cellStyle name="Normal 15 2 7 2 2 2 2 2" xfId="31254"/>
    <cellStyle name="Normal 15 2 7 2 2 2 3" xfId="31255"/>
    <cellStyle name="Normal 15 2 7 2 2 2 4" xfId="51566"/>
    <cellStyle name="Normal 15 2 7 2 2 3" xfId="16249"/>
    <cellStyle name="Normal 15 2 7 2 2 3 2" xfId="31256"/>
    <cellStyle name="Normal 15 2 7 2 2 4" xfId="31257"/>
    <cellStyle name="Normal 15 2 7 2 2 5" xfId="51567"/>
    <cellStyle name="Normal 15 2 7 2 3" xfId="4299"/>
    <cellStyle name="Normal 15 2 7 2 3 2" xfId="16250"/>
    <cellStyle name="Normal 15 2 7 2 3 2 2" xfId="31258"/>
    <cellStyle name="Normal 15 2 7 2 3 3" xfId="31259"/>
    <cellStyle name="Normal 15 2 7 2 3 4" xfId="51568"/>
    <cellStyle name="Normal 15 2 7 2 4" xfId="8343"/>
    <cellStyle name="Normal 15 2 7 2 4 2" xfId="16251"/>
    <cellStyle name="Normal 15 2 7 2 4 2 2" xfId="31260"/>
    <cellStyle name="Normal 15 2 7 2 4 3" xfId="31261"/>
    <cellStyle name="Normal 15 2 7 2 5" xfId="16252"/>
    <cellStyle name="Normal 15 2 7 2 5 2" xfId="31262"/>
    <cellStyle name="Normal 15 2 7 2 6" xfId="31263"/>
    <cellStyle name="Normal 15 2 7 3" xfId="4300"/>
    <cellStyle name="Normal 15 2 7 3 2" xfId="8344"/>
    <cellStyle name="Normal 15 2 7 3 2 2" xfId="16253"/>
    <cellStyle name="Normal 15 2 7 3 2 2 2" xfId="31264"/>
    <cellStyle name="Normal 15 2 7 3 2 3" xfId="31265"/>
    <cellStyle name="Normal 15 2 7 3 2 4" xfId="51569"/>
    <cellStyle name="Normal 15 2 7 3 3" xfId="16254"/>
    <cellStyle name="Normal 15 2 7 3 3 2" xfId="31266"/>
    <cellStyle name="Normal 15 2 7 3 4" xfId="31267"/>
    <cellStyle name="Normal 15 2 7 3 5" xfId="51570"/>
    <cellStyle name="Normal 15 2 7 4" xfId="4301"/>
    <cellStyle name="Normal 15 2 7 4 2" xfId="16255"/>
    <cellStyle name="Normal 15 2 7 4 2 2" xfId="31268"/>
    <cellStyle name="Normal 15 2 7 4 3" xfId="31269"/>
    <cellStyle name="Normal 15 2 7 4 4" xfId="51571"/>
    <cellStyle name="Normal 15 2 7 5" xfId="8345"/>
    <cellStyle name="Normal 15 2 7 5 2" xfId="16256"/>
    <cellStyle name="Normal 15 2 7 5 2 2" xfId="31270"/>
    <cellStyle name="Normal 15 2 7 5 3" xfId="31271"/>
    <cellStyle name="Normal 15 2 7 6" xfId="16257"/>
    <cellStyle name="Normal 15 2 7 6 2" xfId="31272"/>
    <cellStyle name="Normal 15 2 7 7" xfId="31273"/>
    <cellStyle name="Normal 15 2 8" xfId="1028"/>
    <cellStyle name="Normal 15 2 8 2" xfId="1029"/>
    <cellStyle name="Normal 15 2 8 2 2" xfId="4302"/>
    <cellStyle name="Normal 15 2 8 2 2 2" xfId="8346"/>
    <cellStyle name="Normal 15 2 8 2 2 2 2" xfId="16258"/>
    <cellStyle name="Normal 15 2 8 2 2 2 2 2" xfId="31274"/>
    <cellStyle name="Normal 15 2 8 2 2 2 3" xfId="31275"/>
    <cellStyle name="Normal 15 2 8 2 2 2 4" xfId="51572"/>
    <cellStyle name="Normal 15 2 8 2 2 3" xfId="16259"/>
    <cellStyle name="Normal 15 2 8 2 2 3 2" xfId="31276"/>
    <cellStyle name="Normal 15 2 8 2 2 4" xfId="31277"/>
    <cellStyle name="Normal 15 2 8 2 2 5" xfId="51573"/>
    <cellStyle name="Normal 15 2 8 2 3" xfId="4303"/>
    <cellStyle name="Normal 15 2 8 2 3 2" xfId="16260"/>
    <cellStyle name="Normal 15 2 8 2 3 2 2" xfId="31278"/>
    <cellStyle name="Normal 15 2 8 2 3 3" xfId="31279"/>
    <cellStyle name="Normal 15 2 8 2 3 4" xfId="51574"/>
    <cellStyle name="Normal 15 2 8 2 4" xfId="8347"/>
    <cellStyle name="Normal 15 2 8 2 4 2" xfId="16261"/>
    <cellStyle name="Normal 15 2 8 2 4 2 2" xfId="31280"/>
    <cellStyle name="Normal 15 2 8 2 4 3" xfId="31281"/>
    <cellStyle name="Normal 15 2 8 2 5" xfId="16262"/>
    <cellStyle name="Normal 15 2 8 2 5 2" xfId="31282"/>
    <cellStyle name="Normal 15 2 8 2 6" xfId="31283"/>
    <cellStyle name="Normal 15 2 8 3" xfId="4304"/>
    <cellStyle name="Normal 15 2 8 3 2" xfId="8348"/>
    <cellStyle name="Normal 15 2 8 3 2 2" xfId="16263"/>
    <cellStyle name="Normal 15 2 8 3 2 2 2" xfId="31284"/>
    <cellStyle name="Normal 15 2 8 3 2 3" xfId="31285"/>
    <cellStyle name="Normal 15 2 8 3 2 4" xfId="51575"/>
    <cellStyle name="Normal 15 2 8 3 3" xfId="16264"/>
    <cellStyle name="Normal 15 2 8 3 3 2" xfId="31286"/>
    <cellStyle name="Normal 15 2 8 3 4" xfId="31287"/>
    <cellStyle name="Normal 15 2 8 3 5" xfId="51576"/>
    <cellStyle name="Normal 15 2 8 4" xfId="4305"/>
    <cellStyle name="Normal 15 2 8 4 2" xfId="16265"/>
    <cellStyle name="Normal 15 2 8 4 2 2" xfId="31288"/>
    <cellStyle name="Normal 15 2 8 4 3" xfId="31289"/>
    <cellStyle name="Normal 15 2 8 4 4" xfId="51577"/>
    <cellStyle name="Normal 15 2 8 5" xfId="8349"/>
    <cellStyle name="Normal 15 2 8 5 2" xfId="16266"/>
    <cellStyle name="Normal 15 2 8 5 2 2" xfId="31290"/>
    <cellStyle name="Normal 15 2 8 5 3" xfId="31291"/>
    <cellStyle name="Normal 15 2 8 6" xfId="16267"/>
    <cellStyle name="Normal 15 2 8 6 2" xfId="31292"/>
    <cellStyle name="Normal 15 2 8 7" xfId="31293"/>
    <cellStyle name="Normal 15 2 9" xfId="1030"/>
    <cellStyle name="Normal 15 2 9 2" xfId="4306"/>
    <cellStyle name="Normal 15 2 9 2 2" xfId="8350"/>
    <cellStyle name="Normal 15 2 9 2 2 2" xfId="16268"/>
    <cellStyle name="Normal 15 2 9 2 2 2 2" xfId="31294"/>
    <cellStyle name="Normal 15 2 9 2 2 3" xfId="31295"/>
    <cellStyle name="Normal 15 2 9 2 2 4" xfId="51578"/>
    <cellStyle name="Normal 15 2 9 2 3" xfId="16269"/>
    <cellStyle name="Normal 15 2 9 2 3 2" xfId="31296"/>
    <cellStyle name="Normal 15 2 9 2 4" xfId="31297"/>
    <cellStyle name="Normal 15 2 9 2 5" xfId="51579"/>
    <cellStyle name="Normal 15 2 9 3" xfId="4307"/>
    <cellStyle name="Normal 15 2 9 3 2" xfId="16270"/>
    <cellStyle name="Normal 15 2 9 3 2 2" xfId="31298"/>
    <cellStyle name="Normal 15 2 9 3 3" xfId="31299"/>
    <cellStyle name="Normal 15 2 9 3 4" xfId="51580"/>
    <cellStyle name="Normal 15 2 9 4" xfId="8351"/>
    <cellStyle name="Normal 15 2 9 4 2" xfId="16271"/>
    <cellStyle name="Normal 15 2 9 4 2 2" xfId="31300"/>
    <cellStyle name="Normal 15 2 9 4 3" xfId="31301"/>
    <cellStyle name="Normal 15 2 9 5" xfId="16272"/>
    <cellStyle name="Normal 15 2 9 5 2" xfId="31302"/>
    <cellStyle name="Normal 15 2 9 6" xfId="31303"/>
    <cellStyle name="Normal 15 20" xfId="16273"/>
    <cellStyle name="Normal 15 20 2" xfId="31304"/>
    <cellStyle name="Normal 15 21" xfId="16274"/>
    <cellStyle name="Normal 15 21 2" xfId="31305"/>
    <cellStyle name="Normal 15 22" xfId="31306"/>
    <cellStyle name="Normal 15 23" xfId="51581"/>
    <cellStyle name="Normal 15 24" xfId="51582"/>
    <cellStyle name="Normal 15 25" xfId="51583"/>
    <cellStyle name="Normal 15 26" xfId="51584"/>
    <cellStyle name="Normal 15 27" xfId="51585"/>
    <cellStyle name="Normal 15 28" xfId="51586"/>
    <cellStyle name="Normal 15 29" xfId="61542"/>
    <cellStyle name="Normal 15 3" xfId="1031"/>
    <cellStyle name="Normal 15 3 10" xfId="4308"/>
    <cellStyle name="Normal 15 3 10 2" xfId="8352"/>
    <cellStyle name="Normal 15 3 10 2 2" xfId="16275"/>
    <cellStyle name="Normal 15 3 10 2 2 2" xfId="31307"/>
    <cellStyle name="Normal 15 3 10 2 3" xfId="31308"/>
    <cellStyle name="Normal 15 3 10 2 4" xfId="51587"/>
    <cellStyle name="Normal 15 3 10 3" xfId="16276"/>
    <cellStyle name="Normal 15 3 10 3 2" xfId="31309"/>
    <cellStyle name="Normal 15 3 10 4" xfId="31310"/>
    <cellStyle name="Normal 15 3 10 5" xfId="51588"/>
    <cellStyle name="Normal 15 3 11" xfId="4309"/>
    <cellStyle name="Normal 15 3 11 2" xfId="16277"/>
    <cellStyle name="Normal 15 3 11 2 2" xfId="31311"/>
    <cellStyle name="Normal 15 3 11 3" xfId="31312"/>
    <cellStyle name="Normal 15 3 11 4" xfId="51589"/>
    <cellStyle name="Normal 15 3 12" xfId="8353"/>
    <cellStyle name="Normal 15 3 12 2" xfId="16278"/>
    <cellStyle name="Normal 15 3 12 2 2" xfId="31313"/>
    <cellStyle name="Normal 15 3 12 3" xfId="31314"/>
    <cellStyle name="Normal 15 3 13" xfId="11250"/>
    <cellStyle name="Normal 15 3 13 2" xfId="16279"/>
    <cellStyle name="Normal 15 3 14" xfId="31315"/>
    <cellStyle name="Normal 15 3 2" xfId="1032"/>
    <cellStyle name="Normal 15 3 2 2" xfId="1033"/>
    <cellStyle name="Normal 15 3 2 2 2" xfId="4310"/>
    <cellStyle name="Normal 15 3 2 2 2 2" xfId="8354"/>
    <cellStyle name="Normal 15 3 2 2 2 2 2" xfId="16280"/>
    <cellStyle name="Normal 15 3 2 2 2 2 2 2" xfId="31316"/>
    <cellStyle name="Normal 15 3 2 2 2 2 3" xfId="31317"/>
    <cellStyle name="Normal 15 3 2 2 2 2 4" xfId="51590"/>
    <cellStyle name="Normal 15 3 2 2 2 3" xfId="16281"/>
    <cellStyle name="Normal 15 3 2 2 2 3 2" xfId="31318"/>
    <cellStyle name="Normal 15 3 2 2 2 4" xfId="31319"/>
    <cellStyle name="Normal 15 3 2 2 2 5" xfId="51591"/>
    <cellStyle name="Normal 15 3 2 2 3" xfId="4311"/>
    <cellStyle name="Normal 15 3 2 2 3 2" xfId="16282"/>
    <cellStyle name="Normal 15 3 2 2 3 2 2" xfId="31320"/>
    <cellStyle name="Normal 15 3 2 2 3 3" xfId="31321"/>
    <cellStyle name="Normal 15 3 2 2 3 4" xfId="51592"/>
    <cellStyle name="Normal 15 3 2 2 4" xfId="8355"/>
    <cellStyle name="Normal 15 3 2 2 4 2" xfId="16283"/>
    <cellStyle name="Normal 15 3 2 2 4 2 2" xfId="31322"/>
    <cellStyle name="Normal 15 3 2 2 4 3" xfId="31323"/>
    <cellStyle name="Normal 15 3 2 2 5" xfId="16284"/>
    <cellStyle name="Normal 15 3 2 2 5 2" xfId="31324"/>
    <cellStyle name="Normal 15 3 2 2 6" xfId="31325"/>
    <cellStyle name="Normal 15 3 2 3" xfId="4312"/>
    <cellStyle name="Normal 15 3 2 3 2" xfId="8356"/>
    <cellStyle name="Normal 15 3 2 3 2 2" xfId="16285"/>
    <cellStyle name="Normal 15 3 2 3 2 2 2" xfId="31326"/>
    <cellStyle name="Normal 15 3 2 3 2 3" xfId="31327"/>
    <cellStyle name="Normal 15 3 2 3 2 4" xfId="51593"/>
    <cellStyle name="Normal 15 3 2 3 3" xfId="16286"/>
    <cellStyle name="Normal 15 3 2 3 3 2" xfId="31328"/>
    <cellStyle name="Normal 15 3 2 3 4" xfId="31329"/>
    <cellStyle name="Normal 15 3 2 3 5" xfId="51594"/>
    <cellStyle name="Normal 15 3 2 4" xfId="4313"/>
    <cellStyle name="Normal 15 3 2 4 2" xfId="16287"/>
    <cellStyle name="Normal 15 3 2 4 2 2" xfId="31330"/>
    <cellStyle name="Normal 15 3 2 4 3" xfId="31331"/>
    <cellStyle name="Normal 15 3 2 4 4" xfId="51595"/>
    <cellStyle name="Normal 15 3 2 5" xfId="8357"/>
    <cellStyle name="Normal 15 3 2 5 2" xfId="16288"/>
    <cellStyle name="Normal 15 3 2 5 2 2" xfId="31332"/>
    <cellStyle name="Normal 15 3 2 5 3" xfId="31333"/>
    <cellStyle name="Normal 15 3 2 6" xfId="16289"/>
    <cellStyle name="Normal 15 3 2 6 2" xfId="31334"/>
    <cellStyle name="Normal 15 3 2 7" xfId="31335"/>
    <cellStyle name="Normal 15 3 3" xfId="1034"/>
    <cellStyle name="Normal 15 3 3 2" xfId="1035"/>
    <cellStyle name="Normal 15 3 3 2 2" xfId="4314"/>
    <cellStyle name="Normal 15 3 3 2 2 2" xfId="8358"/>
    <cellStyle name="Normal 15 3 3 2 2 2 2" xfId="16290"/>
    <cellStyle name="Normal 15 3 3 2 2 2 2 2" xfId="31336"/>
    <cellStyle name="Normal 15 3 3 2 2 2 3" xfId="31337"/>
    <cellStyle name="Normal 15 3 3 2 2 2 4" xfId="51596"/>
    <cellStyle name="Normal 15 3 3 2 2 3" xfId="16291"/>
    <cellStyle name="Normal 15 3 3 2 2 3 2" xfId="31338"/>
    <cellStyle name="Normal 15 3 3 2 2 4" xfId="31339"/>
    <cellStyle name="Normal 15 3 3 2 2 5" xfId="51597"/>
    <cellStyle name="Normal 15 3 3 2 3" xfId="4315"/>
    <cellStyle name="Normal 15 3 3 2 3 2" xfId="16292"/>
    <cellStyle name="Normal 15 3 3 2 3 2 2" xfId="31340"/>
    <cellStyle name="Normal 15 3 3 2 3 3" xfId="31341"/>
    <cellStyle name="Normal 15 3 3 2 3 4" xfId="51598"/>
    <cellStyle name="Normal 15 3 3 2 4" xfId="8359"/>
    <cellStyle name="Normal 15 3 3 2 4 2" xfId="16293"/>
    <cellStyle name="Normal 15 3 3 2 4 2 2" xfId="31342"/>
    <cellStyle name="Normal 15 3 3 2 4 3" xfId="31343"/>
    <cellStyle name="Normal 15 3 3 2 5" xfId="16294"/>
    <cellStyle name="Normal 15 3 3 2 5 2" xfId="31344"/>
    <cellStyle name="Normal 15 3 3 2 6" xfId="31345"/>
    <cellStyle name="Normal 15 3 3 3" xfId="4316"/>
    <cellStyle name="Normal 15 3 3 3 2" xfId="8360"/>
    <cellStyle name="Normal 15 3 3 3 2 2" xfId="16295"/>
    <cellStyle name="Normal 15 3 3 3 2 2 2" xfId="31346"/>
    <cellStyle name="Normal 15 3 3 3 2 3" xfId="31347"/>
    <cellStyle name="Normal 15 3 3 3 2 4" xfId="51599"/>
    <cellStyle name="Normal 15 3 3 3 3" xfId="16296"/>
    <cellStyle name="Normal 15 3 3 3 3 2" xfId="31348"/>
    <cellStyle name="Normal 15 3 3 3 4" xfId="31349"/>
    <cellStyle name="Normal 15 3 3 3 5" xfId="51600"/>
    <cellStyle name="Normal 15 3 3 4" xfId="4317"/>
    <cellStyle name="Normal 15 3 3 4 2" xfId="16297"/>
    <cellStyle name="Normal 15 3 3 4 2 2" xfId="31350"/>
    <cellStyle name="Normal 15 3 3 4 3" xfId="31351"/>
    <cellStyle name="Normal 15 3 3 4 4" xfId="51601"/>
    <cellStyle name="Normal 15 3 3 5" xfId="8361"/>
    <cellStyle name="Normal 15 3 3 5 2" xfId="16298"/>
    <cellStyle name="Normal 15 3 3 5 2 2" xfId="31352"/>
    <cellStyle name="Normal 15 3 3 5 3" xfId="31353"/>
    <cellStyle name="Normal 15 3 3 6" xfId="16299"/>
    <cellStyle name="Normal 15 3 3 6 2" xfId="31354"/>
    <cellStyle name="Normal 15 3 3 7" xfId="31355"/>
    <cellStyle name="Normal 15 3 4" xfId="1036"/>
    <cellStyle name="Normal 15 3 4 2" xfId="1037"/>
    <cellStyle name="Normal 15 3 4 2 2" xfId="4318"/>
    <cellStyle name="Normal 15 3 4 2 2 2" xfId="8362"/>
    <cellStyle name="Normal 15 3 4 2 2 2 2" xfId="16300"/>
    <cellStyle name="Normal 15 3 4 2 2 2 2 2" xfId="31356"/>
    <cellStyle name="Normal 15 3 4 2 2 2 3" xfId="31357"/>
    <cellStyle name="Normal 15 3 4 2 2 2 4" xfId="51602"/>
    <cellStyle name="Normal 15 3 4 2 2 3" xfId="16301"/>
    <cellStyle name="Normal 15 3 4 2 2 3 2" xfId="31358"/>
    <cellStyle name="Normal 15 3 4 2 2 4" xfId="31359"/>
    <cellStyle name="Normal 15 3 4 2 2 5" xfId="51603"/>
    <cellStyle name="Normal 15 3 4 2 3" xfId="4319"/>
    <cellStyle name="Normal 15 3 4 2 3 2" xfId="16302"/>
    <cellStyle name="Normal 15 3 4 2 3 2 2" xfId="31360"/>
    <cellStyle name="Normal 15 3 4 2 3 3" xfId="31361"/>
    <cellStyle name="Normal 15 3 4 2 3 4" xfId="51604"/>
    <cellStyle name="Normal 15 3 4 2 4" xfId="8363"/>
    <cellStyle name="Normal 15 3 4 2 4 2" xfId="16303"/>
    <cellStyle name="Normal 15 3 4 2 4 2 2" xfId="31362"/>
    <cellStyle name="Normal 15 3 4 2 4 3" xfId="31363"/>
    <cellStyle name="Normal 15 3 4 2 5" xfId="16304"/>
    <cellStyle name="Normal 15 3 4 2 5 2" xfId="31364"/>
    <cellStyle name="Normal 15 3 4 2 6" xfId="31365"/>
    <cellStyle name="Normal 15 3 4 3" xfId="4320"/>
    <cellStyle name="Normal 15 3 4 3 2" xfId="8364"/>
    <cellStyle name="Normal 15 3 4 3 2 2" xfId="16305"/>
    <cellStyle name="Normal 15 3 4 3 2 2 2" xfId="31366"/>
    <cellStyle name="Normal 15 3 4 3 2 3" xfId="31367"/>
    <cellStyle name="Normal 15 3 4 3 2 4" xfId="51605"/>
    <cellStyle name="Normal 15 3 4 3 3" xfId="16306"/>
    <cellStyle name="Normal 15 3 4 3 3 2" xfId="31368"/>
    <cellStyle name="Normal 15 3 4 3 4" xfId="31369"/>
    <cellStyle name="Normal 15 3 4 3 5" xfId="51606"/>
    <cellStyle name="Normal 15 3 4 4" xfId="4321"/>
    <cellStyle name="Normal 15 3 4 4 2" xfId="16307"/>
    <cellStyle name="Normal 15 3 4 4 2 2" xfId="31370"/>
    <cellStyle name="Normal 15 3 4 4 3" xfId="31371"/>
    <cellStyle name="Normal 15 3 4 4 4" xfId="51607"/>
    <cellStyle name="Normal 15 3 4 5" xfId="8365"/>
    <cellStyle name="Normal 15 3 4 5 2" xfId="16308"/>
    <cellStyle name="Normal 15 3 4 5 2 2" xfId="31372"/>
    <cellStyle name="Normal 15 3 4 5 3" xfId="31373"/>
    <cellStyle name="Normal 15 3 4 6" xfId="16309"/>
    <cellStyle name="Normal 15 3 4 6 2" xfId="31374"/>
    <cellStyle name="Normal 15 3 4 7" xfId="31375"/>
    <cellStyle name="Normal 15 3 5" xfId="1038"/>
    <cellStyle name="Normal 15 3 5 2" xfId="1039"/>
    <cellStyle name="Normal 15 3 5 2 2" xfId="4322"/>
    <cellStyle name="Normal 15 3 5 2 2 2" xfId="8366"/>
    <cellStyle name="Normal 15 3 5 2 2 2 2" xfId="16310"/>
    <cellStyle name="Normal 15 3 5 2 2 2 2 2" xfId="31376"/>
    <cellStyle name="Normal 15 3 5 2 2 2 3" xfId="31377"/>
    <cellStyle name="Normal 15 3 5 2 2 2 4" xfId="51608"/>
    <cellStyle name="Normal 15 3 5 2 2 3" xfId="16311"/>
    <cellStyle name="Normal 15 3 5 2 2 3 2" xfId="31378"/>
    <cellStyle name="Normal 15 3 5 2 2 4" xfId="31379"/>
    <cellStyle name="Normal 15 3 5 2 2 5" xfId="51609"/>
    <cellStyle name="Normal 15 3 5 2 3" xfId="4323"/>
    <cellStyle name="Normal 15 3 5 2 3 2" xfId="16312"/>
    <cellStyle name="Normal 15 3 5 2 3 2 2" xfId="31380"/>
    <cellStyle name="Normal 15 3 5 2 3 3" xfId="31381"/>
    <cellStyle name="Normal 15 3 5 2 3 4" xfId="51610"/>
    <cellStyle name="Normal 15 3 5 2 4" xfId="8367"/>
    <cellStyle name="Normal 15 3 5 2 4 2" xfId="16313"/>
    <cellStyle name="Normal 15 3 5 2 4 2 2" xfId="31382"/>
    <cellStyle name="Normal 15 3 5 2 4 3" xfId="31383"/>
    <cellStyle name="Normal 15 3 5 2 5" xfId="16314"/>
    <cellStyle name="Normal 15 3 5 2 5 2" xfId="31384"/>
    <cellStyle name="Normal 15 3 5 2 6" xfId="31385"/>
    <cellStyle name="Normal 15 3 5 3" xfId="4324"/>
    <cellStyle name="Normal 15 3 5 3 2" xfId="8368"/>
    <cellStyle name="Normal 15 3 5 3 2 2" xfId="16315"/>
    <cellStyle name="Normal 15 3 5 3 2 2 2" xfId="31386"/>
    <cellStyle name="Normal 15 3 5 3 2 3" xfId="31387"/>
    <cellStyle name="Normal 15 3 5 3 2 4" xfId="51611"/>
    <cellStyle name="Normal 15 3 5 3 3" xfId="16316"/>
    <cellStyle name="Normal 15 3 5 3 3 2" xfId="31388"/>
    <cellStyle name="Normal 15 3 5 3 4" xfId="31389"/>
    <cellStyle name="Normal 15 3 5 3 5" xfId="51612"/>
    <cellStyle name="Normal 15 3 5 4" xfId="4325"/>
    <cellStyle name="Normal 15 3 5 4 2" xfId="16317"/>
    <cellStyle name="Normal 15 3 5 4 2 2" xfId="31390"/>
    <cellStyle name="Normal 15 3 5 4 3" xfId="31391"/>
    <cellStyle name="Normal 15 3 5 4 4" xfId="51613"/>
    <cellStyle name="Normal 15 3 5 5" xfId="8369"/>
    <cellStyle name="Normal 15 3 5 5 2" xfId="16318"/>
    <cellStyle name="Normal 15 3 5 5 2 2" xfId="31392"/>
    <cellStyle name="Normal 15 3 5 5 3" xfId="31393"/>
    <cellStyle name="Normal 15 3 5 6" xfId="16319"/>
    <cellStyle name="Normal 15 3 5 6 2" xfId="31394"/>
    <cellStyle name="Normal 15 3 5 7" xfId="31395"/>
    <cellStyle name="Normal 15 3 6" xfId="1040"/>
    <cellStyle name="Normal 15 3 6 2" xfId="1041"/>
    <cellStyle name="Normal 15 3 6 2 2" xfId="4326"/>
    <cellStyle name="Normal 15 3 6 2 2 2" xfId="8370"/>
    <cellStyle name="Normal 15 3 6 2 2 2 2" xfId="16320"/>
    <cellStyle name="Normal 15 3 6 2 2 2 2 2" xfId="31396"/>
    <cellStyle name="Normal 15 3 6 2 2 2 3" xfId="31397"/>
    <cellStyle name="Normal 15 3 6 2 2 2 4" xfId="51614"/>
    <cellStyle name="Normal 15 3 6 2 2 3" xfId="16321"/>
    <cellStyle name="Normal 15 3 6 2 2 3 2" xfId="31398"/>
    <cellStyle name="Normal 15 3 6 2 2 4" xfId="31399"/>
    <cellStyle name="Normal 15 3 6 2 2 5" xfId="51615"/>
    <cellStyle name="Normal 15 3 6 2 3" xfId="4327"/>
    <cellStyle name="Normal 15 3 6 2 3 2" xfId="16322"/>
    <cellStyle name="Normal 15 3 6 2 3 2 2" xfId="31400"/>
    <cellStyle name="Normal 15 3 6 2 3 3" xfId="31401"/>
    <cellStyle name="Normal 15 3 6 2 3 4" xfId="51616"/>
    <cellStyle name="Normal 15 3 6 2 4" xfId="8371"/>
    <cellStyle name="Normal 15 3 6 2 4 2" xfId="16323"/>
    <cellStyle name="Normal 15 3 6 2 4 2 2" xfId="31402"/>
    <cellStyle name="Normal 15 3 6 2 4 3" xfId="31403"/>
    <cellStyle name="Normal 15 3 6 2 5" xfId="16324"/>
    <cellStyle name="Normal 15 3 6 2 5 2" xfId="31404"/>
    <cellStyle name="Normal 15 3 6 2 6" xfId="31405"/>
    <cellStyle name="Normal 15 3 6 3" xfId="4328"/>
    <cellStyle name="Normal 15 3 6 3 2" xfId="8372"/>
    <cellStyle name="Normal 15 3 6 3 2 2" xfId="16325"/>
    <cellStyle name="Normal 15 3 6 3 2 2 2" xfId="31406"/>
    <cellStyle name="Normal 15 3 6 3 2 3" xfId="31407"/>
    <cellStyle name="Normal 15 3 6 3 2 4" xfId="51617"/>
    <cellStyle name="Normal 15 3 6 3 3" xfId="16326"/>
    <cellStyle name="Normal 15 3 6 3 3 2" xfId="31408"/>
    <cellStyle name="Normal 15 3 6 3 4" xfId="31409"/>
    <cellStyle name="Normal 15 3 6 3 5" xfId="51618"/>
    <cellStyle name="Normal 15 3 6 4" xfId="4329"/>
    <cellStyle name="Normal 15 3 6 4 2" xfId="16327"/>
    <cellStyle name="Normal 15 3 6 4 2 2" xfId="31410"/>
    <cellStyle name="Normal 15 3 6 4 3" xfId="31411"/>
    <cellStyle name="Normal 15 3 6 4 4" xfId="51619"/>
    <cellStyle name="Normal 15 3 6 5" xfId="8373"/>
    <cellStyle name="Normal 15 3 6 5 2" xfId="16328"/>
    <cellStyle name="Normal 15 3 6 5 2 2" xfId="31412"/>
    <cellStyle name="Normal 15 3 6 5 3" xfId="31413"/>
    <cellStyle name="Normal 15 3 6 6" xfId="16329"/>
    <cellStyle name="Normal 15 3 6 6 2" xfId="31414"/>
    <cellStyle name="Normal 15 3 6 7" xfId="31415"/>
    <cellStyle name="Normal 15 3 7" xfId="1042"/>
    <cellStyle name="Normal 15 3 7 2" xfId="1043"/>
    <cellStyle name="Normal 15 3 7 2 2" xfId="4330"/>
    <cellStyle name="Normal 15 3 7 2 2 2" xfId="8374"/>
    <cellStyle name="Normal 15 3 7 2 2 2 2" xfId="16330"/>
    <cellStyle name="Normal 15 3 7 2 2 2 2 2" xfId="31416"/>
    <cellStyle name="Normal 15 3 7 2 2 2 3" xfId="31417"/>
    <cellStyle name="Normal 15 3 7 2 2 2 4" xfId="51620"/>
    <cellStyle name="Normal 15 3 7 2 2 3" xfId="16331"/>
    <cellStyle name="Normal 15 3 7 2 2 3 2" xfId="31418"/>
    <cellStyle name="Normal 15 3 7 2 2 4" xfId="31419"/>
    <cellStyle name="Normal 15 3 7 2 2 5" xfId="51621"/>
    <cellStyle name="Normal 15 3 7 2 3" xfId="4331"/>
    <cellStyle name="Normal 15 3 7 2 3 2" xfId="16332"/>
    <cellStyle name="Normal 15 3 7 2 3 2 2" xfId="31420"/>
    <cellStyle name="Normal 15 3 7 2 3 3" xfId="31421"/>
    <cellStyle name="Normal 15 3 7 2 3 4" xfId="51622"/>
    <cellStyle name="Normal 15 3 7 2 4" xfId="8375"/>
    <cellStyle name="Normal 15 3 7 2 4 2" xfId="16333"/>
    <cellStyle name="Normal 15 3 7 2 4 2 2" xfId="31422"/>
    <cellStyle name="Normal 15 3 7 2 4 3" xfId="31423"/>
    <cellStyle name="Normal 15 3 7 2 5" xfId="16334"/>
    <cellStyle name="Normal 15 3 7 2 5 2" xfId="31424"/>
    <cellStyle name="Normal 15 3 7 2 6" xfId="31425"/>
    <cellStyle name="Normal 15 3 7 3" xfId="4332"/>
    <cellStyle name="Normal 15 3 7 3 2" xfId="8376"/>
    <cellStyle name="Normal 15 3 7 3 2 2" xfId="16335"/>
    <cellStyle name="Normal 15 3 7 3 2 2 2" xfId="31426"/>
    <cellStyle name="Normal 15 3 7 3 2 3" xfId="31427"/>
    <cellStyle name="Normal 15 3 7 3 2 4" xfId="51623"/>
    <cellStyle name="Normal 15 3 7 3 3" xfId="16336"/>
    <cellStyle name="Normal 15 3 7 3 3 2" xfId="31428"/>
    <cellStyle name="Normal 15 3 7 3 4" xfId="31429"/>
    <cellStyle name="Normal 15 3 7 3 5" xfId="51624"/>
    <cellStyle name="Normal 15 3 7 4" xfId="4333"/>
    <cellStyle name="Normal 15 3 7 4 2" xfId="16337"/>
    <cellStyle name="Normal 15 3 7 4 2 2" xfId="31430"/>
    <cellStyle name="Normal 15 3 7 4 3" xfId="31431"/>
    <cellStyle name="Normal 15 3 7 4 4" xfId="51625"/>
    <cellStyle name="Normal 15 3 7 5" xfId="8377"/>
    <cellStyle name="Normal 15 3 7 5 2" xfId="16338"/>
    <cellStyle name="Normal 15 3 7 5 2 2" xfId="31432"/>
    <cellStyle name="Normal 15 3 7 5 3" xfId="31433"/>
    <cellStyle name="Normal 15 3 7 6" xfId="16339"/>
    <cellStyle name="Normal 15 3 7 6 2" xfId="31434"/>
    <cellStyle name="Normal 15 3 7 7" xfId="31435"/>
    <cellStyle name="Normal 15 3 8" xfId="1044"/>
    <cellStyle name="Normal 15 3 8 2" xfId="1045"/>
    <cellStyle name="Normal 15 3 8 2 2" xfId="4334"/>
    <cellStyle name="Normal 15 3 8 2 2 2" xfId="8378"/>
    <cellStyle name="Normal 15 3 8 2 2 2 2" xfId="16340"/>
    <cellStyle name="Normal 15 3 8 2 2 2 2 2" xfId="31436"/>
    <cellStyle name="Normal 15 3 8 2 2 2 3" xfId="31437"/>
    <cellStyle name="Normal 15 3 8 2 2 2 4" xfId="51626"/>
    <cellStyle name="Normal 15 3 8 2 2 3" xfId="16341"/>
    <cellStyle name="Normal 15 3 8 2 2 3 2" xfId="31438"/>
    <cellStyle name="Normal 15 3 8 2 2 4" xfId="31439"/>
    <cellStyle name="Normal 15 3 8 2 2 5" xfId="51627"/>
    <cellStyle name="Normal 15 3 8 2 3" xfId="4335"/>
    <cellStyle name="Normal 15 3 8 2 3 2" xfId="16342"/>
    <cellStyle name="Normal 15 3 8 2 3 2 2" xfId="31440"/>
    <cellStyle name="Normal 15 3 8 2 3 3" xfId="31441"/>
    <cellStyle name="Normal 15 3 8 2 3 4" xfId="51628"/>
    <cellStyle name="Normal 15 3 8 2 4" xfId="8379"/>
    <cellStyle name="Normal 15 3 8 2 4 2" xfId="16343"/>
    <cellStyle name="Normal 15 3 8 2 4 2 2" xfId="31442"/>
    <cellStyle name="Normal 15 3 8 2 4 3" xfId="31443"/>
    <cellStyle name="Normal 15 3 8 2 5" xfId="16344"/>
    <cellStyle name="Normal 15 3 8 2 5 2" xfId="31444"/>
    <cellStyle name="Normal 15 3 8 2 6" xfId="31445"/>
    <cellStyle name="Normal 15 3 8 3" xfId="4336"/>
    <cellStyle name="Normal 15 3 8 3 2" xfId="8380"/>
    <cellStyle name="Normal 15 3 8 3 2 2" xfId="16345"/>
    <cellStyle name="Normal 15 3 8 3 2 2 2" xfId="31446"/>
    <cellStyle name="Normal 15 3 8 3 2 3" xfId="31447"/>
    <cellStyle name="Normal 15 3 8 3 2 4" xfId="51629"/>
    <cellStyle name="Normal 15 3 8 3 3" xfId="16346"/>
    <cellStyle name="Normal 15 3 8 3 3 2" xfId="31448"/>
    <cellStyle name="Normal 15 3 8 3 4" xfId="31449"/>
    <cellStyle name="Normal 15 3 8 3 5" xfId="51630"/>
    <cellStyle name="Normal 15 3 8 4" xfId="4337"/>
    <cellStyle name="Normal 15 3 8 4 2" xfId="16347"/>
    <cellStyle name="Normal 15 3 8 4 2 2" xfId="31450"/>
    <cellStyle name="Normal 15 3 8 4 3" xfId="31451"/>
    <cellStyle name="Normal 15 3 8 4 4" xfId="51631"/>
    <cellStyle name="Normal 15 3 8 5" xfId="8381"/>
    <cellStyle name="Normal 15 3 8 5 2" xfId="16348"/>
    <cellStyle name="Normal 15 3 8 5 2 2" xfId="31452"/>
    <cellStyle name="Normal 15 3 8 5 3" xfId="31453"/>
    <cellStyle name="Normal 15 3 8 6" xfId="16349"/>
    <cellStyle name="Normal 15 3 8 6 2" xfId="31454"/>
    <cellStyle name="Normal 15 3 8 7" xfId="31455"/>
    <cellStyle name="Normal 15 3 9" xfId="1046"/>
    <cellStyle name="Normal 15 3 9 2" xfId="4338"/>
    <cellStyle name="Normal 15 3 9 2 2" xfId="8382"/>
    <cellStyle name="Normal 15 3 9 2 2 2" xfId="16350"/>
    <cellStyle name="Normal 15 3 9 2 2 2 2" xfId="31456"/>
    <cellStyle name="Normal 15 3 9 2 2 3" xfId="31457"/>
    <cellStyle name="Normal 15 3 9 2 2 4" xfId="51632"/>
    <cellStyle name="Normal 15 3 9 2 3" xfId="16351"/>
    <cellStyle name="Normal 15 3 9 2 3 2" xfId="31458"/>
    <cellStyle name="Normal 15 3 9 2 4" xfId="31459"/>
    <cellStyle name="Normal 15 3 9 2 5" xfId="51633"/>
    <cellStyle name="Normal 15 3 9 3" xfId="4339"/>
    <cellStyle name="Normal 15 3 9 3 2" xfId="16352"/>
    <cellStyle name="Normal 15 3 9 3 2 2" xfId="31460"/>
    <cellStyle name="Normal 15 3 9 3 3" xfId="31461"/>
    <cellStyle name="Normal 15 3 9 3 4" xfId="51634"/>
    <cellStyle name="Normal 15 3 9 4" xfId="8383"/>
    <cellStyle name="Normal 15 3 9 4 2" xfId="16353"/>
    <cellStyle name="Normal 15 3 9 4 2 2" xfId="31462"/>
    <cellStyle name="Normal 15 3 9 4 3" xfId="31463"/>
    <cellStyle name="Normal 15 3 9 5" xfId="16354"/>
    <cellStyle name="Normal 15 3 9 5 2" xfId="31464"/>
    <cellStyle name="Normal 15 3 9 6" xfId="31465"/>
    <cellStyle name="Normal 15 4" xfId="1047"/>
    <cellStyle name="Normal 15 4 10" xfId="4340"/>
    <cellStyle name="Normal 15 4 10 2" xfId="8384"/>
    <cellStyle name="Normal 15 4 10 2 2" xfId="16355"/>
    <cellStyle name="Normal 15 4 10 2 2 2" xfId="31466"/>
    <cellStyle name="Normal 15 4 10 2 3" xfId="31467"/>
    <cellStyle name="Normal 15 4 10 2 4" xfId="51635"/>
    <cellStyle name="Normal 15 4 10 3" xfId="16356"/>
    <cellStyle name="Normal 15 4 10 3 2" xfId="31468"/>
    <cellStyle name="Normal 15 4 10 4" xfId="31469"/>
    <cellStyle name="Normal 15 4 10 5" xfId="51636"/>
    <cellStyle name="Normal 15 4 11" xfId="4341"/>
    <cellStyle name="Normal 15 4 11 2" xfId="16357"/>
    <cellStyle name="Normal 15 4 11 2 2" xfId="31470"/>
    <cellStyle name="Normal 15 4 11 3" xfId="31471"/>
    <cellStyle name="Normal 15 4 11 4" xfId="51637"/>
    <cellStyle name="Normal 15 4 12" xfId="8385"/>
    <cellStyle name="Normal 15 4 12 2" xfId="16358"/>
    <cellStyle name="Normal 15 4 12 2 2" xfId="31472"/>
    <cellStyle name="Normal 15 4 12 3" xfId="31473"/>
    <cellStyle name="Normal 15 4 13" xfId="11251"/>
    <cellStyle name="Normal 15 4 13 2" xfId="16359"/>
    <cellStyle name="Normal 15 4 14" xfId="31474"/>
    <cellStyle name="Normal 15 4 2" xfId="1048"/>
    <cellStyle name="Normal 15 4 2 2" xfId="1049"/>
    <cellStyle name="Normal 15 4 2 2 2" xfId="4342"/>
    <cellStyle name="Normal 15 4 2 2 2 2" xfId="8386"/>
    <cellStyle name="Normal 15 4 2 2 2 2 2" xfId="16360"/>
    <cellStyle name="Normal 15 4 2 2 2 2 2 2" xfId="31475"/>
    <cellStyle name="Normal 15 4 2 2 2 2 3" xfId="31476"/>
    <cellStyle name="Normal 15 4 2 2 2 2 4" xfId="51638"/>
    <cellStyle name="Normal 15 4 2 2 2 3" xfId="16361"/>
    <cellStyle name="Normal 15 4 2 2 2 3 2" xfId="31477"/>
    <cellStyle name="Normal 15 4 2 2 2 4" xfId="31478"/>
    <cellStyle name="Normal 15 4 2 2 2 5" xfId="51639"/>
    <cellStyle name="Normal 15 4 2 2 3" xfId="4343"/>
    <cellStyle name="Normal 15 4 2 2 3 2" xfId="16362"/>
    <cellStyle name="Normal 15 4 2 2 3 2 2" xfId="31479"/>
    <cellStyle name="Normal 15 4 2 2 3 3" xfId="31480"/>
    <cellStyle name="Normal 15 4 2 2 3 4" xfId="51640"/>
    <cellStyle name="Normal 15 4 2 2 4" xfId="8387"/>
    <cellStyle name="Normal 15 4 2 2 4 2" xfId="16363"/>
    <cellStyle name="Normal 15 4 2 2 4 2 2" xfId="31481"/>
    <cellStyle name="Normal 15 4 2 2 4 3" xfId="31482"/>
    <cellStyle name="Normal 15 4 2 2 5" xfId="16364"/>
    <cellStyle name="Normal 15 4 2 2 5 2" xfId="31483"/>
    <cellStyle name="Normal 15 4 2 2 6" xfId="31484"/>
    <cellStyle name="Normal 15 4 2 3" xfId="4344"/>
    <cellStyle name="Normal 15 4 2 3 2" xfId="8388"/>
    <cellStyle name="Normal 15 4 2 3 2 2" xfId="16365"/>
    <cellStyle name="Normal 15 4 2 3 2 2 2" xfId="31485"/>
    <cellStyle name="Normal 15 4 2 3 2 3" xfId="31486"/>
    <cellStyle name="Normal 15 4 2 3 2 4" xfId="51641"/>
    <cellStyle name="Normal 15 4 2 3 3" xfId="16366"/>
    <cellStyle name="Normal 15 4 2 3 3 2" xfId="31487"/>
    <cellStyle name="Normal 15 4 2 3 4" xfId="31488"/>
    <cellStyle name="Normal 15 4 2 3 5" xfId="51642"/>
    <cellStyle name="Normal 15 4 2 4" xfId="4345"/>
    <cellStyle name="Normal 15 4 2 4 2" xfId="16367"/>
    <cellStyle name="Normal 15 4 2 4 2 2" xfId="31489"/>
    <cellStyle name="Normal 15 4 2 4 3" xfId="31490"/>
    <cellStyle name="Normal 15 4 2 4 4" xfId="51643"/>
    <cellStyle name="Normal 15 4 2 5" xfId="8389"/>
    <cellStyle name="Normal 15 4 2 5 2" xfId="16368"/>
    <cellStyle name="Normal 15 4 2 5 2 2" xfId="31491"/>
    <cellStyle name="Normal 15 4 2 5 3" xfId="31492"/>
    <cellStyle name="Normal 15 4 2 6" xfId="16369"/>
    <cellStyle name="Normal 15 4 2 6 2" xfId="31493"/>
    <cellStyle name="Normal 15 4 2 7" xfId="31494"/>
    <cellStyle name="Normal 15 4 3" xfId="1050"/>
    <cellStyle name="Normal 15 4 3 2" xfId="1051"/>
    <cellStyle name="Normal 15 4 3 2 2" xfId="4346"/>
    <cellStyle name="Normal 15 4 3 2 2 2" xfId="8390"/>
    <cellStyle name="Normal 15 4 3 2 2 2 2" xfId="16370"/>
    <cellStyle name="Normal 15 4 3 2 2 2 2 2" xfId="31495"/>
    <cellStyle name="Normal 15 4 3 2 2 2 3" xfId="31496"/>
    <cellStyle name="Normal 15 4 3 2 2 2 4" xfId="51644"/>
    <cellStyle name="Normal 15 4 3 2 2 3" xfId="16371"/>
    <cellStyle name="Normal 15 4 3 2 2 3 2" xfId="31497"/>
    <cellStyle name="Normal 15 4 3 2 2 4" xfId="31498"/>
    <cellStyle name="Normal 15 4 3 2 2 5" xfId="51645"/>
    <cellStyle name="Normal 15 4 3 2 3" xfId="4347"/>
    <cellStyle name="Normal 15 4 3 2 3 2" xfId="16372"/>
    <cellStyle name="Normal 15 4 3 2 3 2 2" xfId="31499"/>
    <cellStyle name="Normal 15 4 3 2 3 3" xfId="31500"/>
    <cellStyle name="Normal 15 4 3 2 3 4" xfId="51646"/>
    <cellStyle name="Normal 15 4 3 2 4" xfId="8391"/>
    <cellStyle name="Normal 15 4 3 2 4 2" xfId="16373"/>
    <cellStyle name="Normal 15 4 3 2 4 2 2" xfId="31501"/>
    <cellStyle name="Normal 15 4 3 2 4 3" xfId="31502"/>
    <cellStyle name="Normal 15 4 3 2 5" xfId="16374"/>
    <cellStyle name="Normal 15 4 3 2 5 2" xfId="31503"/>
    <cellStyle name="Normal 15 4 3 2 6" xfId="31504"/>
    <cellStyle name="Normal 15 4 3 3" xfId="4348"/>
    <cellStyle name="Normal 15 4 3 3 2" xfId="8392"/>
    <cellStyle name="Normal 15 4 3 3 2 2" xfId="16375"/>
    <cellStyle name="Normal 15 4 3 3 2 2 2" xfId="31505"/>
    <cellStyle name="Normal 15 4 3 3 2 3" xfId="31506"/>
    <cellStyle name="Normal 15 4 3 3 2 4" xfId="51647"/>
    <cellStyle name="Normal 15 4 3 3 3" xfId="16376"/>
    <cellStyle name="Normal 15 4 3 3 3 2" xfId="31507"/>
    <cellStyle name="Normal 15 4 3 3 4" xfId="31508"/>
    <cellStyle name="Normal 15 4 3 3 5" xfId="51648"/>
    <cellStyle name="Normal 15 4 3 4" xfId="4349"/>
    <cellStyle name="Normal 15 4 3 4 2" xfId="16377"/>
    <cellStyle name="Normal 15 4 3 4 2 2" xfId="31509"/>
    <cellStyle name="Normal 15 4 3 4 3" xfId="31510"/>
    <cellStyle name="Normal 15 4 3 4 4" xfId="51649"/>
    <cellStyle name="Normal 15 4 3 5" xfId="8393"/>
    <cellStyle name="Normal 15 4 3 5 2" xfId="16378"/>
    <cellStyle name="Normal 15 4 3 5 2 2" xfId="31511"/>
    <cellStyle name="Normal 15 4 3 5 3" xfId="31512"/>
    <cellStyle name="Normal 15 4 3 6" xfId="16379"/>
    <cellStyle name="Normal 15 4 3 6 2" xfId="31513"/>
    <cellStyle name="Normal 15 4 3 7" xfId="31514"/>
    <cellStyle name="Normal 15 4 4" xfId="1052"/>
    <cellStyle name="Normal 15 4 4 2" xfId="1053"/>
    <cellStyle name="Normal 15 4 4 2 2" xfId="4350"/>
    <cellStyle name="Normal 15 4 4 2 2 2" xfId="8394"/>
    <cellStyle name="Normal 15 4 4 2 2 2 2" xfId="16380"/>
    <cellStyle name="Normal 15 4 4 2 2 2 2 2" xfId="31515"/>
    <cellStyle name="Normal 15 4 4 2 2 2 3" xfId="31516"/>
    <cellStyle name="Normal 15 4 4 2 2 2 4" xfId="51650"/>
    <cellStyle name="Normal 15 4 4 2 2 3" xfId="16381"/>
    <cellStyle name="Normal 15 4 4 2 2 3 2" xfId="31517"/>
    <cellStyle name="Normal 15 4 4 2 2 4" xfId="31518"/>
    <cellStyle name="Normal 15 4 4 2 2 5" xfId="51651"/>
    <cellStyle name="Normal 15 4 4 2 3" xfId="4351"/>
    <cellStyle name="Normal 15 4 4 2 3 2" xfId="16382"/>
    <cellStyle name="Normal 15 4 4 2 3 2 2" xfId="31519"/>
    <cellStyle name="Normal 15 4 4 2 3 3" xfId="31520"/>
    <cellStyle name="Normal 15 4 4 2 3 4" xfId="51652"/>
    <cellStyle name="Normal 15 4 4 2 4" xfId="8395"/>
    <cellStyle name="Normal 15 4 4 2 4 2" xfId="16383"/>
    <cellStyle name="Normal 15 4 4 2 4 2 2" xfId="31521"/>
    <cellStyle name="Normal 15 4 4 2 4 3" xfId="31522"/>
    <cellStyle name="Normal 15 4 4 2 5" xfId="16384"/>
    <cellStyle name="Normal 15 4 4 2 5 2" xfId="31523"/>
    <cellStyle name="Normal 15 4 4 2 6" xfId="31524"/>
    <cellStyle name="Normal 15 4 4 3" xfId="4352"/>
    <cellStyle name="Normal 15 4 4 3 2" xfId="8396"/>
    <cellStyle name="Normal 15 4 4 3 2 2" xfId="16385"/>
    <cellStyle name="Normal 15 4 4 3 2 2 2" xfId="31525"/>
    <cellStyle name="Normal 15 4 4 3 2 3" xfId="31526"/>
    <cellStyle name="Normal 15 4 4 3 2 4" xfId="51653"/>
    <cellStyle name="Normal 15 4 4 3 3" xfId="16386"/>
    <cellStyle name="Normal 15 4 4 3 3 2" xfId="31527"/>
    <cellStyle name="Normal 15 4 4 3 4" xfId="31528"/>
    <cellStyle name="Normal 15 4 4 3 5" xfId="51654"/>
    <cellStyle name="Normal 15 4 4 4" xfId="4353"/>
    <cellStyle name="Normal 15 4 4 4 2" xfId="16387"/>
    <cellStyle name="Normal 15 4 4 4 2 2" xfId="31529"/>
    <cellStyle name="Normal 15 4 4 4 3" xfId="31530"/>
    <cellStyle name="Normal 15 4 4 4 4" xfId="51655"/>
    <cellStyle name="Normal 15 4 4 5" xfId="8397"/>
    <cellStyle name="Normal 15 4 4 5 2" xfId="16388"/>
    <cellStyle name="Normal 15 4 4 5 2 2" xfId="31531"/>
    <cellStyle name="Normal 15 4 4 5 3" xfId="31532"/>
    <cellStyle name="Normal 15 4 4 6" xfId="16389"/>
    <cellStyle name="Normal 15 4 4 6 2" xfId="31533"/>
    <cellStyle name="Normal 15 4 4 7" xfId="31534"/>
    <cellStyle name="Normal 15 4 5" xfId="1054"/>
    <cellStyle name="Normal 15 4 5 2" xfId="1055"/>
    <cellStyle name="Normal 15 4 5 2 2" xfId="4354"/>
    <cellStyle name="Normal 15 4 5 2 2 2" xfId="8398"/>
    <cellStyle name="Normal 15 4 5 2 2 2 2" xfId="16390"/>
    <cellStyle name="Normal 15 4 5 2 2 2 2 2" xfId="31535"/>
    <cellStyle name="Normal 15 4 5 2 2 2 3" xfId="31536"/>
    <cellStyle name="Normal 15 4 5 2 2 2 4" xfId="51656"/>
    <cellStyle name="Normal 15 4 5 2 2 3" xfId="16391"/>
    <cellStyle name="Normal 15 4 5 2 2 3 2" xfId="31537"/>
    <cellStyle name="Normal 15 4 5 2 2 4" xfId="31538"/>
    <cellStyle name="Normal 15 4 5 2 2 5" xfId="51657"/>
    <cellStyle name="Normal 15 4 5 2 3" xfId="4355"/>
    <cellStyle name="Normal 15 4 5 2 3 2" xfId="16392"/>
    <cellStyle name="Normal 15 4 5 2 3 2 2" xfId="31539"/>
    <cellStyle name="Normal 15 4 5 2 3 3" xfId="31540"/>
    <cellStyle name="Normal 15 4 5 2 3 4" xfId="51658"/>
    <cellStyle name="Normal 15 4 5 2 4" xfId="8399"/>
    <cellStyle name="Normal 15 4 5 2 4 2" xfId="16393"/>
    <cellStyle name="Normal 15 4 5 2 4 2 2" xfId="31541"/>
    <cellStyle name="Normal 15 4 5 2 4 3" xfId="31542"/>
    <cellStyle name="Normal 15 4 5 2 5" xfId="16394"/>
    <cellStyle name="Normal 15 4 5 2 5 2" xfId="31543"/>
    <cellStyle name="Normal 15 4 5 2 6" xfId="31544"/>
    <cellStyle name="Normal 15 4 5 3" xfId="4356"/>
    <cellStyle name="Normal 15 4 5 3 2" xfId="8400"/>
    <cellStyle name="Normal 15 4 5 3 2 2" xfId="16395"/>
    <cellStyle name="Normal 15 4 5 3 2 2 2" xfId="31545"/>
    <cellStyle name="Normal 15 4 5 3 2 3" xfId="31546"/>
    <cellStyle name="Normal 15 4 5 3 2 4" xfId="51659"/>
    <cellStyle name="Normal 15 4 5 3 3" xfId="16396"/>
    <cellStyle name="Normal 15 4 5 3 3 2" xfId="31547"/>
    <cellStyle name="Normal 15 4 5 3 4" xfId="31548"/>
    <cellStyle name="Normal 15 4 5 3 5" xfId="51660"/>
    <cellStyle name="Normal 15 4 5 4" xfId="4357"/>
    <cellStyle name="Normal 15 4 5 4 2" xfId="16397"/>
    <cellStyle name="Normal 15 4 5 4 2 2" xfId="31549"/>
    <cellStyle name="Normal 15 4 5 4 3" xfId="31550"/>
    <cellStyle name="Normal 15 4 5 4 4" xfId="51661"/>
    <cellStyle name="Normal 15 4 5 5" xfId="8401"/>
    <cellStyle name="Normal 15 4 5 5 2" xfId="16398"/>
    <cellStyle name="Normal 15 4 5 5 2 2" xfId="31551"/>
    <cellStyle name="Normal 15 4 5 5 3" xfId="31552"/>
    <cellStyle name="Normal 15 4 5 6" xfId="16399"/>
    <cellStyle name="Normal 15 4 5 6 2" xfId="31553"/>
    <cellStyle name="Normal 15 4 5 7" xfId="31554"/>
    <cellStyle name="Normal 15 4 6" xfId="1056"/>
    <cellStyle name="Normal 15 4 6 2" xfId="1057"/>
    <cellStyle name="Normal 15 4 6 2 2" xfId="4358"/>
    <cellStyle name="Normal 15 4 6 2 2 2" xfId="8402"/>
    <cellStyle name="Normal 15 4 6 2 2 2 2" xfId="16400"/>
    <cellStyle name="Normal 15 4 6 2 2 2 2 2" xfId="31555"/>
    <cellStyle name="Normal 15 4 6 2 2 2 3" xfId="31556"/>
    <cellStyle name="Normal 15 4 6 2 2 2 4" xfId="51662"/>
    <cellStyle name="Normal 15 4 6 2 2 3" xfId="16401"/>
    <cellStyle name="Normal 15 4 6 2 2 3 2" xfId="31557"/>
    <cellStyle name="Normal 15 4 6 2 2 4" xfId="31558"/>
    <cellStyle name="Normal 15 4 6 2 2 5" xfId="51663"/>
    <cellStyle name="Normal 15 4 6 2 3" xfId="4359"/>
    <cellStyle name="Normal 15 4 6 2 3 2" xfId="16402"/>
    <cellStyle name="Normal 15 4 6 2 3 2 2" xfId="31559"/>
    <cellStyle name="Normal 15 4 6 2 3 3" xfId="31560"/>
    <cellStyle name="Normal 15 4 6 2 3 4" xfId="51664"/>
    <cellStyle name="Normal 15 4 6 2 4" xfId="8403"/>
    <cellStyle name="Normal 15 4 6 2 4 2" xfId="16403"/>
    <cellStyle name="Normal 15 4 6 2 4 2 2" xfId="31561"/>
    <cellStyle name="Normal 15 4 6 2 4 3" xfId="31562"/>
    <cellStyle name="Normal 15 4 6 2 5" xfId="16404"/>
    <cellStyle name="Normal 15 4 6 2 5 2" xfId="31563"/>
    <cellStyle name="Normal 15 4 6 2 6" xfId="31564"/>
    <cellStyle name="Normal 15 4 6 3" xfId="4360"/>
    <cellStyle name="Normal 15 4 6 3 2" xfId="8404"/>
    <cellStyle name="Normal 15 4 6 3 2 2" xfId="16405"/>
    <cellStyle name="Normal 15 4 6 3 2 2 2" xfId="31565"/>
    <cellStyle name="Normal 15 4 6 3 2 3" xfId="31566"/>
    <cellStyle name="Normal 15 4 6 3 2 4" xfId="51665"/>
    <cellStyle name="Normal 15 4 6 3 3" xfId="16406"/>
    <cellStyle name="Normal 15 4 6 3 3 2" xfId="31567"/>
    <cellStyle name="Normal 15 4 6 3 4" xfId="31568"/>
    <cellStyle name="Normal 15 4 6 3 5" xfId="51666"/>
    <cellStyle name="Normal 15 4 6 4" xfId="4361"/>
    <cellStyle name="Normal 15 4 6 4 2" xfId="16407"/>
    <cellStyle name="Normal 15 4 6 4 2 2" xfId="31569"/>
    <cellStyle name="Normal 15 4 6 4 3" xfId="31570"/>
    <cellStyle name="Normal 15 4 6 4 4" xfId="51667"/>
    <cellStyle name="Normal 15 4 6 5" xfId="8405"/>
    <cellStyle name="Normal 15 4 6 5 2" xfId="16408"/>
    <cellStyle name="Normal 15 4 6 5 2 2" xfId="31571"/>
    <cellStyle name="Normal 15 4 6 5 3" xfId="31572"/>
    <cellStyle name="Normal 15 4 6 6" xfId="16409"/>
    <cellStyle name="Normal 15 4 6 6 2" xfId="31573"/>
    <cellStyle name="Normal 15 4 6 7" xfId="31574"/>
    <cellStyle name="Normal 15 4 7" xfId="1058"/>
    <cellStyle name="Normal 15 4 7 2" xfId="1059"/>
    <cellStyle name="Normal 15 4 7 2 2" xfId="4362"/>
    <cellStyle name="Normal 15 4 7 2 2 2" xfId="8406"/>
    <cellStyle name="Normal 15 4 7 2 2 2 2" xfId="16410"/>
    <cellStyle name="Normal 15 4 7 2 2 2 2 2" xfId="31575"/>
    <cellStyle name="Normal 15 4 7 2 2 2 3" xfId="31576"/>
    <cellStyle name="Normal 15 4 7 2 2 2 4" xfId="51668"/>
    <cellStyle name="Normal 15 4 7 2 2 3" xfId="16411"/>
    <cellStyle name="Normal 15 4 7 2 2 3 2" xfId="31577"/>
    <cellStyle name="Normal 15 4 7 2 2 4" xfId="31578"/>
    <cellStyle name="Normal 15 4 7 2 2 5" xfId="51669"/>
    <cellStyle name="Normal 15 4 7 2 3" xfId="4363"/>
    <cellStyle name="Normal 15 4 7 2 3 2" xfId="16412"/>
    <cellStyle name="Normal 15 4 7 2 3 2 2" xfId="31579"/>
    <cellStyle name="Normal 15 4 7 2 3 3" xfId="31580"/>
    <cellStyle name="Normal 15 4 7 2 3 4" xfId="51670"/>
    <cellStyle name="Normal 15 4 7 2 4" xfId="8407"/>
    <cellStyle name="Normal 15 4 7 2 4 2" xfId="16413"/>
    <cellStyle name="Normal 15 4 7 2 4 2 2" xfId="31581"/>
    <cellStyle name="Normal 15 4 7 2 4 3" xfId="31582"/>
    <cellStyle name="Normal 15 4 7 2 5" xfId="16414"/>
    <cellStyle name="Normal 15 4 7 2 5 2" xfId="31583"/>
    <cellStyle name="Normal 15 4 7 2 6" xfId="31584"/>
    <cellStyle name="Normal 15 4 7 3" xfId="4364"/>
    <cellStyle name="Normal 15 4 7 3 2" xfId="8408"/>
    <cellStyle name="Normal 15 4 7 3 2 2" xfId="16415"/>
    <cellStyle name="Normal 15 4 7 3 2 2 2" xfId="31585"/>
    <cellStyle name="Normal 15 4 7 3 2 3" xfId="31586"/>
    <cellStyle name="Normal 15 4 7 3 2 4" xfId="51671"/>
    <cellStyle name="Normal 15 4 7 3 3" xfId="16416"/>
    <cellStyle name="Normal 15 4 7 3 3 2" xfId="31587"/>
    <cellStyle name="Normal 15 4 7 3 4" xfId="31588"/>
    <cellStyle name="Normal 15 4 7 3 5" xfId="51672"/>
    <cellStyle name="Normal 15 4 7 4" xfId="4365"/>
    <cellStyle name="Normal 15 4 7 4 2" xfId="16417"/>
    <cellStyle name="Normal 15 4 7 4 2 2" xfId="31589"/>
    <cellStyle name="Normal 15 4 7 4 3" xfId="31590"/>
    <cellStyle name="Normal 15 4 7 4 4" xfId="51673"/>
    <cellStyle name="Normal 15 4 7 5" xfId="8409"/>
    <cellStyle name="Normal 15 4 7 5 2" xfId="16418"/>
    <cellStyle name="Normal 15 4 7 5 2 2" xfId="31591"/>
    <cellStyle name="Normal 15 4 7 5 3" xfId="31592"/>
    <cellStyle name="Normal 15 4 7 6" xfId="16419"/>
    <cellStyle name="Normal 15 4 7 6 2" xfId="31593"/>
    <cellStyle name="Normal 15 4 7 7" xfId="31594"/>
    <cellStyle name="Normal 15 4 8" xfId="1060"/>
    <cellStyle name="Normal 15 4 8 2" xfId="1061"/>
    <cellStyle name="Normal 15 4 8 2 2" xfId="4366"/>
    <cellStyle name="Normal 15 4 8 2 2 2" xfId="8410"/>
    <cellStyle name="Normal 15 4 8 2 2 2 2" xfId="16420"/>
    <cellStyle name="Normal 15 4 8 2 2 2 2 2" xfId="31595"/>
    <cellStyle name="Normal 15 4 8 2 2 2 3" xfId="31596"/>
    <cellStyle name="Normal 15 4 8 2 2 2 4" xfId="51674"/>
    <cellStyle name="Normal 15 4 8 2 2 3" xfId="16421"/>
    <cellStyle name="Normal 15 4 8 2 2 3 2" xfId="31597"/>
    <cellStyle name="Normal 15 4 8 2 2 4" xfId="31598"/>
    <cellStyle name="Normal 15 4 8 2 2 5" xfId="51675"/>
    <cellStyle name="Normal 15 4 8 2 3" xfId="4367"/>
    <cellStyle name="Normal 15 4 8 2 3 2" xfId="16422"/>
    <cellStyle name="Normal 15 4 8 2 3 2 2" xfId="31599"/>
    <cellStyle name="Normal 15 4 8 2 3 3" xfId="31600"/>
    <cellStyle name="Normal 15 4 8 2 3 4" xfId="51676"/>
    <cellStyle name="Normal 15 4 8 2 4" xfId="8411"/>
    <cellStyle name="Normal 15 4 8 2 4 2" xfId="16423"/>
    <cellStyle name="Normal 15 4 8 2 4 2 2" xfId="31601"/>
    <cellStyle name="Normal 15 4 8 2 4 3" xfId="31602"/>
    <cellStyle name="Normal 15 4 8 2 5" xfId="16424"/>
    <cellStyle name="Normal 15 4 8 2 5 2" xfId="31603"/>
    <cellStyle name="Normal 15 4 8 2 6" xfId="31604"/>
    <cellStyle name="Normal 15 4 8 3" xfId="4368"/>
    <cellStyle name="Normal 15 4 8 3 2" xfId="8412"/>
    <cellStyle name="Normal 15 4 8 3 2 2" xfId="16425"/>
    <cellStyle name="Normal 15 4 8 3 2 2 2" xfId="31605"/>
    <cellStyle name="Normal 15 4 8 3 2 3" xfId="31606"/>
    <cellStyle name="Normal 15 4 8 3 2 4" xfId="51677"/>
    <cellStyle name="Normal 15 4 8 3 3" xfId="16426"/>
    <cellStyle name="Normal 15 4 8 3 3 2" xfId="31607"/>
    <cellStyle name="Normal 15 4 8 3 4" xfId="31608"/>
    <cellStyle name="Normal 15 4 8 3 5" xfId="51678"/>
    <cellStyle name="Normal 15 4 8 4" xfId="4369"/>
    <cellStyle name="Normal 15 4 8 4 2" xfId="16427"/>
    <cellStyle name="Normal 15 4 8 4 2 2" xfId="31609"/>
    <cellStyle name="Normal 15 4 8 4 3" xfId="31610"/>
    <cellStyle name="Normal 15 4 8 4 4" xfId="51679"/>
    <cellStyle name="Normal 15 4 8 5" xfId="8413"/>
    <cellStyle name="Normal 15 4 8 5 2" xfId="16428"/>
    <cellStyle name="Normal 15 4 8 5 2 2" xfId="31611"/>
    <cellStyle name="Normal 15 4 8 5 3" xfId="31612"/>
    <cellStyle name="Normal 15 4 8 6" xfId="16429"/>
    <cellStyle name="Normal 15 4 8 6 2" xfId="31613"/>
    <cellStyle name="Normal 15 4 8 7" xfId="31614"/>
    <cellStyle name="Normal 15 4 9" xfId="1062"/>
    <cellStyle name="Normal 15 4 9 2" xfId="4370"/>
    <cellStyle name="Normal 15 4 9 2 2" xfId="8414"/>
    <cellStyle name="Normal 15 4 9 2 2 2" xfId="16430"/>
    <cellStyle name="Normal 15 4 9 2 2 2 2" xfId="31615"/>
    <cellStyle name="Normal 15 4 9 2 2 3" xfId="31616"/>
    <cellStyle name="Normal 15 4 9 2 2 4" xfId="51680"/>
    <cellStyle name="Normal 15 4 9 2 3" xfId="16431"/>
    <cellStyle name="Normal 15 4 9 2 3 2" xfId="31617"/>
    <cellStyle name="Normal 15 4 9 2 4" xfId="31618"/>
    <cellStyle name="Normal 15 4 9 2 5" xfId="51681"/>
    <cellStyle name="Normal 15 4 9 3" xfId="4371"/>
    <cellStyle name="Normal 15 4 9 3 2" xfId="16432"/>
    <cellStyle name="Normal 15 4 9 3 2 2" xfId="31619"/>
    <cellStyle name="Normal 15 4 9 3 3" xfId="31620"/>
    <cellStyle name="Normal 15 4 9 3 4" xfId="51682"/>
    <cellStyle name="Normal 15 4 9 4" xfId="8415"/>
    <cellStyle name="Normal 15 4 9 4 2" xfId="16433"/>
    <cellStyle name="Normal 15 4 9 4 2 2" xfId="31621"/>
    <cellStyle name="Normal 15 4 9 4 3" xfId="31622"/>
    <cellStyle name="Normal 15 4 9 5" xfId="16434"/>
    <cellStyle name="Normal 15 4 9 5 2" xfId="31623"/>
    <cellStyle name="Normal 15 4 9 6" xfId="31624"/>
    <cellStyle name="Normal 15 5" xfId="1063"/>
    <cellStyle name="Normal 15 5 10" xfId="4372"/>
    <cellStyle name="Normal 15 5 10 2" xfId="8416"/>
    <cellStyle name="Normal 15 5 10 2 2" xfId="16435"/>
    <cellStyle name="Normal 15 5 10 2 2 2" xfId="31625"/>
    <cellStyle name="Normal 15 5 10 2 3" xfId="31626"/>
    <cellStyle name="Normal 15 5 10 2 4" xfId="51683"/>
    <cellStyle name="Normal 15 5 10 3" xfId="16436"/>
    <cellStyle name="Normal 15 5 10 3 2" xfId="31627"/>
    <cellStyle name="Normal 15 5 10 4" xfId="31628"/>
    <cellStyle name="Normal 15 5 10 5" xfId="51684"/>
    <cellStyle name="Normal 15 5 11" xfId="4373"/>
    <cellStyle name="Normal 15 5 11 2" xfId="16437"/>
    <cellStyle name="Normal 15 5 11 2 2" xfId="31629"/>
    <cellStyle name="Normal 15 5 11 3" xfId="31630"/>
    <cellStyle name="Normal 15 5 11 4" xfId="51685"/>
    <cellStyle name="Normal 15 5 12" xfId="8417"/>
    <cellStyle name="Normal 15 5 12 2" xfId="16438"/>
    <cellStyle name="Normal 15 5 12 2 2" xfId="31631"/>
    <cellStyle name="Normal 15 5 12 3" xfId="31632"/>
    <cellStyle name="Normal 15 5 13" xfId="16439"/>
    <cellStyle name="Normal 15 5 13 2" xfId="31633"/>
    <cellStyle name="Normal 15 5 14" xfId="31634"/>
    <cellStyle name="Normal 15 5 2" xfId="1064"/>
    <cellStyle name="Normal 15 5 2 2" xfId="1065"/>
    <cellStyle name="Normal 15 5 2 2 2" xfId="4374"/>
    <cellStyle name="Normal 15 5 2 2 2 2" xfId="8418"/>
    <cellStyle name="Normal 15 5 2 2 2 2 2" xfId="16440"/>
    <cellStyle name="Normal 15 5 2 2 2 2 2 2" xfId="31635"/>
    <cellStyle name="Normal 15 5 2 2 2 2 3" xfId="31636"/>
    <cellStyle name="Normal 15 5 2 2 2 2 4" xfId="51686"/>
    <cellStyle name="Normal 15 5 2 2 2 3" xfId="16441"/>
    <cellStyle name="Normal 15 5 2 2 2 3 2" xfId="31637"/>
    <cellStyle name="Normal 15 5 2 2 2 4" xfId="31638"/>
    <cellStyle name="Normal 15 5 2 2 2 5" xfId="51687"/>
    <cellStyle name="Normal 15 5 2 2 3" xfId="4375"/>
    <cellStyle name="Normal 15 5 2 2 3 2" xfId="16442"/>
    <cellStyle name="Normal 15 5 2 2 3 2 2" xfId="31639"/>
    <cellStyle name="Normal 15 5 2 2 3 3" xfId="31640"/>
    <cellStyle name="Normal 15 5 2 2 3 4" xfId="51688"/>
    <cellStyle name="Normal 15 5 2 2 4" xfId="8419"/>
    <cellStyle name="Normal 15 5 2 2 4 2" xfId="16443"/>
    <cellStyle name="Normal 15 5 2 2 4 2 2" xfId="31641"/>
    <cellStyle name="Normal 15 5 2 2 4 3" xfId="31642"/>
    <cellStyle name="Normal 15 5 2 2 5" xfId="16444"/>
    <cellStyle name="Normal 15 5 2 2 5 2" xfId="31643"/>
    <cellStyle name="Normal 15 5 2 2 6" xfId="31644"/>
    <cellStyle name="Normal 15 5 2 3" xfId="4376"/>
    <cellStyle name="Normal 15 5 2 3 2" xfId="8420"/>
    <cellStyle name="Normal 15 5 2 3 2 2" xfId="16445"/>
    <cellStyle name="Normal 15 5 2 3 2 2 2" xfId="31645"/>
    <cellStyle name="Normal 15 5 2 3 2 3" xfId="31646"/>
    <cellStyle name="Normal 15 5 2 3 2 4" xfId="51689"/>
    <cellStyle name="Normal 15 5 2 3 3" xfId="16446"/>
    <cellStyle name="Normal 15 5 2 3 3 2" xfId="31647"/>
    <cellStyle name="Normal 15 5 2 3 4" xfId="31648"/>
    <cellStyle name="Normal 15 5 2 3 5" xfId="51690"/>
    <cellStyle name="Normal 15 5 2 4" xfId="4377"/>
    <cellStyle name="Normal 15 5 2 4 2" xfId="16447"/>
    <cellStyle name="Normal 15 5 2 4 2 2" xfId="31649"/>
    <cellStyle name="Normal 15 5 2 4 3" xfId="31650"/>
    <cellStyle name="Normal 15 5 2 4 4" xfId="51691"/>
    <cellStyle name="Normal 15 5 2 5" xfId="8421"/>
    <cellStyle name="Normal 15 5 2 5 2" xfId="16448"/>
    <cellStyle name="Normal 15 5 2 5 2 2" xfId="31651"/>
    <cellStyle name="Normal 15 5 2 5 3" xfId="31652"/>
    <cellStyle name="Normal 15 5 2 6" xfId="16449"/>
    <cellStyle name="Normal 15 5 2 6 2" xfId="31653"/>
    <cellStyle name="Normal 15 5 2 7" xfId="31654"/>
    <cellStyle name="Normal 15 5 3" xfId="1066"/>
    <cellStyle name="Normal 15 5 3 2" xfId="1067"/>
    <cellStyle name="Normal 15 5 3 2 2" xfId="4378"/>
    <cellStyle name="Normal 15 5 3 2 2 2" xfId="8422"/>
    <cellStyle name="Normal 15 5 3 2 2 2 2" xfId="16450"/>
    <cellStyle name="Normal 15 5 3 2 2 2 2 2" xfId="31655"/>
    <cellStyle name="Normal 15 5 3 2 2 2 3" xfId="31656"/>
    <cellStyle name="Normal 15 5 3 2 2 2 4" xfId="51692"/>
    <cellStyle name="Normal 15 5 3 2 2 3" xfId="16451"/>
    <cellStyle name="Normal 15 5 3 2 2 3 2" xfId="31657"/>
    <cellStyle name="Normal 15 5 3 2 2 4" xfId="31658"/>
    <cellStyle name="Normal 15 5 3 2 2 5" xfId="51693"/>
    <cellStyle name="Normal 15 5 3 2 3" xfId="4379"/>
    <cellStyle name="Normal 15 5 3 2 3 2" xfId="16452"/>
    <cellStyle name="Normal 15 5 3 2 3 2 2" xfId="31659"/>
    <cellStyle name="Normal 15 5 3 2 3 3" xfId="31660"/>
    <cellStyle name="Normal 15 5 3 2 3 4" xfId="51694"/>
    <cellStyle name="Normal 15 5 3 2 4" xfId="8423"/>
    <cellStyle name="Normal 15 5 3 2 4 2" xfId="16453"/>
    <cellStyle name="Normal 15 5 3 2 4 2 2" xfId="31661"/>
    <cellStyle name="Normal 15 5 3 2 4 3" xfId="31662"/>
    <cellStyle name="Normal 15 5 3 2 5" xfId="16454"/>
    <cellStyle name="Normal 15 5 3 2 5 2" xfId="31663"/>
    <cellStyle name="Normal 15 5 3 2 6" xfId="31664"/>
    <cellStyle name="Normal 15 5 3 3" xfId="4380"/>
    <cellStyle name="Normal 15 5 3 3 2" xfId="8424"/>
    <cellStyle name="Normal 15 5 3 3 2 2" xfId="16455"/>
    <cellStyle name="Normal 15 5 3 3 2 2 2" xfId="31665"/>
    <cellStyle name="Normal 15 5 3 3 2 3" xfId="31666"/>
    <cellStyle name="Normal 15 5 3 3 2 4" xfId="51695"/>
    <cellStyle name="Normal 15 5 3 3 3" xfId="16456"/>
    <cellStyle name="Normal 15 5 3 3 3 2" xfId="31667"/>
    <cellStyle name="Normal 15 5 3 3 4" xfId="31668"/>
    <cellStyle name="Normal 15 5 3 3 5" xfId="51696"/>
    <cellStyle name="Normal 15 5 3 4" xfId="4381"/>
    <cellStyle name="Normal 15 5 3 4 2" xfId="16457"/>
    <cellStyle name="Normal 15 5 3 4 2 2" xfId="31669"/>
    <cellStyle name="Normal 15 5 3 4 3" xfId="31670"/>
    <cellStyle name="Normal 15 5 3 4 4" xfId="51697"/>
    <cellStyle name="Normal 15 5 3 5" xfId="8425"/>
    <cellStyle name="Normal 15 5 3 5 2" xfId="16458"/>
    <cellStyle name="Normal 15 5 3 5 2 2" xfId="31671"/>
    <cellStyle name="Normal 15 5 3 5 3" xfId="31672"/>
    <cellStyle name="Normal 15 5 3 6" xfId="16459"/>
    <cellStyle name="Normal 15 5 3 6 2" xfId="31673"/>
    <cellStyle name="Normal 15 5 3 7" xfId="31674"/>
    <cellStyle name="Normal 15 5 4" xfId="1068"/>
    <cellStyle name="Normal 15 5 4 2" xfId="1069"/>
    <cellStyle name="Normal 15 5 4 2 2" xfId="4382"/>
    <cellStyle name="Normal 15 5 4 2 2 2" xfId="8426"/>
    <cellStyle name="Normal 15 5 4 2 2 2 2" xfId="16460"/>
    <cellStyle name="Normal 15 5 4 2 2 2 2 2" xfId="31675"/>
    <cellStyle name="Normal 15 5 4 2 2 2 3" xfId="31676"/>
    <cellStyle name="Normal 15 5 4 2 2 2 4" xfId="51698"/>
    <cellStyle name="Normal 15 5 4 2 2 3" xfId="16461"/>
    <cellStyle name="Normal 15 5 4 2 2 3 2" xfId="31677"/>
    <cellStyle name="Normal 15 5 4 2 2 4" xfId="31678"/>
    <cellStyle name="Normal 15 5 4 2 2 5" xfId="51699"/>
    <cellStyle name="Normal 15 5 4 2 3" xfId="4383"/>
    <cellStyle name="Normal 15 5 4 2 3 2" xfId="16462"/>
    <cellStyle name="Normal 15 5 4 2 3 2 2" xfId="31679"/>
    <cellStyle name="Normal 15 5 4 2 3 3" xfId="31680"/>
    <cellStyle name="Normal 15 5 4 2 3 4" xfId="51700"/>
    <cellStyle name="Normal 15 5 4 2 4" xfId="8427"/>
    <cellStyle name="Normal 15 5 4 2 4 2" xfId="16463"/>
    <cellStyle name="Normal 15 5 4 2 4 2 2" xfId="31681"/>
    <cellStyle name="Normal 15 5 4 2 4 3" xfId="31682"/>
    <cellStyle name="Normal 15 5 4 2 5" xfId="16464"/>
    <cellStyle name="Normal 15 5 4 2 5 2" xfId="31683"/>
    <cellStyle name="Normal 15 5 4 2 6" xfId="31684"/>
    <cellStyle name="Normal 15 5 4 3" xfId="4384"/>
    <cellStyle name="Normal 15 5 4 3 2" xfId="8428"/>
    <cellStyle name="Normal 15 5 4 3 2 2" xfId="16465"/>
    <cellStyle name="Normal 15 5 4 3 2 2 2" xfId="31685"/>
    <cellStyle name="Normal 15 5 4 3 2 3" xfId="31686"/>
    <cellStyle name="Normal 15 5 4 3 2 4" xfId="51701"/>
    <cellStyle name="Normal 15 5 4 3 3" xfId="16466"/>
    <cellStyle name="Normal 15 5 4 3 3 2" xfId="31687"/>
    <cellStyle name="Normal 15 5 4 3 4" xfId="31688"/>
    <cellStyle name="Normal 15 5 4 3 5" xfId="51702"/>
    <cellStyle name="Normal 15 5 4 4" xfId="4385"/>
    <cellStyle name="Normal 15 5 4 4 2" xfId="16467"/>
    <cellStyle name="Normal 15 5 4 4 2 2" xfId="31689"/>
    <cellStyle name="Normal 15 5 4 4 3" xfId="31690"/>
    <cellStyle name="Normal 15 5 4 4 4" xfId="51703"/>
    <cellStyle name="Normal 15 5 4 5" xfId="8429"/>
    <cellStyle name="Normal 15 5 4 5 2" xfId="16468"/>
    <cellStyle name="Normal 15 5 4 5 2 2" xfId="31691"/>
    <cellStyle name="Normal 15 5 4 5 3" xfId="31692"/>
    <cellStyle name="Normal 15 5 4 6" xfId="16469"/>
    <cellStyle name="Normal 15 5 4 6 2" xfId="31693"/>
    <cellStyle name="Normal 15 5 4 7" xfId="31694"/>
    <cellStyle name="Normal 15 5 5" xfId="1070"/>
    <cellStyle name="Normal 15 5 5 2" xfId="1071"/>
    <cellStyle name="Normal 15 5 5 2 2" xfId="4386"/>
    <cellStyle name="Normal 15 5 5 2 2 2" xfId="8430"/>
    <cellStyle name="Normal 15 5 5 2 2 2 2" xfId="16470"/>
    <cellStyle name="Normal 15 5 5 2 2 2 2 2" xfId="31695"/>
    <cellStyle name="Normal 15 5 5 2 2 2 3" xfId="31696"/>
    <cellStyle name="Normal 15 5 5 2 2 2 4" xfId="51704"/>
    <cellStyle name="Normal 15 5 5 2 2 3" xfId="16471"/>
    <cellStyle name="Normal 15 5 5 2 2 3 2" xfId="31697"/>
    <cellStyle name="Normal 15 5 5 2 2 4" xfId="31698"/>
    <cellStyle name="Normal 15 5 5 2 2 5" xfId="51705"/>
    <cellStyle name="Normal 15 5 5 2 3" xfId="4387"/>
    <cellStyle name="Normal 15 5 5 2 3 2" xfId="16472"/>
    <cellStyle name="Normal 15 5 5 2 3 2 2" xfId="31699"/>
    <cellStyle name="Normal 15 5 5 2 3 3" xfId="31700"/>
    <cellStyle name="Normal 15 5 5 2 3 4" xfId="51706"/>
    <cellStyle name="Normal 15 5 5 2 4" xfId="8431"/>
    <cellStyle name="Normal 15 5 5 2 4 2" xfId="16473"/>
    <cellStyle name="Normal 15 5 5 2 4 2 2" xfId="31701"/>
    <cellStyle name="Normal 15 5 5 2 4 3" xfId="31702"/>
    <cellStyle name="Normal 15 5 5 2 5" xfId="16474"/>
    <cellStyle name="Normal 15 5 5 2 5 2" xfId="31703"/>
    <cellStyle name="Normal 15 5 5 2 6" xfId="31704"/>
    <cellStyle name="Normal 15 5 5 3" xfId="4388"/>
    <cellStyle name="Normal 15 5 5 3 2" xfId="8432"/>
    <cellStyle name="Normal 15 5 5 3 2 2" xfId="16475"/>
    <cellStyle name="Normal 15 5 5 3 2 2 2" xfId="31705"/>
    <cellStyle name="Normal 15 5 5 3 2 3" xfId="31706"/>
    <cellStyle name="Normal 15 5 5 3 2 4" xfId="51707"/>
    <cellStyle name="Normal 15 5 5 3 3" xfId="16476"/>
    <cellStyle name="Normal 15 5 5 3 3 2" xfId="31707"/>
    <cellStyle name="Normal 15 5 5 3 4" xfId="31708"/>
    <cellStyle name="Normal 15 5 5 3 5" xfId="51708"/>
    <cellStyle name="Normal 15 5 5 4" xfId="4389"/>
    <cellStyle name="Normal 15 5 5 4 2" xfId="16477"/>
    <cellStyle name="Normal 15 5 5 4 2 2" xfId="31709"/>
    <cellStyle name="Normal 15 5 5 4 3" xfId="31710"/>
    <cellStyle name="Normal 15 5 5 4 4" xfId="51709"/>
    <cellStyle name="Normal 15 5 5 5" xfId="8433"/>
    <cellStyle name="Normal 15 5 5 5 2" xfId="16478"/>
    <cellStyle name="Normal 15 5 5 5 2 2" xfId="31711"/>
    <cellStyle name="Normal 15 5 5 5 3" xfId="31712"/>
    <cellStyle name="Normal 15 5 5 6" xfId="16479"/>
    <cellStyle name="Normal 15 5 5 6 2" xfId="31713"/>
    <cellStyle name="Normal 15 5 5 7" xfId="31714"/>
    <cellStyle name="Normal 15 5 6" xfId="1072"/>
    <cellStyle name="Normal 15 5 6 2" xfId="1073"/>
    <cellStyle name="Normal 15 5 6 2 2" xfId="4390"/>
    <cellStyle name="Normal 15 5 6 2 2 2" xfId="8434"/>
    <cellStyle name="Normal 15 5 6 2 2 2 2" xfId="16480"/>
    <cellStyle name="Normal 15 5 6 2 2 2 2 2" xfId="31715"/>
    <cellStyle name="Normal 15 5 6 2 2 2 3" xfId="31716"/>
    <cellStyle name="Normal 15 5 6 2 2 2 4" xfId="51710"/>
    <cellStyle name="Normal 15 5 6 2 2 3" xfId="16481"/>
    <cellStyle name="Normal 15 5 6 2 2 3 2" xfId="31717"/>
    <cellStyle name="Normal 15 5 6 2 2 4" xfId="31718"/>
    <cellStyle name="Normal 15 5 6 2 2 5" xfId="51711"/>
    <cellStyle name="Normal 15 5 6 2 3" xfId="4391"/>
    <cellStyle name="Normal 15 5 6 2 3 2" xfId="16482"/>
    <cellStyle name="Normal 15 5 6 2 3 2 2" xfId="31719"/>
    <cellStyle name="Normal 15 5 6 2 3 3" xfId="31720"/>
    <cellStyle name="Normal 15 5 6 2 3 4" xfId="51712"/>
    <cellStyle name="Normal 15 5 6 2 4" xfId="8435"/>
    <cellStyle name="Normal 15 5 6 2 4 2" xfId="16483"/>
    <cellStyle name="Normal 15 5 6 2 4 2 2" xfId="31721"/>
    <cellStyle name="Normal 15 5 6 2 4 3" xfId="31722"/>
    <cellStyle name="Normal 15 5 6 2 5" xfId="16484"/>
    <cellStyle name="Normal 15 5 6 2 5 2" xfId="31723"/>
    <cellStyle name="Normal 15 5 6 2 6" xfId="31724"/>
    <cellStyle name="Normal 15 5 6 3" xfId="4392"/>
    <cellStyle name="Normal 15 5 6 3 2" xfId="8436"/>
    <cellStyle name="Normal 15 5 6 3 2 2" xfId="16485"/>
    <cellStyle name="Normal 15 5 6 3 2 2 2" xfId="31725"/>
    <cellStyle name="Normal 15 5 6 3 2 3" xfId="31726"/>
    <cellStyle name="Normal 15 5 6 3 2 4" xfId="51713"/>
    <cellStyle name="Normal 15 5 6 3 3" xfId="16486"/>
    <cellStyle name="Normal 15 5 6 3 3 2" xfId="31727"/>
    <cellStyle name="Normal 15 5 6 3 4" xfId="31728"/>
    <cellStyle name="Normal 15 5 6 3 5" xfId="51714"/>
    <cellStyle name="Normal 15 5 6 4" xfId="4393"/>
    <cellStyle name="Normal 15 5 6 4 2" xfId="16487"/>
    <cellStyle name="Normal 15 5 6 4 2 2" xfId="31729"/>
    <cellStyle name="Normal 15 5 6 4 3" xfId="31730"/>
    <cellStyle name="Normal 15 5 6 4 4" xfId="51715"/>
    <cellStyle name="Normal 15 5 6 5" xfId="8437"/>
    <cellStyle name="Normal 15 5 6 5 2" xfId="16488"/>
    <cellStyle name="Normal 15 5 6 5 2 2" xfId="31731"/>
    <cellStyle name="Normal 15 5 6 5 3" xfId="31732"/>
    <cellStyle name="Normal 15 5 6 6" xfId="16489"/>
    <cellStyle name="Normal 15 5 6 6 2" xfId="31733"/>
    <cellStyle name="Normal 15 5 6 7" xfId="31734"/>
    <cellStyle name="Normal 15 5 7" xfId="1074"/>
    <cellStyle name="Normal 15 5 7 2" xfId="1075"/>
    <cellStyle name="Normal 15 5 7 2 2" xfId="4394"/>
    <cellStyle name="Normal 15 5 7 2 2 2" xfId="8438"/>
    <cellStyle name="Normal 15 5 7 2 2 2 2" xfId="16490"/>
    <cellStyle name="Normal 15 5 7 2 2 2 2 2" xfId="31735"/>
    <cellStyle name="Normal 15 5 7 2 2 2 3" xfId="31736"/>
    <cellStyle name="Normal 15 5 7 2 2 2 4" xfId="51716"/>
    <cellStyle name="Normal 15 5 7 2 2 3" xfId="16491"/>
    <cellStyle name="Normal 15 5 7 2 2 3 2" xfId="31737"/>
    <cellStyle name="Normal 15 5 7 2 2 4" xfId="31738"/>
    <cellStyle name="Normal 15 5 7 2 2 5" xfId="51717"/>
    <cellStyle name="Normal 15 5 7 2 3" xfId="4395"/>
    <cellStyle name="Normal 15 5 7 2 3 2" xfId="16492"/>
    <cellStyle name="Normal 15 5 7 2 3 2 2" xfId="31739"/>
    <cellStyle name="Normal 15 5 7 2 3 3" xfId="31740"/>
    <cellStyle name="Normal 15 5 7 2 3 4" xfId="51718"/>
    <cellStyle name="Normal 15 5 7 2 4" xfId="8439"/>
    <cellStyle name="Normal 15 5 7 2 4 2" xfId="16493"/>
    <cellStyle name="Normal 15 5 7 2 4 2 2" xfId="31741"/>
    <cellStyle name="Normal 15 5 7 2 4 3" xfId="31742"/>
    <cellStyle name="Normal 15 5 7 2 5" xfId="16494"/>
    <cellStyle name="Normal 15 5 7 2 5 2" xfId="31743"/>
    <cellStyle name="Normal 15 5 7 2 6" xfId="31744"/>
    <cellStyle name="Normal 15 5 7 3" xfId="4396"/>
    <cellStyle name="Normal 15 5 7 3 2" xfId="8440"/>
    <cellStyle name="Normal 15 5 7 3 2 2" xfId="16495"/>
    <cellStyle name="Normal 15 5 7 3 2 2 2" xfId="31745"/>
    <cellStyle name="Normal 15 5 7 3 2 3" xfId="31746"/>
    <cellStyle name="Normal 15 5 7 3 2 4" xfId="51719"/>
    <cellStyle name="Normal 15 5 7 3 3" xfId="16496"/>
    <cellStyle name="Normal 15 5 7 3 3 2" xfId="31747"/>
    <cellStyle name="Normal 15 5 7 3 4" xfId="31748"/>
    <cellStyle name="Normal 15 5 7 3 5" xfId="51720"/>
    <cellStyle name="Normal 15 5 7 4" xfId="4397"/>
    <cellStyle name="Normal 15 5 7 4 2" xfId="16497"/>
    <cellStyle name="Normal 15 5 7 4 2 2" xfId="31749"/>
    <cellStyle name="Normal 15 5 7 4 3" xfId="31750"/>
    <cellStyle name="Normal 15 5 7 4 4" xfId="51721"/>
    <cellStyle name="Normal 15 5 7 5" xfId="8441"/>
    <cellStyle name="Normal 15 5 7 5 2" xfId="16498"/>
    <cellStyle name="Normal 15 5 7 5 2 2" xfId="31751"/>
    <cellStyle name="Normal 15 5 7 5 3" xfId="31752"/>
    <cellStyle name="Normal 15 5 7 6" xfId="16499"/>
    <cellStyle name="Normal 15 5 7 6 2" xfId="31753"/>
    <cellStyle name="Normal 15 5 7 7" xfId="31754"/>
    <cellStyle name="Normal 15 5 8" xfId="1076"/>
    <cellStyle name="Normal 15 5 8 2" xfId="1077"/>
    <cellStyle name="Normal 15 5 8 2 2" xfId="4398"/>
    <cellStyle name="Normal 15 5 8 2 2 2" xfId="8442"/>
    <cellStyle name="Normal 15 5 8 2 2 2 2" xfId="16500"/>
    <cellStyle name="Normal 15 5 8 2 2 2 2 2" xfId="31755"/>
    <cellStyle name="Normal 15 5 8 2 2 2 3" xfId="31756"/>
    <cellStyle name="Normal 15 5 8 2 2 2 4" xfId="51722"/>
    <cellStyle name="Normal 15 5 8 2 2 3" xfId="16501"/>
    <cellStyle name="Normal 15 5 8 2 2 3 2" xfId="31757"/>
    <cellStyle name="Normal 15 5 8 2 2 4" xfId="31758"/>
    <cellStyle name="Normal 15 5 8 2 2 5" xfId="51723"/>
    <cellStyle name="Normal 15 5 8 2 3" xfId="4399"/>
    <cellStyle name="Normal 15 5 8 2 3 2" xfId="16502"/>
    <cellStyle name="Normal 15 5 8 2 3 2 2" xfId="31759"/>
    <cellStyle name="Normal 15 5 8 2 3 3" xfId="31760"/>
    <cellStyle name="Normal 15 5 8 2 3 4" xfId="51724"/>
    <cellStyle name="Normal 15 5 8 2 4" xfId="8443"/>
    <cellStyle name="Normal 15 5 8 2 4 2" xfId="16503"/>
    <cellStyle name="Normal 15 5 8 2 4 2 2" xfId="31761"/>
    <cellStyle name="Normal 15 5 8 2 4 3" xfId="31762"/>
    <cellStyle name="Normal 15 5 8 2 5" xfId="16504"/>
    <cellStyle name="Normal 15 5 8 2 5 2" xfId="31763"/>
    <cellStyle name="Normal 15 5 8 2 6" xfId="31764"/>
    <cellStyle name="Normal 15 5 8 3" xfId="4400"/>
    <cellStyle name="Normal 15 5 8 3 2" xfId="8444"/>
    <cellStyle name="Normal 15 5 8 3 2 2" xfId="16505"/>
    <cellStyle name="Normal 15 5 8 3 2 2 2" xfId="31765"/>
    <cellStyle name="Normal 15 5 8 3 2 3" xfId="31766"/>
    <cellStyle name="Normal 15 5 8 3 2 4" xfId="51725"/>
    <cellStyle name="Normal 15 5 8 3 3" xfId="16506"/>
    <cellStyle name="Normal 15 5 8 3 3 2" xfId="31767"/>
    <cellStyle name="Normal 15 5 8 3 4" xfId="31768"/>
    <cellStyle name="Normal 15 5 8 3 5" xfId="51726"/>
    <cellStyle name="Normal 15 5 8 4" xfId="4401"/>
    <cellStyle name="Normal 15 5 8 4 2" xfId="16507"/>
    <cellStyle name="Normal 15 5 8 4 2 2" xfId="31769"/>
    <cellStyle name="Normal 15 5 8 4 3" xfId="31770"/>
    <cellStyle name="Normal 15 5 8 4 4" xfId="51727"/>
    <cellStyle name="Normal 15 5 8 5" xfId="8445"/>
    <cellStyle name="Normal 15 5 8 5 2" xfId="16508"/>
    <cellStyle name="Normal 15 5 8 5 2 2" xfId="31771"/>
    <cellStyle name="Normal 15 5 8 5 3" xfId="31772"/>
    <cellStyle name="Normal 15 5 8 6" xfId="16509"/>
    <cellStyle name="Normal 15 5 8 6 2" xfId="31773"/>
    <cellStyle name="Normal 15 5 8 7" xfId="31774"/>
    <cellStyle name="Normal 15 5 9" xfId="1078"/>
    <cellStyle name="Normal 15 5 9 2" xfId="4402"/>
    <cellStyle name="Normal 15 5 9 2 2" xfId="8446"/>
    <cellStyle name="Normal 15 5 9 2 2 2" xfId="16510"/>
    <cellStyle name="Normal 15 5 9 2 2 2 2" xfId="31775"/>
    <cellStyle name="Normal 15 5 9 2 2 3" xfId="31776"/>
    <cellStyle name="Normal 15 5 9 2 2 4" xfId="51728"/>
    <cellStyle name="Normal 15 5 9 2 3" xfId="16511"/>
    <cellStyle name="Normal 15 5 9 2 3 2" xfId="31777"/>
    <cellStyle name="Normal 15 5 9 2 4" xfId="31778"/>
    <cellStyle name="Normal 15 5 9 2 5" xfId="51729"/>
    <cellStyle name="Normal 15 5 9 3" xfId="4403"/>
    <cellStyle name="Normal 15 5 9 3 2" xfId="16512"/>
    <cellStyle name="Normal 15 5 9 3 2 2" xfId="31779"/>
    <cellStyle name="Normal 15 5 9 3 3" xfId="31780"/>
    <cellStyle name="Normal 15 5 9 3 4" xfId="51730"/>
    <cellStyle name="Normal 15 5 9 4" xfId="8447"/>
    <cellStyle name="Normal 15 5 9 4 2" xfId="16513"/>
    <cellStyle name="Normal 15 5 9 4 2 2" xfId="31781"/>
    <cellStyle name="Normal 15 5 9 4 3" xfId="31782"/>
    <cellStyle name="Normal 15 5 9 5" xfId="16514"/>
    <cellStyle name="Normal 15 5 9 5 2" xfId="31783"/>
    <cellStyle name="Normal 15 5 9 6" xfId="31784"/>
    <cellStyle name="Normal 15 6" xfId="1079"/>
    <cellStyle name="Normal 15 6 10" xfId="4404"/>
    <cellStyle name="Normal 15 6 10 2" xfId="8448"/>
    <cellStyle name="Normal 15 6 10 2 2" xfId="16515"/>
    <cellStyle name="Normal 15 6 10 2 2 2" xfId="31785"/>
    <cellStyle name="Normal 15 6 10 2 3" xfId="31786"/>
    <cellStyle name="Normal 15 6 10 2 4" xfId="51731"/>
    <cellStyle name="Normal 15 6 10 3" xfId="16516"/>
    <cellStyle name="Normal 15 6 10 3 2" xfId="31787"/>
    <cellStyle name="Normal 15 6 10 4" xfId="31788"/>
    <cellStyle name="Normal 15 6 10 5" xfId="51732"/>
    <cellStyle name="Normal 15 6 11" xfId="4405"/>
    <cellStyle name="Normal 15 6 11 2" xfId="16517"/>
    <cellStyle name="Normal 15 6 11 2 2" xfId="31789"/>
    <cellStyle name="Normal 15 6 11 3" xfId="31790"/>
    <cellStyle name="Normal 15 6 11 4" xfId="51733"/>
    <cellStyle name="Normal 15 6 12" xfId="8449"/>
    <cellStyle name="Normal 15 6 12 2" xfId="16518"/>
    <cellStyle name="Normal 15 6 12 2 2" xfId="31791"/>
    <cellStyle name="Normal 15 6 12 3" xfId="31792"/>
    <cellStyle name="Normal 15 6 13" xfId="16519"/>
    <cellStyle name="Normal 15 6 13 2" xfId="31793"/>
    <cellStyle name="Normal 15 6 14" xfId="31794"/>
    <cellStyle name="Normal 15 6 2" xfId="1080"/>
    <cellStyle name="Normal 15 6 2 2" xfId="1081"/>
    <cellStyle name="Normal 15 6 2 2 2" xfId="4406"/>
    <cellStyle name="Normal 15 6 2 2 2 2" xfId="8450"/>
    <cellStyle name="Normal 15 6 2 2 2 2 2" xfId="16520"/>
    <cellStyle name="Normal 15 6 2 2 2 2 2 2" xfId="31795"/>
    <cellStyle name="Normal 15 6 2 2 2 2 3" xfId="31796"/>
    <cellStyle name="Normal 15 6 2 2 2 2 4" xfId="51734"/>
    <cellStyle name="Normal 15 6 2 2 2 3" xfId="16521"/>
    <cellStyle name="Normal 15 6 2 2 2 3 2" xfId="31797"/>
    <cellStyle name="Normal 15 6 2 2 2 4" xfId="31798"/>
    <cellStyle name="Normal 15 6 2 2 2 5" xfId="51735"/>
    <cellStyle name="Normal 15 6 2 2 3" xfId="4407"/>
    <cellStyle name="Normal 15 6 2 2 3 2" xfId="16522"/>
    <cellStyle name="Normal 15 6 2 2 3 2 2" xfId="31799"/>
    <cellStyle name="Normal 15 6 2 2 3 3" xfId="31800"/>
    <cellStyle name="Normal 15 6 2 2 3 4" xfId="51736"/>
    <cellStyle name="Normal 15 6 2 2 4" xfId="8451"/>
    <cellStyle name="Normal 15 6 2 2 4 2" xfId="16523"/>
    <cellStyle name="Normal 15 6 2 2 4 2 2" xfId="31801"/>
    <cellStyle name="Normal 15 6 2 2 4 3" xfId="31802"/>
    <cellStyle name="Normal 15 6 2 2 5" xfId="16524"/>
    <cellStyle name="Normal 15 6 2 2 5 2" xfId="31803"/>
    <cellStyle name="Normal 15 6 2 2 6" xfId="31804"/>
    <cellStyle name="Normal 15 6 2 3" xfId="4408"/>
    <cellStyle name="Normal 15 6 2 3 2" xfId="8452"/>
    <cellStyle name="Normal 15 6 2 3 2 2" xfId="16525"/>
    <cellStyle name="Normal 15 6 2 3 2 2 2" xfId="31805"/>
    <cellStyle name="Normal 15 6 2 3 2 3" xfId="31806"/>
    <cellStyle name="Normal 15 6 2 3 2 4" xfId="51737"/>
    <cellStyle name="Normal 15 6 2 3 3" xfId="16526"/>
    <cellStyle name="Normal 15 6 2 3 3 2" xfId="31807"/>
    <cellStyle name="Normal 15 6 2 3 4" xfId="31808"/>
    <cellStyle name="Normal 15 6 2 3 5" xfId="51738"/>
    <cellStyle name="Normal 15 6 2 4" xfId="4409"/>
    <cellStyle name="Normal 15 6 2 4 2" xfId="16527"/>
    <cellStyle name="Normal 15 6 2 4 2 2" xfId="31809"/>
    <cellStyle name="Normal 15 6 2 4 3" xfId="31810"/>
    <cellStyle name="Normal 15 6 2 4 4" xfId="51739"/>
    <cellStyle name="Normal 15 6 2 5" xfId="8453"/>
    <cellStyle name="Normal 15 6 2 5 2" xfId="16528"/>
    <cellStyle name="Normal 15 6 2 5 2 2" xfId="31811"/>
    <cellStyle name="Normal 15 6 2 5 3" xfId="31812"/>
    <cellStyle name="Normal 15 6 2 6" xfId="16529"/>
    <cellStyle name="Normal 15 6 2 6 2" xfId="31813"/>
    <cellStyle name="Normal 15 6 2 7" xfId="31814"/>
    <cellStyle name="Normal 15 6 3" xfId="1082"/>
    <cellStyle name="Normal 15 6 3 2" xfId="1083"/>
    <cellStyle name="Normal 15 6 3 2 2" xfId="4410"/>
    <cellStyle name="Normal 15 6 3 2 2 2" xfId="8454"/>
    <cellStyle name="Normal 15 6 3 2 2 2 2" xfId="16530"/>
    <cellStyle name="Normal 15 6 3 2 2 2 2 2" xfId="31815"/>
    <cellStyle name="Normal 15 6 3 2 2 2 3" xfId="31816"/>
    <cellStyle name="Normal 15 6 3 2 2 2 4" xfId="51740"/>
    <cellStyle name="Normal 15 6 3 2 2 3" xfId="16531"/>
    <cellStyle name="Normal 15 6 3 2 2 3 2" xfId="31817"/>
    <cellStyle name="Normal 15 6 3 2 2 4" xfId="31818"/>
    <cellStyle name="Normal 15 6 3 2 2 5" xfId="51741"/>
    <cellStyle name="Normal 15 6 3 2 3" xfId="4411"/>
    <cellStyle name="Normal 15 6 3 2 3 2" xfId="16532"/>
    <cellStyle name="Normal 15 6 3 2 3 2 2" xfId="31819"/>
    <cellStyle name="Normal 15 6 3 2 3 3" xfId="31820"/>
    <cellStyle name="Normal 15 6 3 2 3 4" xfId="51742"/>
    <cellStyle name="Normal 15 6 3 2 4" xfId="8455"/>
    <cellStyle name="Normal 15 6 3 2 4 2" xfId="16533"/>
    <cellStyle name="Normal 15 6 3 2 4 2 2" xfId="31821"/>
    <cellStyle name="Normal 15 6 3 2 4 3" xfId="31822"/>
    <cellStyle name="Normal 15 6 3 2 5" xfId="16534"/>
    <cellStyle name="Normal 15 6 3 2 5 2" xfId="31823"/>
    <cellStyle name="Normal 15 6 3 2 6" xfId="31824"/>
    <cellStyle name="Normal 15 6 3 3" xfId="4412"/>
    <cellStyle name="Normal 15 6 3 3 2" xfId="8456"/>
    <cellStyle name="Normal 15 6 3 3 2 2" xfId="16535"/>
    <cellStyle name="Normal 15 6 3 3 2 2 2" xfId="31825"/>
    <cellStyle name="Normal 15 6 3 3 2 3" xfId="31826"/>
    <cellStyle name="Normal 15 6 3 3 2 4" xfId="51743"/>
    <cellStyle name="Normal 15 6 3 3 3" xfId="16536"/>
    <cellStyle name="Normal 15 6 3 3 3 2" xfId="31827"/>
    <cellStyle name="Normal 15 6 3 3 4" xfId="31828"/>
    <cellStyle name="Normal 15 6 3 3 5" xfId="51744"/>
    <cellStyle name="Normal 15 6 3 4" xfId="4413"/>
    <cellStyle name="Normal 15 6 3 4 2" xfId="16537"/>
    <cellStyle name="Normal 15 6 3 4 2 2" xfId="31829"/>
    <cellStyle name="Normal 15 6 3 4 3" xfId="31830"/>
    <cellStyle name="Normal 15 6 3 4 4" xfId="51745"/>
    <cellStyle name="Normal 15 6 3 5" xfId="8457"/>
    <cellStyle name="Normal 15 6 3 5 2" xfId="16538"/>
    <cellStyle name="Normal 15 6 3 5 2 2" xfId="31831"/>
    <cellStyle name="Normal 15 6 3 5 3" xfId="31832"/>
    <cellStyle name="Normal 15 6 3 6" xfId="16539"/>
    <cellStyle name="Normal 15 6 3 6 2" xfId="31833"/>
    <cellStyle name="Normal 15 6 3 7" xfId="31834"/>
    <cellStyle name="Normal 15 6 4" xfId="1084"/>
    <cellStyle name="Normal 15 6 4 2" xfId="1085"/>
    <cellStyle name="Normal 15 6 4 2 2" xfId="4414"/>
    <cellStyle name="Normal 15 6 4 2 2 2" xfId="8458"/>
    <cellStyle name="Normal 15 6 4 2 2 2 2" xfId="16540"/>
    <cellStyle name="Normal 15 6 4 2 2 2 2 2" xfId="31835"/>
    <cellStyle name="Normal 15 6 4 2 2 2 3" xfId="31836"/>
    <cellStyle name="Normal 15 6 4 2 2 2 4" xfId="51746"/>
    <cellStyle name="Normal 15 6 4 2 2 3" xfId="16541"/>
    <cellStyle name="Normal 15 6 4 2 2 3 2" xfId="31837"/>
    <cellStyle name="Normal 15 6 4 2 2 4" xfId="31838"/>
    <cellStyle name="Normal 15 6 4 2 2 5" xfId="51747"/>
    <cellStyle name="Normal 15 6 4 2 3" xfId="4415"/>
    <cellStyle name="Normal 15 6 4 2 3 2" xfId="16542"/>
    <cellStyle name="Normal 15 6 4 2 3 2 2" xfId="31839"/>
    <cellStyle name="Normal 15 6 4 2 3 3" xfId="31840"/>
    <cellStyle name="Normal 15 6 4 2 3 4" xfId="51748"/>
    <cellStyle name="Normal 15 6 4 2 4" xfId="8459"/>
    <cellStyle name="Normal 15 6 4 2 4 2" xfId="16543"/>
    <cellStyle name="Normal 15 6 4 2 4 2 2" xfId="31841"/>
    <cellStyle name="Normal 15 6 4 2 4 3" xfId="31842"/>
    <cellStyle name="Normal 15 6 4 2 5" xfId="16544"/>
    <cellStyle name="Normal 15 6 4 2 5 2" xfId="31843"/>
    <cellStyle name="Normal 15 6 4 2 6" xfId="31844"/>
    <cellStyle name="Normal 15 6 4 3" xfId="4416"/>
    <cellStyle name="Normal 15 6 4 3 2" xfId="8460"/>
    <cellStyle name="Normal 15 6 4 3 2 2" xfId="16545"/>
    <cellStyle name="Normal 15 6 4 3 2 2 2" xfId="31845"/>
    <cellStyle name="Normal 15 6 4 3 2 3" xfId="31846"/>
    <cellStyle name="Normal 15 6 4 3 2 4" xfId="51749"/>
    <cellStyle name="Normal 15 6 4 3 3" xfId="16546"/>
    <cellStyle name="Normal 15 6 4 3 3 2" xfId="31847"/>
    <cellStyle name="Normal 15 6 4 3 4" xfId="31848"/>
    <cellStyle name="Normal 15 6 4 3 5" xfId="51750"/>
    <cellStyle name="Normal 15 6 4 4" xfId="4417"/>
    <cellStyle name="Normal 15 6 4 4 2" xfId="16547"/>
    <cellStyle name="Normal 15 6 4 4 2 2" xfId="31849"/>
    <cellStyle name="Normal 15 6 4 4 3" xfId="31850"/>
    <cellStyle name="Normal 15 6 4 4 4" xfId="51751"/>
    <cellStyle name="Normal 15 6 4 5" xfId="8461"/>
    <cellStyle name="Normal 15 6 4 5 2" xfId="16548"/>
    <cellStyle name="Normal 15 6 4 5 2 2" xfId="31851"/>
    <cellStyle name="Normal 15 6 4 5 3" xfId="31852"/>
    <cellStyle name="Normal 15 6 4 6" xfId="16549"/>
    <cellStyle name="Normal 15 6 4 6 2" xfId="31853"/>
    <cellStyle name="Normal 15 6 4 7" xfId="31854"/>
    <cellStyle name="Normal 15 6 5" xfId="1086"/>
    <cellStyle name="Normal 15 6 5 2" xfId="1087"/>
    <cellStyle name="Normal 15 6 5 2 2" xfId="4418"/>
    <cellStyle name="Normal 15 6 5 2 2 2" xfId="8462"/>
    <cellStyle name="Normal 15 6 5 2 2 2 2" xfId="16550"/>
    <cellStyle name="Normal 15 6 5 2 2 2 2 2" xfId="31855"/>
    <cellStyle name="Normal 15 6 5 2 2 2 3" xfId="31856"/>
    <cellStyle name="Normal 15 6 5 2 2 2 4" xfId="51752"/>
    <cellStyle name="Normal 15 6 5 2 2 3" xfId="16551"/>
    <cellStyle name="Normal 15 6 5 2 2 3 2" xfId="31857"/>
    <cellStyle name="Normal 15 6 5 2 2 4" xfId="31858"/>
    <cellStyle name="Normal 15 6 5 2 2 5" xfId="51753"/>
    <cellStyle name="Normal 15 6 5 2 3" xfId="4419"/>
    <cellStyle name="Normal 15 6 5 2 3 2" xfId="16552"/>
    <cellStyle name="Normal 15 6 5 2 3 2 2" xfId="31859"/>
    <cellStyle name="Normal 15 6 5 2 3 3" xfId="31860"/>
    <cellStyle name="Normal 15 6 5 2 3 4" xfId="51754"/>
    <cellStyle name="Normal 15 6 5 2 4" xfId="8463"/>
    <cellStyle name="Normal 15 6 5 2 4 2" xfId="16553"/>
    <cellStyle name="Normal 15 6 5 2 4 2 2" xfId="31861"/>
    <cellStyle name="Normal 15 6 5 2 4 3" xfId="31862"/>
    <cellStyle name="Normal 15 6 5 2 5" xfId="16554"/>
    <cellStyle name="Normal 15 6 5 2 5 2" xfId="31863"/>
    <cellStyle name="Normal 15 6 5 2 6" xfId="31864"/>
    <cellStyle name="Normal 15 6 5 3" xfId="4420"/>
    <cellStyle name="Normal 15 6 5 3 2" xfId="8464"/>
    <cellStyle name="Normal 15 6 5 3 2 2" xfId="16555"/>
    <cellStyle name="Normal 15 6 5 3 2 2 2" xfId="31865"/>
    <cellStyle name="Normal 15 6 5 3 2 3" xfId="31866"/>
    <cellStyle name="Normal 15 6 5 3 2 4" xfId="51755"/>
    <cellStyle name="Normal 15 6 5 3 3" xfId="16556"/>
    <cellStyle name="Normal 15 6 5 3 3 2" xfId="31867"/>
    <cellStyle name="Normal 15 6 5 3 4" xfId="31868"/>
    <cellStyle name="Normal 15 6 5 3 5" xfId="51756"/>
    <cellStyle name="Normal 15 6 5 4" xfId="4421"/>
    <cellStyle name="Normal 15 6 5 4 2" xfId="16557"/>
    <cellStyle name="Normal 15 6 5 4 2 2" xfId="31869"/>
    <cellStyle name="Normal 15 6 5 4 3" xfId="31870"/>
    <cellStyle name="Normal 15 6 5 4 4" xfId="51757"/>
    <cellStyle name="Normal 15 6 5 5" xfId="8465"/>
    <cellStyle name="Normal 15 6 5 5 2" xfId="16558"/>
    <cellStyle name="Normal 15 6 5 5 2 2" xfId="31871"/>
    <cellStyle name="Normal 15 6 5 5 3" xfId="31872"/>
    <cellStyle name="Normal 15 6 5 6" xfId="16559"/>
    <cellStyle name="Normal 15 6 5 6 2" xfId="31873"/>
    <cellStyle name="Normal 15 6 5 7" xfId="31874"/>
    <cellStyle name="Normal 15 6 6" xfId="1088"/>
    <cellStyle name="Normal 15 6 6 2" xfId="1089"/>
    <cellStyle name="Normal 15 6 6 2 2" xfId="4422"/>
    <cellStyle name="Normal 15 6 6 2 2 2" xfId="8466"/>
    <cellStyle name="Normal 15 6 6 2 2 2 2" xfId="16560"/>
    <cellStyle name="Normal 15 6 6 2 2 2 2 2" xfId="31875"/>
    <cellStyle name="Normal 15 6 6 2 2 2 3" xfId="31876"/>
    <cellStyle name="Normal 15 6 6 2 2 2 4" xfId="51758"/>
    <cellStyle name="Normal 15 6 6 2 2 3" xfId="16561"/>
    <cellStyle name="Normal 15 6 6 2 2 3 2" xfId="31877"/>
    <cellStyle name="Normal 15 6 6 2 2 4" xfId="31878"/>
    <cellStyle name="Normal 15 6 6 2 2 5" xfId="51759"/>
    <cellStyle name="Normal 15 6 6 2 3" xfId="4423"/>
    <cellStyle name="Normal 15 6 6 2 3 2" xfId="16562"/>
    <cellStyle name="Normal 15 6 6 2 3 2 2" xfId="31879"/>
    <cellStyle name="Normal 15 6 6 2 3 3" xfId="31880"/>
    <cellStyle name="Normal 15 6 6 2 3 4" xfId="51760"/>
    <cellStyle name="Normal 15 6 6 2 4" xfId="8467"/>
    <cellStyle name="Normal 15 6 6 2 4 2" xfId="16563"/>
    <cellStyle name="Normal 15 6 6 2 4 2 2" xfId="31881"/>
    <cellStyle name="Normal 15 6 6 2 4 3" xfId="31882"/>
    <cellStyle name="Normal 15 6 6 2 5" xfId="16564"/>
    <cellStyle name="Normal 15 6 6 2 5 2" xfId="31883"/>
    <cellStyle name="Normal 15 6 6 2 6" xfId="31884"/>
    <cellStyle name="Normal 15 6 6 3" xfId="4424"/>
    <cellStyle name="Normal 15 6 6 3 2" xfId="8468"/>
    <cellStyle name="Normal 15 6 6 3 2 2" xfId="16565"/>
    <cellStyle name="Normal 15 6 6 3 2 2 2" xfId="31885"/>
    <cellStyle name="Normal 15 6 6 3 2 3" xfId="31886"/>
    <cellStyle name="Normal 15 6 6 3 2 4" xfId="51761"/>
    <cellStyle name="Normal 15 6 6 3 3" xfId="16566"/>
    <cellStyle name="Normal 15 6 6 3 3 2" xfId="31887"/>
    <cellStyle name="Normal 15 6 6 3 4" xfId="31888"/>
    <cellStyle name="Normal 15 6 6 3 5" xfId="51762"/>
    <cellStyle name="Normal 15 6 6 4" xfId="4425"/>
    <cellStyle name="Normal 15 6 6 4 2" xfId="16567"/>
    <cellStyle name="Normal 15 6 6 4 2 2" xfId="31889"/>
    <cellStyle name="Normal 15 6 6 4 3" xfId="31890"/>
    <cellStyle name="Normal 15 6 6 4 4" xfId="51763"/>
    <cellStyle name="Normal 15 6 6 5" xfId="8469"/>
    <cellStyle name="Normal 15 6 6 5 2" xfId="16568"/>
    <cellStyle name="Normal 15 6 6 5 2 2" xfId="31891"/>
    <cellStyle name="Normal 15 6 6 5 3" xfId="31892"/>
    <cellStyle name="Normal 15 6 6 6" xfId="16569"/>
    <cellStyle name="Normal 15 6 6 6 2" xfId="31893"/>
    <cellStyle name="Normal 15 6 6 7" xfId="31894"/>
    <cellStyle name="Normal 15 6 7" xfId="1090"/>
    <cellStyle name="Normal 15 6 7 2" xfId="1091"/>
    <cellStyle name="Normal 15 6 7 2 2" xfId="4426"/>
    <cellStyle name="Normal 15 6 7 2 2 2" xfId="8470"/>
    <cellStyle name="Normal 15 6 7 2 2 2 2" xfId="16570"/>
    <cellStyle name="Normal 15 6 7 2 2 2 2 2" xfId="31895"/>
    <cellStyle name="Normal 15 6 7 2 2 2 3" xfId="31896"/>
    <cellStyle name="Normal 15 6 7 2 2 2 4" xfId="51764"/>
    <cellStyle name="Normal 15 6 7 2 2 3" xfId="16571"/>
    <cellStyle name="Normal 15 6 7 2 2 3 2" xfId="31897"/>
    <cellStyle name="Normal 15 6 7 2 2 4" xfId="31898"/>
    <cellStyle name="Normal 15 6 7 2 2 5" xfId="51765"/>
    <cellStyle name="Normal 15 6 7 2 3" xfId="4427"/>
    <cellStyle name="Normal 15 6 7 2 3 2" xfId="16572"/>
    <cellStyle name="Normal 15 6 7 2 3 2 2" xfId="31899"/>
    <cellStyle name="Normal 15 6 7 2 3 3" xfId="31900"/>
    <cellStyle name="Normal 15 6 7 2 3 4" xfId="51766"/>
    <cellStyle name="Normal 15 6 7 2 4" xfId="8471"/>
    <cellStyle name="Normal 15 6 7 2 4 2" xfId="16573"/>
    <cellStyle name="Normal 15 6 7 2 4 2 2" xfId="31901"/>
    <cellStyle name="Normal 15 6 7 2 4 3" xfId="31902"/>
    <cellStyle name="Normal 15 6 7 2 5" xfId="16574"/>
    <cellStyle name="Normal 15 6 7 2 5 2" xfId="31903"/>
    <cellStyle name="Normal 15 6 7 2 6" xfId="31904"/>
    <cellStyle name="Normal 15 6 7 3" xfId="4428"/>
    <cellStyle name="Normal 15 6 7 3 2" xfId="8472"/>
    <cellStyle name="Normal 15 6 7 3 2 2" xfId="16575"/>
    <cellStyle name="Normal 15 6 7 3 2 2 2" xfId="31905"/>
    <cellStyle name="Normal 15 6 7 3 2 3" xfId="31906"/>
    <cellStyle name="Normal 15 6 7 3 2 4" xfId="51767"/>
    <cellStyle name="Normal 15 6 7 3 3" xfId="16576"/>
    <cellStyle name="Normal 15 6 7 3 3 2" xfId="31907"/>
    <cellStyle name="Normal 15 6 7 3 4" xfId="31908"/>
    <cellStyle name="Normal 15 6 7 3 5" xfId="51768"/>
    <cellStyle name="Normal 15 6 7 4" xfId="4429"/>
    <cellStyle name="Normal 15 6 7 4 2" xfId="16577"/>
    <cellStyle name="Normal 15 6 7 4 2 2" xfId="31909"/>
    <cellStyle name="Normal 15 6 7 4 3" xfId="31910"/>
    <cellStyle name="Normal 15 6 7 4 4" xfId="51769"/>
    <cellStyle name="Normal 15 6 7 5" xfId="8473"/>
    <cellStyle name="Normal 15 6 7 5 2" xfId="16578"/>
    <cellStyle name="Normal 15 6 7 5 2 2" xfId="31911"/>
    <cellStyle name="Normal 15 6 7 5 3" xfId="31912"/>
    <cellStyle name="Normal 15 6 7 6" xfId="16579"/>
    <cellStyle name="Normal 15 6 7 6 2" xfId="31913"/>
    <cellStyle name="Normal 15 6 7 7" xfId="31914"/>
    <cellStyle name="Normal 15 6 8" xfId="1092"/>
    <cellStyle name="Normal 15 6 8 2" xfId="1093"/>
    <cellStyle name="Normal 15 6 8 2 2" xfId="4430"/>
    <cellStyle name="Normal 15 6 8 2 2 2" xfId="8474"/>
    <cellStyle name="Normal 15 6 8 2 2 2 2" xfId="16580"/>
    <cellStyle name="Normal 15 6 8 2 2 2 2 2" xfId="31915"/>
    <cellStyle name="Normal 15 6 8 2 2 2 3" xfId="31916"/>
    <cellStyle name="Normal 15 6 8 2 2 2 4" xfId="51770"/>
    <cellStyle name="Normal 15 6 8 2 2 3" xfId="16581"/>
    <cellStyle name="Normal 15 6 8 2 2 3 2" xfId="31917"/>
    <cellStyle name="Normal 15 6 8 2 2 4" xfId="31918"/>
    <cellStyle name="Normal 15 6 8 2 2 5" xfId="51771"/>
    <cellStyle name="Normal 15 6 8 2 3" xfId="4431"/>
    <cellStyle name="Normal 15 6 8 2 3 2" xfId="16582"/>
    <cellStyle name="Normal 15 6 8 2 3 2 2" xfId="31919"/>
    <cellStyle name="Normal 15 6 8 2 3 3" xfId="31920"/>
    <cellStyle name="Normal 15 6 8 2 3 4" xfId="51772"/>
    <cellStyle name="Normal 15 6 8 2 4" xfId="8475"/>
    <cellStyle name="Normal 15 6 8 2 4 2" xfId="16583"/>
    <cellStyle name="Normal 15 6 8 2 4 2 2" xfId="31921"/>
    <cellStyle name="Normal 15 6 8 2 4 3" xfId="31922"/>
    <cellStyle name="Normal 15 6 8 2 5" xfId="16584"/>
    <cellStyle name="Normal 15 6 8 2 5 2" xfId="31923"/>
    <cellStyle name="Normal 15 6 8 2 6" xfId="31924"/>
    <cellStyle name="Normal 15 6 8 3" xfId="4432"/>
    <cellStyle name="Normal 15 6 8 3 2" xfId="8476"/>
    <cellStyle name="Normal 15 6 8 3 2 2" xfId="16585"/>
    <cellStyle name="Normal 15 6 8 3 2 2 2" xfId="31925"/>
    <cellStyle name="Normal 15 6 8 3 2 3" xfId="31926"/>
    <cellStyle name="Normal 15 6 8 3 2 4" xfId="51773"/>
    <cellStyle name="Normal 15 6 8 3 3" xfId="16586"/>
    <cellStyle name="Normal 15 6 8 3 3 2" xfId="31927"/>
    <cellStyle name="Normal 15 6 8 3 4" xfId="31928"/>
    <cellStyle name="Normal 15 6 8 3 5" xfId="51774"/>
    <cellStyle name="Normal 15 6 8 4" xfId="4433"/>
    <cellStyle name="Normal 15 6 8 4 2" xfId="16587"/>
    <cellStyle name="Normal 15 6 8 4 2 2" xfId="31929"/>
    <cellStyle name="Normal 15 6 8 4 3" xfId="31930"/>
    <cellStyle name="Normal 15 6 8 4 4" xfId="51775"/>
    <cellStyle name="Normal 15 6 8 5" xfId="8477"/>
    <cellStyle name="Normal 15 6 8 5 2" xfId="16588"/>
    <cellStyle name="Normal 15 6 8 5 2 2" xfId="31931"/>
    <cellStyle name="Normal 15 6 8 5 3" xfId="31932"/>
    <cellStyle name="Normal 15 6 8 6" xfId="16589"/>
    <cellStyle name="Normal 15 6 8 6 2" xfId="31933"/>
    <cellStyle name="Normal 15 6 8 7" xfId="31934"/>
    <cellStyle name="Normal 15 6 9" xfId="1094"/>
    <cellStyle name="Normal 15 6 9 2" xfId="4434"/>
    <cellStyle name="Normal 15 6 9 2 2" xfId="8478"/>
    <cellStyle name="Normal 15 6 9 2 2 2" xfId="16590"/>
    <cellStyle name="Normal 15 6 9 2 2 2 2" xfId="31935"/>
    <cellStyle name="Normal 15 6 9 2 2 3" xfId="31936"/>
    <cellStyle name="Normal 15 6 9 2 2 4" xfId="51776"/>
    <cellStyle name="Normal 15 6 9 2 3" xfId="16591"/>
    <cellStyle name="Normal 15 6 9 2 3 2" xfId="31937"/>
    <cellStyle name="Normal 15 6 9 2 4" xfId="31938"/>
    <cellStyle name="Normal 15 6 9 2 5" xfId="51777"/>
    <cellStyle name="Normal 15 6 9 3" xfId="4435"/>
    <cellStyle name="Normal 15 6 9 3 2" xfId="16592"/>
    <cellStyle name="Normal 15 6 9 3 2 2" xfId="31939"/>
    <cellStyle name="Normal 15 6 9 3 3" xfId="31940"/>
    <cellStyle name="Normal 15 6 9 3 4" xfId="51778"/>
    <cellStyle name="Normal 15 6 9 4" xfId="8479"/>
    <cellStyle name="Normal 15 6 9 4 2" xfId="16593"/>
    <cellStyle name="Normal 15 6 9 4 2 2" xfId="31941"/>
    <cellStyle name="Normal 15 6 9 4 3" xfId="31942"/>
    <cellStyle name="Normal 15 6 9 5" xfId="16594"/>
    <cellStyle name="Normal 15 6 9 5 2" xfId="31943"/>
    <cellStyle name="Normal 15 6 9 6" xfId="31944"/>
    <cellStyle name="Normal 15 7" xfId="1095"/>
    <cellStyle name="Normal 15 7 10" xfId="4436"/>
    <cellStyle name="Normal 15 7 10 2" xfId="8480"/>
    <cellStyle name="Normal 15 7 10 2 2" xfId="16595"/>
    <cellStyle name="Normal 15 7 10 2 2 2" xfId="31945"/>
    <cellStyle name="Normal 15 7 10 2 3" xfId="31946"/>
    <cellStyle name="Normal 15 7 10 2 4" xfId="51779"/>
    <cellStyle name="Normal 15 7 10 3" xfId="16596"/>
    <cellStyle name="Normal 15 7 10 3 2" xfId="31947"/>
    <cellStyle name="Normal 15 7 10 4" xfId="31948"/>
    <cellStyle name="Normal 15 7 10 5" xfId="51780"/>
    <cellStyle name="Normal 15 7 11" xfId="4437"/>
    <cellStyle name="Normal 15 7 11 2" xfId="16597"/>
    <cellStyle name="Normal 15 7 11 2 2" xfId="31949"/>
    <cellStyle name="Normal 15 7 11 3" xfId="31950"/>
    <cellStyle name="Normal 15 7 11 4" xfId="51781"/>
    <cellStyle name="Normal 15 7 12" xfId="8481"/>
    <cellStyle name="Normal 15 7 12 2" xfId="16598"/>
    <cellStyle name="Normal 15 7 12 2 2" xfId="31951"/>
    <cellStyle name="Normal 15 7 12 3" xfId="31952"/>
    <cellStyle name="Normal 15 7 13" xfId="16599"/>
    <cellStyle name="Normal 15 7 13 2" xfId="31953"/>
    <cellStyle name="Normal 15 7 14" xfId="31954"/>
    <cellStyle name="Normal 15 7 2" xfId="1096"/>
    <cellStyle name="Normal 15 7 2 2" xfId="1097"/>
    <cellStyle name="Normal 15 7 2 2 2" xfId="4438"/>
    <cellStyle name="Normal 15 7 2 2 2 2" xfId="8482"/>
    <cellStyle name="Normal 15 7 2 2 2 2 2" xfId="16600"/>
    <cellStyle name="Normal 15 7 2 2 2 2 2 2" xfId="31955"/>
    <cellStyle name="Normal 15 7 2 2 2 2 3" xfId="31956"/>
    <cellStyle name="Normal 15 7 2 2 2 2 4" xfId="51782"/>
    <cellStyle name="Normal 15 7 2 2 2 3" xfId="16601"/>
    <cellStyle name="Normal 15 7 2 2 2 3 2" xfId="31957"/>
    <cellStyle name="Normal 15 7 2 2 2 4" xfId="31958"/>
    <cellStyle name="Normal 15 7 2 2 2 5" xfId="51783"/>
    <cellStyle name="Normal 15 7 2 2 3" xfId="4439"/>
    <cellStyle name="Normal 15 7 2 2 3 2" xfId="16602"/>
    <cellStyle name="Normal 15 7 2 2 3 2 2" xfId="31959"/>
    <cellStyle name="Normal 15 7 2 2 3 3" xfId="31960"/>
    <cellStyle name="Normal 15 7 2 2 3 4" xfId="51784"/>
    <cellStyle name="Normal 15 7 2 2 4" xfId="8483"/>
    <cellStyle name="Normal 15 7 2 2 4 2" xfId="16603"/>
    <cellStyle name="Normal 15 7 2 2 4 2 2" xfId="31961"/>
    <cellStyle name="Normal 15 7 2 2 4 3" xfId="31962"/>
    <cellStyle name="Normal 15 7 2 2 5" xfId="16604"/>
    <cellStyle name="Normal 15 7 2 2 5 2" xfId="31963"/>
    <cellStyle name="Normal 15 7 2 2 6" xfId="31964"/>
    <cellStyle name="Normal 15 7 2 3" xfId="4440"/>
    <cellStyle name="Normal 15 7 2 3 2" xfId="8484"/>
    <cellStyle name="Normal 15 7 2 3 2 2" xfId="16605"/>
    <cellStyle name="Normal 15 7 2 3 2 2 2" xfId="31965"/>
    <cellStyle name="Normal 15 7 2 3 2 3" xfId="31966"/>
    <cellStyle name="Normal 15 7 2 3 2 4" xfId="51785"/>
    <cellStyle name="Normal 15 7 2 3 3" xfId="16606"/>
    <cellStyle name="Normal 15 7 2 3 3 2" xfId="31967"/>
    <cellStyle name="Normal 15 7 2 3 4" xfId="31968"/>
    <cellStyle name="Normal 15 7 2 3 5" xfId="51786"/>
    <cellStyle name="Normal 15 7 2 4" xfId="4441"/>
    <cellStyle name="Normal 15 7 2 4 2" xfId="16607"/>
    <cellStyle name="Normal 15 7 2 4 2 2" xfId="31969"/>
    <cellStyle name="Normal 15 7 2 4 3" xfId="31970"/>
    <cellStyle name="Normal 15 7 2 4 4" xfId="51787"/>
    <cellStyle name="Normal 15 7 2 5" xfId="8485"/>
    <cellStyle name="Normal 15 7 2 5 2" xfId="16608"/>
    <cellStyle name="Normal 15 7 2 5 2 2" xfId="31971"/>
    <cellStyle name="Normal 15 7 2 5 3" xfId="31972"/>
    <cellStyle name="Normal 15 7 2 6" xfId="16609"/>
    <cellStyle name="Normal 15 7 2 6 2" xfId="31973"/>
    <cellStyle name="Normal 15 7 2 7" xfId="31974"/>
    <cellStyle name="Normal 15 7 3" xfId="1098"/>
    <cellStyle name="Normal 15 7 3 2" xfId="1099"/>
    <cellStyle name="Normal 15 7 3 2 2" xfId="4442"/>
    <cellStyle name="Normal 15 7 3 2 2 2" xfId="8486"/>
    <cellStyle name="Normal 15 7 3 2 2 2 2" xfId="16610"/>
    <cellStyle name="Normal 15 7 3 2 2 2 2 2" xfId="31975"/>
    <cellStyle name="Normal 15 7 3 2 2 2 3" xfId="31976"/>
    <cellStyle name="Normal 15 7 3 2 2 2 4" xfId="51788"/>
    <cellStyle name="Normal 15 7 3 2 2 3" xfId="16611"/>
    <cellStyle name="Normal 15 7 3 2 2 3 2" xfId="31977"/>
    <cellStyle name="Normal 15 7 3 2 2 4" xfId="31978"/>
    <cellStyle name="Normal 15 7 3 2 2 5" xfId="51789"/>
    <cellStyle name="Normal 15 7 3 2 3" xfId="4443"/>
    <cellStyle name="Normal 15 7 3 2 3 2" xfId="16612"/>
    <cellStyle name="Normal 15 7 3 2 3 2 2" xfId="31979"/>
    <cellStyle name="Normal 15 7 3 2 3 3" xfId="31980"/>
    <cellStyle name="Normal 15 7 3 2 3 4" xfId="51790"/>
    <cellStyle name="Normal 15 7 3 2 4" xfId="8487"/>
    <cellStyle name="Normal 15 7 3 2 4 2" xfId="16613"/>
    <cellStyle name="Normal 15 7 3 2 4 2 2" xfId="31981"/>
    <cellStyle name="Normal 15 7 3 2 4 3" xfId="31982"/>
    <cellStyle name="Normal 15 7 3 2 5" xfId="16614"/>
    <cellStyle name="Normal 15 7 3 2 5 2" xfId="31983"/>
    <cellStyle name="Normal 15 7 3 2 6" xfId="31984"/>
    <cellStyle name="Normal 15 7 3 3" xfId="4444"/>
    <cellStyle name="Normal 15 7 3 3 2" xfId="8488"/>
    <cellStyle name="Normal 15 7 3 3 2 2" xfId="16615"/>
    <cellStyle name="Normal 15 7 3 3 2 2 2" xfId="31985"/>
    <cellStyle name="Normal 15 7 3 3 2 3" xfId="31986"/>
    <cellStyle name="Normal 15 7 3 3 2 4" xfId="51791"/>
    <cellStyle name="Normal 15 7 3 3 3" xfId="16616"/>
    <cellStyle name="Normal 15 7 3 3 3 2" xfId="31987"/>
    <cellStyle name="Normal 15 7 3 3 4" xfId="31988"/>
    <cellStyle name="Normal 15 7 3 3 5" xfId="51792"/>
    <cellStyle name="Normal 15 7 3 4" xfId="4445"/>
    <cellStyle name="Normal 15 7 3 4 2" xfId="16617"/>
    <cellStyle name="Normal 15 7 3 4 2 2" xfId="31989"/>
    <cellStyle name="Normal 15 7 3 4 3" xfId="31990"/>
    <cellStyle name="Normal 15 7 3 4 4" xfId="51793"/>
    <cellStyle name="Normal 15 7 3 5" xfId="8489"/>
    <cellStyle name="Normal 15 7 3 5 2" xfId="16618"/>
    <cellStyle name="Normal 15 7 3 5 2 2" xfId="31991"/>
    <cellStyle name="Normal 15 7 3 5 3" xfId="31992"/>
    <cellStyle name="Normal 15 7 3 6" xfId="16619"/>
    <cellStyle name="Normal 15 7 3 6 2" xfId="31993"/>
    <cellStyle name="Normal 15 7 3 7" xfId="31994"/>
    <cellStyle name="Normal 15 7 4" xfId="1100"/>
    <cellStyle name="Normal 15 7 4 2" xfId="1101"/>
    <cellStyle name="Normal 15 7 4 2 2" xfId="4446"/>
    <cellStyle name="Normal 15 7 4 2 2 2" xfId="8490"/>
    <cellStyle name="Normal 15 7 4 2 2 2 2" xfId="16620"/>
    <cellStyle name="Normal 15 7 4 2 2 2 2 2" xfId="31995"/>
    <cellStyle name="Normal 15 7 4 2 2 2 3" xfId="31996"/>
    <cellStyle name="Normal 15 7 4 2 2 2 4" xfId="51794"/>
    <cellStyle name="Normal 15 7 4 2 2 3" xfId="16621"/>
    <cellStyle name="Normal 15 7 4 2 2 3 2" xfId="31997"/>
    <cellStyle name="Normal 15 7 4 2 2 4" xfId="31998"/>
    <cellStyle name="Normal 15 7 4 2 2 5" xfId="51795"/>
    <cellStyle name="Normal 15 7 4 2 3" xfId="4447"/>
    <cellStyle name="Normal 15 7 4 2 3 2" xfId="16622"/>
    <cellStyle name="Normal 15 7 4 2 3 2 2" xfId="31999"/>
    <cellStyle name="Normal 15 7 4 2 3 3" xfId="32000"/>
    <cellStyle name="Normal 15 7 4 2 3 4" xfId="51796"/>
    <cellStyle name="Normal 15 7 4 2 4" xfId="8491"/>
    <cellStyle name="Normal 15 7 4 2 4 2" xfId="16623"/>
    <cellStyle name="Normal 15 7 4 2 4 2 2" xfId="32001"/>
    <cellStyle name="Normal 15 7 4 2 4 3" xfId="32002"/>
    <cellStyle name="Normal 15 7 4 2 5" xfId="16624"/>
    <cellStyle name="Normal 15 7 4 2 5 2" xfId="32003"/>
    <cellStyle name="Normal 15 7 4 2 6" xfId="32004"/>
    <cellStyle name="Normal 15 7 4 3" xfId="4448"/>
    <cellStyle name="Normal 15 7 4 3 2" xfId="8492"/>
    <cellStyle name="Normal 15 7 4 3 2 2" xfId="16625"/>
    <cellStyle name="Normal 15 7 4 3 2 2 2" xfId="32005"/>
    <cellStyle name="Normal 15 7 4 3 2 3" xfId="32006"/>
    <cellStyle name="Normal 15 7 4 3 2 4" xfId="51797"/>
    <cellStyle name="Normal 15 7 4 3 3" xfId="16626"/>
    <cellStyle name="Normal 15 7 4 3 3 2" xfId="32007"/>
    <cellStyle name="Normal 15 7 4 3 4" xfId="32008"/>
    <cellStyle name="Normal 15 7 4 3 5" xfId="51798"/>
    <cellStyle name="Normal 15 7 4 4" xfId="4449"/>
    <cellStyle name="Normal 15 7 4 4 2" xfId="16627"/>
    <cellStyle name="Normal 15 7 4 4 2 2" xfId="32009"/>
    <cellStyle name="Normal 15 7 4 4 3" xfId="32010"/>
    <cellStyle name="Normal 15 7 4 4 4" xfId="51799"/>
    <cellStyle name="Normal 15 7 4 5" xfId="8493"/>
    <cellStyle name="Normal 15 7 4 5 2" xfId="16628"/>
    <cellStyle name="Normal 15 7 4 5 2 2" xfId="32011"/>
    <cellStyle name="Normal 15 7 4 5 3" xfId="32012"/>
    <cellStyle name="Normal 15 7 4 6" xfId="16629"/>
    <cellStyle name="Normal 15 7 4 6 2" xfId="32013"/>
    <cellStyle name="Normal 15 7 4 7" xfId="32014"/>
    <cellStyle name="Normal 15 7 5" xfId="1102"/>
    <cellStyle name="Normal 15 7 5 2" xfId="1103"/>
    <cellStyle name="Normal 15 7 5 2 2" xfId="4450"/>
    <cellStyle name="Normal 15 7 5 2 2 2" xfId="8494"/>
    <cellStyle name="Normal 15 7 5 2 2 2 2" xfId="16630"/>
    <cellStyle name="Normal 15 7 5 2 2 2 2 2" xfId="32015"/>
    <cellStyle name="Normal 15 7 5 2 2 2 3" xfId="32016"/>
    <cellStyle name="Normal 15 7 5 2 2 2 4" xfId="51800"/>
    <cellStyle name="Normal 15 7 5 2 2 3" xfId="16631"/>
    <cellStyle name="Normal 15 7 5 2 2 3 2" xfId="32017"/>
    <cellStyle name="Normal 15 7 5 2 2 4" xfId="32018"/>
    <cellStyle name="Normal 15 7 5 2 2 5" xfId="51801"/>
    <cellStyle name="Normal 15 7 5 2 3" xfId="4451"/>
    <cellStyle name="Normal 15 7 5 2 3 2" xfId="16632"/>
    <cellStyle name="Normal 15 7 5 2 3 2 2" xfId="32019"/>
    <cellStyle name="Normal 15 7 5 2 3 3" xfId="32020"/>
    <cellStyle name="Normal 15 7 5 2 3 4" xfId="51802"/>
    <cellStyle name="Normal 15 7 5 2 4" xfId="8495"/>
    <cellStyle name="Normal 15 7 5 2 4 2" xfId="16633"/>
    <cellStyle name="Normal 15 7 5 2 4 2 2" xfId="32021"/>
    <cellStyle name="Normal 15 7 5 2 4 3" xfId="32022"/>
    <cellStyle name="Normal 15 7 5 2 5" xfId="16634"/>
    <cellStyle name="Normal 15 7 5 2 5 2" xfId="32023"/>
    <cellStyle name="Normal 15 7 5 2 6" xfId="32024"/>
    <cellStyle name="Normal 15 7 5 3" xfId="4452"/>
    <cellStyle name="Normal 15 7 5 3 2" xfId="8496"/>
    <cellStyle name="Normal 15 7 5 3 2 2" xfId="16635"/>
    <cellStyle name="Normal 15 7 5 3 2 2 2" xfId="32025"/>
    <cellStyle name="Normal 15 7 5 3 2 3" xfId="32026"/>
    <cellStyle name="Normal 15 7 5 3 2 4" xfId="51803"/>
    <cellStyle name="Normal 15 7 5 3 3" xfId="16636"/>
    <cellStyle name="Normal 15 7 5 3 3 2" xfId="32027"/>
    <cellStyle name="Normal 15 7 5 3 4" xfId="32028"/>
    <cellStyle name="Normal 15 7 5 3 5" xfId="51804"/>
    <cellStyle name="Normal 15 7 5 4" xfId="4453"/>
    <cellStyle name="Normal 15 7 5 4 2" xfId="16637"/>
    <cellStyle name="Normal 15 7 5 4 2 2" xfId="32029"/>
    <cellStyle name="Normal 15 7 5 4 3" xfId="32030"/>
    <cellStyle name="Normal 15 7 5 4 4" xfId="51805"/>
    <cellStyle name="Normal 15 7 5 5" xfId="8497"/>
    <cellStyle name="Normal 15 7 5 5 2" xfId="16638"/>
    <cellStyle name="Normal 15 7 5 5 2 2" xfId="32031"/>
    <cellStyle name="Normal 15 7 5 5 3" xfId="32032"/>
    <cellStyle name="Normal 15 7 5 6" xfId="16639"/>
    <cellStyle name="Normal 15 7 5 6 2" xfId="32033"/>
    <cellStyle name="Normal 15 7 5 7" xfId="32034"/>
    <cellStyle name="Normal 15 7 6" xfId="1104"/>
    <cellStyle name="Normal 15 7 6 2" xfId="1105"/>
    <cellStyle name="Normal 15 7 6 2 2" xfId="4454"/>
    <cellStyle name="Normal 15 7 6 2 2 2" xfId="8498"/>
    <cellStyle name="Normal 15 7 6 2 2 2 2" xfId="16640"/>
    <cellStyle name="Normal 15 7 6 2 2 2 2 2" xfId="32035"/>
    <cellStyle name="Normal 15 7 6 2 2 2 3" xfId="32036"/>
    <cellStyle name="Normal 15 7 6 2 2 2 4" xfId="51806"/>
    <cellStyle name="Normal 15 7 6 2 2 3" xfId="16641"/>
    <cellStyle name="Normal 15 7 6 2 2 3 2" xfId="32037"/>
    <cellStyle name="Normal 15 7 6 2 2 4" xfId="32038"/>
    <cellStyle name="Normal 15 7 6 2 2 5" xfId="51807"/>
    <cellStyle name="Normal 15 7 6 2 3" xfId="4455"/>
    <cellStyle name="Normal 15 7 6 2 3 2" xfId="16642"/>
    <cellStyle name="Normal 15 7 6 2 3 2 2" xfId="32039"/>
    <cellStyle name="Normal 15 7 6 2 3 3" xfId="32040"/>
    <cellStyle name="Normal 15 7 6 2 3 4" xfId="51808"/>
    <cellStyle name="Normal 15 7 6 2 4" xfId="8499"/>
    <cellStyle name="Normal 15 7 6 2 4 2" xfId="16643"/>
    <cellStyle name="Normal 15 7 6 2 4 2 2" xfId="32041"/>
    <cellStyle name="Normal 15 7 6 2 4 3" xfId="32042"/>
    <cellStyle name="Normal 15 7 6 2 5" xfId="16644"/>
    <cellStyle name="Normal 15 7 6 2 5 2" xfId="32043"/>
    <cellStyle name="Normal 15 7 6 2 6" xfId="32044"/>
    <cellStyle name="Normal 15 7 6 3" xfId="4456"/>
    <cellStyle name="Normal 15 7 6 3 2" xfId="8500"/>
    <cellStyle name="Normal 15 7 6 3 2 2" xfId="16645"/>
    <cellStyle name="Normal 15 7 6 3 2 2 2" xfId="32045"/>
    <cellStyle name="Normal 15 7 6 3 2 3" xfId="32046"/>
    <cellStyle name="Normal 15 7 6 3 2 4" xfId="51809"/>
    <cellStyle name="Normal 15 7 6 3 3" xfId="16646"/>
    <cellStyle name="Normal 15 7 6 3 3 2" xfId="32047"/>
    <cellStyle name="Normal 15 7 6 3 4" xfId="32048"/>
    <cellStyle name="Normal 15 7 6 3 5" xfId="51810"/>
    <cellStyle name="Normal 15 7 6 4" xfId="4457"/>
    <cellStyle name="Normal 15 7 6 4 2" xfId="16647"/>
    <cellStyle name="Normal 15 7 6 4 2 2" xfId="32049"/>
    <cellStyle name="Normal 15 7 6 4 3" xfId="32050"/>
    <cellStyle name="Normal 15 7 6 4 4" xfId="51811"/>
    <cellStyle name="Normal 15 7 6 5" xfId="8501"/>
    <cellStyle name="Normal 15 7 6 5 2" xfId="16648"/>
    <cellStyle name="Normal 15 7 6 5 2 2" xfId="32051"/>
    <cellStyle name="Normal 15 7 6 5 3" xfId="32052"/>
    <cellStyle name="Normal 15 7 6 6" xfId="16649"/>
    <cellStyle name="Normal 15 7 6 6 2" xfId="32053"/>
    <cellStyle name="Normal 15 7 6 7" xfId="32054"/>
    <cellStyle name="Normal 15 7 7" xfId="1106"/>
    <cellStyle name="Normal 15 7 7 2" xfId="1107"/>
    <cellStyle name="Normal 15 7 7 2 2" xfId="4458"/>
    <cellStyle name="Normal 15 7 7 2 2 2" xfId="8502"/>
    <cellStyle name="Normal 15 7 7 2 2 2 2" xfId="16650"/>
    <cellStyle name="Normal 15 7 7 2 2 2 2 2" xfId="32055"/>
    <cellStyle name="Normal 15 7 7 2 2 2 3" xfId="32056"/>
    <cellStyle name="Normal 15 7 7 2 2 2 4" xfId="51812"/>
    <cellStyle name="Normal 15 7 7 2 2 3" xfId="16651"/>
    <cellStyle name="Normal 15 7 7 2 2 3 2" xfId="32057"/>
    <cellStyle name="Normal 15 7 7 2 2 4" xfId="32058"/>
    <cellStyle name="Normal 15 7 7 2 2 5" xfId="51813"/>
    <cellStyle name="Normal 15 7 7 2 3" xfId="4459"/>
    <cellStyle name="Normal 15 7 7 2 3 2" xfId="16652"/>
    <cellStyle name="Normal 15 7 7 2 3 2 2" xfId="32059"/>
    <cellStyle name="Normal 15 7 7 2 3 3" xfId="32060"/>
    <cellStyle name="Normal 15 7 7 2 3 4" xfId="51814"/>
    <cellStyle name="Normal 15 7 7 2 4" xfId="8503"/>
    <cellStyle name="Normal 15 7 7 2 4 2" xfId="16653"/>
    <cellStyle name="Normal 15 7 7 2 4 2 2" xfId="32061"/>
    <cellStyle name="Normal 15 7 7 2 4 3" xfId="32062"/>
    <cellStyle name="Normal 15 7 7 2 5" xfId="16654"/>
    <cellStyle name="Normal 15 7 7 2 5 2" xfId="32063"/>
    <cellStyle name="Normal 15 7 7 2 6" xfId="32064"/>
    <cellStyle name="Normal 15 7 7 3" xfId="4460"/>
    <cellStyle name="Normal 15 7 7 3 2" xfId="8504"/>
    <cellStyle name="Normal 15 7 7 3 2 2" xfId="16655"/>
    <cellStyle name="Normal 15 7 7 3 2 2 2" xfId="32065"/>
    <cellStyle name="Normal 15 7 7 3 2 3" xfId="32066"/>
    <cellStyle name="Normal 15 7 7 3 2 4" xfId="51815"/>
    <cellStyle name="Normal 15 7 7 3 3" xfId="16656"/>
    <cellStyle name="Normal 15 7 7 3 3 2" xfId="32067"/>
    <cellStyle name="Normal 15 7 7 3 4" xfId="32068"/>
    <cellStyle name="Normal 15 7 7 3 5" xfId="51816"/>
    <cellStyle name="Normal 15 7 7 4" xfId="4461"/>
    <cellStyle name="Normal 15 7 7 4 2" xfId="16657"/>
    <cellStyle name="Normal 15 7 7 4 2 2" xfId="32069"/>
    <cellStyle name="Normal 15 7 7 4 3" xfId="32070"/>
    <cellStyle name="Normal 15 7 7 4 4" xfId="51817"/>
    <cellStyle name="Normal 15 7 7 5" xfId="8505"/>
    <cellStyle name="Normal 15 7 7 5 2" xfId="16658"/>
    <cellStyle name="Normal 15 7 7 5 2 2" xfId="32071"/>
    <cellStyle name="Normal 15 7 7 5 3" xfId="32072"/>
    <cellStyle name="Normal 15 7 7 6" xfId="16659"/>
    <cellStyle name="Normal 15 7 7 6 2" xfId="32073"/>
    <cellStyle name="Normal 15 7 7 7" xfId="32074"/>
    <cellStyle name="Normal 15 7 8" xfId="1108"/>
    <cellStyle name="Normal 15 7 8 2" xfId="1109"/>
    <cellStyle name="Normal 15 7 8 2 2" xfId="4462"/>
    <cellStyle name="Normal 15 7 8 2 2 2" xfId="8506"/>
    <cellStyle name="Normal 15 7 8 2 2 2 2" xfId="16660"/>
    <cellStyle name="Normal 15 7 8 2 2 2 2 2" xfId="32075"/>
    <cellStyle name="Normal 15 7 8 2 2 2 3" xfId="32076"/>
    <cellStyle name="Normal 15 7 8 2 2 2 4" xfId="51818"/>
    <cellStyle name="Normal 15 7 8 2 2 3" xfId="16661"/>
    <cellStyle name="Normal 15 7 8 2 2 3 2" xfId="32077"/>
    <cellStyle name="Normal 15 7 8 2 2 4" xfId="32078"/>
    <cellStyle name="Normal 15 7 8 2 2 5" xfId="51819"/>
    <cellStyle name="Normal 15 7 8 2 3" xfId="4463"/>
    <cellStyle name="Normal 15 7 8 2 3 2" xfId="16662"/>
    <cellStyle name="Normal 15 7 8 2 3 2 2" xfId="32079"/>
    <cellStyle name="Normal 15 7 8 2 3 3" xfId="32080"/>
    <cellStyle name="Normal 15 7 8 2 3 4" xfId="51820"/>
    <cellStyle name="Normal 15 7 8 2 4" xfId="8507"/>
    <cellStyle name="Normal 15 7 8 2 4 2" xfId="16663"/>
    <cellStyle name="Normal 15 7 8 2 4 2 2" xfId="32081"/>
    <cellStyle name="Normal 15 7 8 2 4 3" xfId="32082"/>
    <cellStyle name="Normal 15 7 8 2 5" xfId="16664"/>
    <cellStyle name="Normal 15 7 8 2 5 2" xfId="32083"/>
    <cellStyle name="Normal 15 7 8 2 6" xfId="32084"/>
    <cellStyle name="Normal 15 7 8 3" xfId="4464"/>
    <cellStyle name="Normal 15 7 8 3 2" xfId="8508"/>
    <cellStyle name="Normal 15 7 8 3 2 2" xfId="16665"/>
    <cellStyle name="Normal 15 7 8 3 2 2 2" xfId="32085"/>
    <cellStyle name="Normal 15 7 8 3 2 3" xfId="32086"/>
    <cellStyle name="Normal 15 7 8 3 2 4" xfId="51821"/>
    <cellStyle name="Normal 15 7 8 3 3" xfId="16666"/>
    <cellStyle name="Normal 15 7 8 3 3 2" xfId="32087"/>
    <cellStyle name="Normal 15 7 8 3 4" xfId="32088"/>
    <cellStyle name="Normal 15 7 8 3 5" xfId="51822"/>
    <cellStyle name="Normal 15 7 8 4" xfId="4465"/>
    <cellStyle name="Normal 15 7 8 4 2" xfId="16667"/>
    <cellStyle name="Normal 15 7 8 4 2 2" xfId="32089"/>
    <cellStyle name="Normal 15 7 8 4 3" xfId="32090"/>
    <cellStyle name="Normal 15 7 8 4 4" xfId="51823"/>
    <cellStyle name="Normal 15 7 8 5" xfId="8509"/>
    <cellStyle name="Normal 15 7 8 5 2" xfId="16668"/>
    <cellStyle name="Normal 15 7 8 5 2 2" xfId="32091"/>
    <cellStyle name="Normal 15 7 8 5 3" xfId="32092"/>
    <cellStyle name="Normal 15 7 8 6" xfId="16669"/>
    <cellStyle name="Normal 15 7 8 6 2" xfId="32093"/>
    <cellStyle name="Normal 15 7 8 7" xfId="32094"/>
    <cellStyle name="Normal 15 7 9" xfId="1110"/>
    <cellStyle name="Normal 15 7 9 2" xfId="4466"/>
    <cellStyle name="Normal 15 7 9 2 2" xfId="8510"/>
    <cellStyle name="Normal 15 7 9 2 2 2" xfId="16670"/>
    <cellStyle name="Normal 15 7 9 2 2 2 2" xfId="32095"/>
    <cellStyle name="Normal 15 7 9 2 2 3" xfId="32096"/>
    <cellStyle name="Normal 15 7 9 2 2 4" xfId="51824"/>
    <cellStyle name="Normal 15 7 9 2 3" xfId="16671"/>
    <cellStyle name="Normal 15 7 9 2 3 2" xfId="32097"/>
    <cellStyle name="Normal 15 7 9 2 4" xfId="32098"/>
    <cellStyle name="Normal 15 7 9 2 5" xfId="51825"/>
    <cellStyle name="Normal 15 7 9 3" xfId="4467"/>
    <cellStyle name="Normal 15 7 9 3 2" xfId="16672"/>
    <cellStyle name="Normal 15 7 9 3 2 2" xfId="32099"/>
    <cellStyle name="Normal 15 7 9 3 3" xfId="32100"/>
    <cellStyle name="Normal 15 7 9 3 4" xfId="51826"/>
    <cellStyle name="Normal 15 7 9 4" xfId="8511"/>
    <cellStyle name="Normal 15 7 9 4 2" xfId="16673"/>
    <cellStyle name="Normal 15 7 9 4 2 2" xfId="32101"/>
    <cellStyle name="Normal 15 7 9 4 3" xfId="32102"/>
    <cellStyle name="Normal 15 7 9 5" xfId="16674"/>
    <cellStyle name="Normal 15 7 9 5 2" xfId="32103"/>
    <cellStyle name="Normal 15 7 9 6" xfId="32104"/>
    <cellStyle name="Normal 15 8" xfId="1111"/>
    <cellStyle name="Normal 15 8 10" xfId="4468"/>
    <cellStyle name="Normal 15 8 10 2" xfId="8512"/>
    <cellStyle name="Normal 15 8 10 2 2" xfId="16675"/>
    <cellStyle name="Normal 15 8 10 2 2 2" xfId="32105"/>
    <cellStyle name="Normal 15 8 10 2 3" xfId="32106"/>
    <cellStyle name="Normal 15 8 10 2 4" xfId="51827"/>
    <cellStyle name="Normal 15 8 10 3" xfId="16676"/>
    <cellStyle name="Normal 15 8 10 3 2" xfId="32107"/>
    <cellStyle name="Normal 15 8 10 4" xfId="32108"/>
    <cellStyle name="Normal 15 8 10 5" xfId="51828"/>
    <cellStyle name="Normal 15 8 11" xfId="4469"/>
    <cellStyle name="Normal 15 8 11 2" xfId="16677"/>
    <cellStyle name="Normal 15 8 11 2 2" xfId="32109"/>
    <cellStyle name="Normal 15 8 11 3" xfId="32110"/>
    <cellStyle name="Normal 15 8 11 4" xfId="51829"/>
    <cellStyle name="Normal 15 8 12" xfId="8513"/>
    <cellStyle name="Normal 15 8 12 2" xfId="16678"/>
    <cellStyle name="Normal 15 8 12 2 2" xfId="32111"/>
    <cellStyle name="Normal 15 8 12 3" xfId="32112"/>
    <cellStyle name="Normal 15 8 13" xfId="16679"/>
    <cellStyle name="Normal 15 8 13 2" xfId="32113"/>
    <cellStyle name="Normal 15 8 14" xfId="32114"/>
    <cellStyle name="Normal 15 8 2" xfId="1112"/>
    <cellStyle name="Normal 15 8 2 2" xfId="1113"/>
    <cellStyle name="Normal 15 8 2 2 2" xfId="4470"/>
    <cellStyle name="Normal 15 8 2 2 2 2" xfId="8514"/>
    <cellStyle name="Normal 15 8 2 2 2 2 2" xfId="16680"/>
    <cellStyle name="Normal 15 8 2 2 2 2 2 2" xfId="32115"/>
    <cellStyle name="Normal 15 8 2 2 2 2 3" xfId="32116"/>
    <cellStyle name="Normal 15 8 2 2 2 2 4" xfId="51830"/>
    <cellStyle name="Normal 15 8 2 2 2 3" xfId="16681"/>
    <cellStyle name="Normal 15 8 2 2 2 3 2" xfId="32117"/>
    <cellStyle name="Normal 15 8 2 2 2 4" xfId="32118"/>
    <cellStyle name="Normal 15 8 2 2 2 5" xfId="51831"/>
    <cellStyle name="Normal 15 8 2 2 3" xfId="4471"/>
    <cellStyle name="Normal 15 8 2 2 3 2" xfId="16682"/>
    <cellStyle name="Normal 15 8 2 2 3 2 2" xfId="32119"/>
    <cellStyle name="Normal 15 8 2 2 3 3" xfId="32120"/>
    <cellStyle name="Normal 15 8 2 2 3 4" xfId="51832"/>
    <cellStyle name="Normal 15 8 2 2 4" xfId="8515"/>
    <cellStyle name="Normal 15 8 2 2 4 2" xfId="16683"/>
    <cellStyle name="Normal 15 8 2 2 4 2 2" xfId="32121"/>
    <cellStyle name="Normal 15 8 2 2 4 3" xfId="32122"/>
    <cellStyle name="Normal 15 8 2 2 5" xfId="16684"/>
    <cellStyle name="Normal 15 8 2 2 5 2" xfId="32123"/>
    <cellStyle name="Normal 15 8 2 2 6" xfId="32124"/>
    <cellStyle name="Normal 15 8 2 3" xfId="4472"/>
    <cellStyle name="Normal 15 8 2 3 2" xfId="8516"/>
    <cellStyle name="Normal 15 8 2 3 2 2" xfId="16685"/>
    <cellStyle name="Normal 15 8 2 3 2 2 2" xfId="32125"/>
    <cellStyle name="Normal 15 8 2 3 2 3" xfId="32126"/>
    <cellStyle name="Normal 15 8 2 3 2 4" xfId="51833"/>
    <cellStyle name="Normal 15 8 2 3 3" xfId="16686"/>
    <cellStyle name="Normal 15 8 2 3 3 2" xfId="32127"/>
    <cellStyle name="Normal 15 8 2 3 4" xfId="32128"/>
    <cellStyle name="Normal 15 8 2 3 5" xfId="51834"/>
    <cellStyle name="Normal 15 8 2 4" xfId="4473"/>
    <cellStyle name="Normal 15 8 2 4 2" xfId="16687"/>
    <cellStyle name="Normal 15 8 2 4 2 2" xfId="32129"/>
    <cellStyle name="Normal 15 8 2 4 3" xfId="32130"/>
    <cellStyle name="Normal 15 8 2 4 4" xfId="51835"/>
    <cellStyle name="Normal 15 8 2 5" xfId="8517"/>
    <cellStyle name="Normal 15 8 2 5 2" xfId="16688"/>
    <cellStyle name="Normal 15 8 2 5 2 2" xfId="32131"/>
    <cellStyle name="Normal 15 8 2 5 3" xfId="32132"/>
    <cellStyle name="Normal 15 8 2 6" xfId="16689"/>
    <cellStyle name="Normal 15 8 2 6 2" xfId="32133"/>
    <cellStyle name="Normal 15 8 2 7" xfId="32134"/>
    <cellStyle name="Normal 15 8 3" xfId="1114"/>
    <cellStyle name="Normal 15 8 3 2" xfId="1115"/>
    <cellStyle name="Normal 15 8 3 2 2" xfId="4474"/>
    <cellStyle name="Normal 15 8 3 2 2 2" xfId="8518"/>
    <cellStyle name="Normal 15 8 3 2 2 2 2" xfId="16690"/>
    <cellStyle name="Normal 15 8 3 2 2 2 2 2" xfId="32135"/>
    <cellStyle name="Normal 15 8 3 2 2 2 3" xfId="32136"/>
    <cellStyle name="Normal 15 8 3 2 2 2 4" xfId="51836"/>
    <cellStyle name="Normal 15 8 3 2 2 3" xfId="16691"/>
    <cellStyle name="Normal 15 8 3 2 2 3 2" xfId="32137"/>
    <cellStyle name="Normal 15 8 3 2 2 4" xfId="32138"/>
    <cellStyle name="Normal 15 8 3 2 2 5" xfId="51837"/>
    <cellStyle name="Normal 15 8 3 2 3" xfId="4475"/>
    <cellStyle name="Normal 15 8 3 2 3 2" xfId="16692"/>
    <cellStyle name="Normal 15 8 3 2 3 2 2" xfId="32139"/>
    <cellStyle name="Normal 15 8 3 2 3 3" xfId="32140"/>
    <cellStyle name="Normal 15 8 3 2 3 4" xfId="51838"/>
    <cellStyle name="Normal 15 8 3 2 4" xfId="8519"/>
    <cellStyle name="Normal 15 8 3 2 4 2" xfId="16693"/>
    <cellStyle name="Normal 15 8 3 2 4 2 2" xfId="32141"/>
    <cellStyle name="Normal 15 8 3 2 4 3" xfId="32142"/>
    <cellStyle name="Normal 15 8 3 2 5" xfId="16694"/>
    <cellStyle name="Normal 15 8 3 2 5 2" xfId="32143"/>
    <cellStyle name="Normal 15 8 3 2 6" xfId="32144"/>
    <cellStyle name="Normal 15 8 3 3" xfId="4476"/>
    <cellStyle name="Normal 15 8 3 3 2" xfId="8520"/>
    <cellStyle name="Normal 15 8 3 3 2 2" xfId="16695"/>
    <cellStyle name="Normal 15 8 3 3 2 2 2" xfId="32145"/>
    <cellStyle name="Normal 15 8 3 3 2 3" xfId="32146"/>
    <cellStyle name="Normal 15 8 3 3 2 4" xfId="51839"/>
    <cellStyle name="Normal 15 8 3 3 3" xfId="16696"/>
    <cellStyle name="Normal 15 8 3 3 3 2" xfId="32147"/>
    <cellStyle name="Normal 15 8 3 3 4" xfId="32148"/>
    <cellStyle name="Normal 15 8 3 3 5" xfId="51840"/>
    <cellStyle name="Normal 15 8 3 4" xfId="4477"/>
    <cellStyle name="Normal 15 8 3 4 2" xfId="16697"/>
    <cellStyle name="Normal 15 8 3 4 2 2" xfId="32149"/>
    <cellStyle name="Normal 15 8 3 4 3" xfId="32150"/>
    <cellStyle name="Normal 15 8 3 4 4" xfId="51841"/>
    <cellStyle name="Normal 15 8 3 5" xfId="8521"/>
    <cellStyle name="Normal 15 8 3 5 2" xfId="16698"/>
    <cellStyle name="Normal 15 8 3 5 2 2" xfId="32151"/>
    <cellStyle name="Normal 15 8 3 5 3" xfId="32152"/>
    <cellStyle name="Normal 15 8 3 6" xfId="16699"/>
    <cellStyle name="Normal 15 8 3 6 2" xfId="32153"/>
    <cellStyle name="Normal 15 8 3 7" xfId="32154"/>
    <cellStyle name="Normal 15 8 4" xfId="1116"/>
    <cellStyle name="Normal 15 8 4 2" xfId="1117"/>
    <cellStyle name="Normal 15 8 4 2 2" xfId="4478"/>
    <cellStyle name="Normal 15 8 4 2 2 2" xfId="8522"/>
    <cellStyle name="Normal 15 8 4 2 2 2 2" xfId="16700"/>
    <cellStyle name="Normal 15 8 4 2 2 2 2 2" xfId="32155"/>
    <cellStyle name="Normal 15 8 4 2 2 2 3" xfId="32156"/>
    <cellStyle name="Normal 15 8 4 2 2 2 4" xfId="51842"/>
    <cellStyle name="Normal 15 8 4 2 2 3" xfId="16701"/>
    <cellStyle name="Normal 15 8 4 2 2 3 2" xfId="32157"/>
    <cellStyle name="Normal 15 8 4 2 2 4" xfId="32158"/>
    <cellStyle name="Normal 15 8 4 2 2 5" xfId="51843"/>
    <cellStyle name="Normal 15 8 4 2 3" xfId="4479"/>
    <cellStyle name="Normal 15 8 4 2 3 2" xfId="16702"/>
    <cellStyle name="Normal 15 8 4 2 3 2 2" xfId="32159"/>
    <cellStyle name="Normal 15 8 4 2 3 3" xfId="32160"/>
    <cellStyle name="Normal 15 8 4 2 3 4" xfId="51844"/>
    <cellStyle name="Normal 15 8 4 2 4" xfId="8523"/>
    <cellStyle name="Normal 15 8 4 2 4 2" xfId="16703"/>
    <cellStyle name="Normal 15 8 4 2 4 2 2" xfId="32161"/>
    <cellStyle name="Normal 15 8 4 2 4 3" xfId="32162"/>
    <cellStyle name="Normal 15 8 4 2 5" xfId="16704"/>
    <cellStyle name="Normal 15 8 4 2 5 2" xfId="32163"/>
    <cellStyle name="Normal 15 8 4 2 6" xfId="32164"/>
    <cellStyle name="Normal 15 8 4 3" xfId="4480"/>
    <cellStyle name="Normal 15 8 4 3 2" xfId="8524"/>
    <cellStyle name="Normal 15 8 4 3 2 2" xfId="16705"/>
    <cellStyle name="Normal 15 8 4 3 2 2 2" xfId="32165"/>
    <cellStyle name="Normal 15 8 4 3 2 3" xfId="32166"/>
    <cellStyle name="Normal 15 8 4 3 2 4" xfId="51845"/>
    <cellStyle name="Normal 15 8 4 3 3" xfId="16706"/>
    <cellStyle name="Normal 15 8 4 3 3 2" xfId="32167"/>
    <cellStyle name="Normal 15 8 4 3 4" xfId="32168"/>
    <cellStyle name="Normal 15 8 4 3 5" xfId="51846"/>
    <cellStyle name="Normal 15 8 4 4" xfId="4481"/>
    <cellStyle name="Normal 15 8 4 4 2" xfId="16707"/>
    <cellStyle name="Normal 15 8 4 4 2 2" xfId="32169"/>
    <cellStyle name="Normal 15 8 4 4 3" xfId="32170"/>
    <cellStyle name="Normal 15 8 4 4 4" xfId="51847"/>
    <cellStyle name="Normal 15 8 4 5" xfId="8525"/>
    <cellStyle name="Normal 15 8 4 5 2" xfId="16708"/>
    <cellStyle name="Normal 15 8 4 5 2 2" xfId="32171"/>
    <cellStyle name="Normal 15 8 4 5 3" xfId="32172"/>
    <cellStyle name="Normal 15 8 4 6" xfId="16709"/>
    <cellStyle name="Normal 15 8 4 6 2" xfId="32173"/>
    <cellStyle name="Normal 15 8 4 7" xfId="32174"/>
    <cellStyle name="Normal 15 8 5" xfId="1118"/>
    <cellStyle name="Normal 15 8 5 2" xfId="1119"/>
    <cellStyle name="Normal 15 8 5 2 2" xfId="4482"/>
    <cellStyle name="Normal 15 8 5 2 2 2" xfId="8526"/>
    <cellStyle name="Normal 15 8 5 2 2 2 2" xfId="16710"/>
    <cellStyle name="Normal 15 8 5 2 2 2 2 2" xfId="32175"/>
    <cellStyle name="Normal 15 8 5 2 2 2 3" xfId="32176"/>
    <cellStyle name="Normal 15 8 5 2 2 2 4" xfId="51848"/>
    <cellStyle name="Normal 15 8 5 2 2 3" xfId="16711"/>
    <cellStyle name="Normal 15 8 5 2 2 3 2" xfId="32177"/>
    <cellStyle name="Normal 15 8 5 2 2 4" xfId="32178"/>
    <cellStyle name="Normal 15 8 5 2 2 5" xfId="51849"/>
    <cellStyle name="Normal 15 8 5 2 3" xfId="4483"/>
    <cellStyle name="Normal 15 8 5 2 3 2" xfId="16712"/>
    <cellStyle name="Normal 15 8 5 2 3 2 2" xfId="32179"/>
    <cellStyle name="Normal 15 8 5 2 3 3" xfId="32180"/>
    <cellStyle name="Normal 15 8 5 2 3 4" xfId="51850"/>
    <cellStyle name="Normal 15 8 5 2 4" xfId="8527"/>
    <cellStyle name="Normal 15 8 5 2 4 2" xfId="16713"/>
    <cellStyle name="Normal 15 8 5 2 4 2 2" xfId="32181"/>
    <cellStyle name="Normal 15 8 5 2 4 3" xfId="32182"/>
    <cellStyle name="Normal 15 8 5 2 5" xfId="16714"/>
    <cellStyle name="Normal 15 8 5 2 5 2" xfId="32183"/>
    <cellStyle name="Normal 15 8 5 2 6" xfId="32184"/>
    <cellStyle name="Normal 15 8 5 3" xfId="4484"/>
    <cellStyle name="Normal 15 8 5 3 2" xfId="8528"/>
    <cellStyle name="Normal 15 8 5 3 2 2" xfId="16715"/>
    <cellStyle name="Normal 15 8 5 3 2 2 2" xfId="32185"/>
    <cellStyle name="Normal 15 8 5 3 2 3" xfId="32186"/>
    <cellStyle name="Normal 15 8 5 3 2 4" xfId="51851"/>
    <cellStyle name="Normal 15 8 5 3 3" xfId="16716"/>
    <cellStyle name="Normal 15 8 5 3 3 2" xfId="32187"/>
    <cellStyle name="Normal 15 8 5 3 4" xfId="32188"/>
    <cellStyle name="Normal 15 8 5 3 5" xfId="51852"/>
    <cellStyle name="Normal 15 8 5 4" xfId="4485"/>
    <cellStyle name="Normal 15 8 5 4 2" xfId="16717"/>
    <cellStyle name="Normal 15 8 5 4 2 2" xfId="32189"/>
    <cellStyle name="Normal 15 8 5 4 3" xfId="32190"/>
    <cellStyle name="Normal 15 8 5 4 4" xfId="51853"/>
    <cellStyle name="Normal 15 8 5 5" xfId="8529"/>
    <cellStyle name="Normal 15 8 5 5 2" xfId="16718"/>
    <cellStyle name="Normal 15 8 5 5 2 2" xfId="32191"/>
    <cellStyle name="Normal 15 8 5 5 3" xfId="32192"/>
    <cellStyle name="Normal 15 8 5 6" xfId="16719"/>
    <cellStyle name="Normal 15 8 5 6 2" xfId="32193"/>
    <cellStyle name="Normal 15 8 5 7" xfId="32194"/>
    <cellStyle name="Normal 15 8 6" xfId="1120"/>
    <cellStyle name="Normal 15 8 6 2" xfId="1121"/>
    <cellStyle name="Normal 15 8 6 2 2" xfId="4486"/>
    <cellStyle name="Normal 15 8 6 2 2 2" xfId="8530"/>
    <cellStyle name="Normal 15 8 6 2 2 2 2" xfId="16720"/>
    <cellStyle name="Normal 15 8 6 2 2 2 2 2" xfId="32195"/>
    <cellStyle name="Normal 15 8 6 2 2 2 3" xfId="32196"/>
    <cellStyle name="Normal 15 8 6 2 2 2 4" xfId="51854"/>
    <cellStyle name="Normal 15 8 6 2 2 3" xfId="16721"/>
    <cellStyle name="Normal 15 8 6 2 2 3 2" xfId="32197"/>
    <cellStyle name="Normal 15 8 6 2 2 4" xfId="32198"/>
    <cellStyle name="Normal 15 8 6 2 2 5" xfId="51855"/>
    <cellStyle name="Normal 15 8 6 2 3" xfId="4487"/>
    <cellStyle name="Normal 15 8 6 2 3 2" xfId="16722"/>
    <cellStyle name="Normal 15 8 6 2 3 2 2" xfId="32199"/>
    <cellStyle name="Normal 15 8 6 2 3 3" xfId="32200"/>
    <cellStyle name="Normal 15 8 6 2 3 4" xfId="51856"/>
    <cellStyle name="Normal 15 8 6 2 4" xfId="8531"/>
    <cellStyle name="Normal 15 8 6 2 4 2" xfId="16723"/>
    <cellStyle name="Normal 15 8 6 2 4 2 2" xfId="32201"/>
    <cellStyle name="Normal 15 8 6 2 4 3" xfId="32202"/>
    <cellStyle name="Normal 15 8 6 2 5" xfId="16724"/>
    <cellStyle name="Normal 15 8 6 2 5 2" xfId="32203"/>
    <cellStyle name="Normal 15 8 6 2 6" xfId="32204"/>
    <cellStyle name="Normal 15 8 6 3" xfId="4488"/>
    <cellStyle name="Normal 15 8 6 3 2" xfId="8532"/>
    <cellStyle name="Normal 15 8 6 3 2 2" xfId="16725"/>
    <cellStyle name="Normal 15 8 6 3 2 2 2" xfId="32205"/>
    <cellStyle name="Normal 15 8 6 3 2 3" xfId="32206"/>
    <cellStyle name="Normal 15 8 6 3 2 4" xfId="51857"/>
    <cellStyle name="Normal 15 8 6 3 3" xfId="16726"/>
    <cellStyle name="Normal 15 8 6 3 3 2" xfId="32207"/>
    <cellStyle name="Normal 15 8 6 3 4" xfId="32208"/>
    <cellStyle name="Normal 15 8 6 3 5" xfId="51858"/>
    <cellStyle name="Normal 15 8 6 4" xfId="4489"/>
    <cellStyle name="Normal 15 8 6 4 2" xfId="16727"/>
    <cellStyle name="Normal 15 8 6 4 2 2" xfId="32209"/>
    <cellStyle name="Normal 15 8 6 4 3" xfId="32210"/>
    <cellStyle name="Normal 15 8 6 4 4" xfId="51859"/>
    <cellStyle name="Normal 15 8 6 5" xfId="8533"/>
    <cellStyle name="Normal 15 8 6 5 2" xfId="16728"/>
    <cellStyle name="Normal 15 8 6 5 2 2" xfId="32211"/>
    <cellStyle name="Normal 15 8 6 5 3" xfId="32212"/>
    <cellStyle name="Normal 15 8 6 6" xfId="16729"/>
    <cellStyle name="Normal 15 8 6 6 2" xfId="32213"/>
    <cellStyle name="Normal 15 8 6 7" xfId="32214"/>
    <cellStyle name="Normal 15 8 7" xfId="1122"/>
    <cellStyle name="Normal 15 8 7 2" xfId="1123"/>
    <cellStyle name="Normal 15 8 7 2 2" xfId="4490"/>
    <cellStyle name="Normal 15 8 7 2 2 2" xfId="8534"/>
    <cellStyle name="Normal 15 8 7 2 2 2 2" xfId="16730"/>
    <cellStyle name="Normal 15 8 7 2 2 2 2 2" xfId="32215"/>
    <cellStyle name="Normal 15 8 7 2 2 2 3" xfId="32216"/>
    <cellStyle name="Normal 15 8 7 2 2 2 4" xfId="51860"/>
    <cellStyle name="Normal 15 8 7 2 2 3" xfId="16731"/>
    <cellStyle name="Normal 15 8 7 2 2 3 2" xfId="32217"/>
    <cellStyle name="Normal 15 8 7 2 2 4" xfId="32218"/>
    <cellStyle name="Normal 15 8 7 2 2 5" xfId="51861"/>
    <cellStyle name="Normal 15 8 7 2 3" xfId="4491"/>
    <cellStyle name="Normal 15 8 7 2 3 2" xfId="16732"/>
    <cellStyle name="Normal 15 8 7 2 3 2 2" xfId="32219"/>
    <cellStyle name="Normal 15 8 7 2 3 3" xfId="32220"/>
    <cellStyle name="Normal 15 8 7 2 3 4" xfId="51862"/>
    <cellStyle name="Normal 15 8 7 2 4" xfId="8535"/>
    <cellStyle name="Normal 15 8 7 2 4 2" xfId="16733"/>
    <cellStyle name="Normal 15 8 7 2 4 2 2" xfId="32221"/>
    <cellStyle name="Normal 15 8 7 2 4 3" xfId="32222"/>
    <cellStyle name="Normal 15 8 7 2 5" xfId="16734"/>
    <cellStyle name="Normal 15 8 7 2 5 2" xfId="32223"/>
    <cellStyle name="Normal 15 8 7 2 6" xfId="32224"/>
    <cellStyle name="Normal 15 8 7 3" xfId="4492"/>
    <cellStyle name="Normal 15 8 7 3 2" xfId="8536"/>
    <cellStyle name="Normal 15 8 7 3 2 2" xfId="16735"/>
    <cellStyle name="Normal 15 8 7 3 2 2 2" xfId="32225"/>
    <cellStyle name="Normal 15 8 7 3 2 3" xfId="32226"/>
    <cellStyle name="Normal 15 8 7 3 2 4" xfId="51863"/>
    <cellStyle name="Normal 15 8 7 3 3" xfId="16736"/>
    <cellStyle name="Normal 15 8 7 3 3 2" xfId="32227"/>
    <cellStyle name="Normal 15 8 7 3 4" xfId="32228"/>
    <cellStyle name="Normal 15 8 7 3 5" xfId="51864"/>
    <cellStyle name="Normal 15 8 7 4" xfId="4493"/>
    <cellStyle name="Normal 15 8 7 4 2" xfId="16737"/>
    <cellStyle name="Normal 15 8 7 4 2 2" xfId="32229"/>
    <cellStyle name="Normal 15 8 7 4 3" xfId="32230"/>
    <cellStyle name="Normal 15 8 7 4 4" xfId="51865"/>
    <cellStyle name="Normal 15 8 7 5" xfId="8537"/>
    <cellStyle name="Normal 15 8 7 5 2" xfId="16738"/>
    <cellStyle name="Normal 15 8 7 5 2 2" xfId="32231"/>
    <cellStyle name="Normal 15 8 7 5 3" xfId="32232"/>
    <cellStyle name="Normal 15 8 7 6" xfId="16739"/>
    <cellStyle name="Normal 15 8 7 6 2" xfId="32233"/>
    <cellStyle name="Normal 15 8 7 7" xfId="32234"/>
    <cellStyle name="Normal 15 8 8" xfId="1124"/>
    <cellStyle name="Normal 15 8 8 2" xfId="1125"/>
    <cellStyle name="Normal 15 8 8 2 2" xfId="4494"/>
    <cellStyle name="Normal 15 8 8 2 2 2" xfId="8538"/>
    <cellStyle name="Normal 15 8 8 2 2 2 2" xfId="16740"/>
    <cellStyle name="Normal 15 8 8 2 2 2 2 2" xfId="32235"/>
    <cellStyle name="Normal 15 8 8 2 2 2 3" xfId="32236"/>
    <cellStyle name="Normal 15 8 8 2 2 2 4" xfId="51866"/>
    <cellStyle name="Normal 15 8 8 2 2 3" xfId="16741"/>
    <cellStyle name="Normal 15 8 8 2 2 3 2" xfId="32237"/>
    <cellStyle name="Normal 15 8 8 2 2 4" xfId="32238"/>
    <cellStyle name="Normal 15 8 8 2 2 5" xfId="51867"/>
    <cellStyle name="Normal 15 8 8 2 3" xfId="4495"/>
    <cellStyle name="Normal 15 8 8 2 3 2" xfId="16742"/>
    <cellStyle name="Normal 15 8 8 2 3 2 2" xfId="32239"/>
    <cellStyle name="Normal 15 8 8 2 3 3" xfId="32240"/>
    <cellStyle name="Normal 15 8 8 2 3 4" xfId="51868"/>
    <cellStyle name="Normal 15 8 8 2 4" xfId="8539"/>
    <cellStyle name="Normal 15 8 8 2 4 2" xfId="16743"/>
    <cellStyle name="Normal 15 8 8 2 4 2 2" xfId="32241"/>
    <cellStyle name="Normal 15 8 8 2 4 3" xfId="32242"/>
    <cellStyle name="Normal 15 8 8 2 5" xfId="16744"/>
    <cellStyle name="Normal 15 8 8 2 5 2" xfId="32243"/>
    <cellStyle name="Normal 15 8 8 2 6" xfId="32244"/>
    <cellStyle name="Normal 15 8 8 3" xfId="4496"/>
    <cellStyle name="Normal 15 8 8 3 2" xfId="8540"/>
    <cellStyle name="Normal 15 8 8 3 2 2" xfId="16745"/>
    <cellStyle name="Normal 15 8 8 3 2 2 2" xfId="32245"/>
    <cellStyle name="Normal 15 8 8 3 2 3" xfId="32246"/>
    <cellStyle name="Normal 15 8 8 3 2 4" xfId="51869"/>
    <cellStyle name="Normal 15 8 8 3 3" xfId="16746"/>
    <cellStyle name="Normal 15 8 8 3 3 2" xfId="32247"/>
    <cellStyle name="Normal 15 8 8 3 4" xfId="32248"/>
    <cellStyle name="Normal 15 8 8 3 5" xfId="51870"/>
    <cellStyle name="Normal 15 8 8 4" xfId="4497"/>
    <cellStyle name="Normal 15 8 8 4 2" xfId="16747"/>
    <cellStyle name="Normal 15 8 8 4 2 2" xfId="32249"/>
    <cellStyle name="Normal 15 8 8 4 3" xfId="32250"/>
    <cellStyle name="Normal 15 8 8 4 4" xfId="51871"/>
    <cellStyle name="Normal 15 8 8 5" xfId="8541"/>
    <cellStyle name="Normal 15 8 8 5 2" xfId="16748"/>
    <cellStyle name="Normal 15 8 8 5 2 2" xfId="32251"/>
    <cellStyle name="Normal 15 8 8 5 3" xfId="32252"/>
    <cellStyle name="Normal 15 8 8 6" xfId="16749"/>
    <cellStyle name="Normal 15 8 8 6 2" xfId="32253"/>
    <cellStyle name="Normal 15 8 8 7" xfId="32254"/>
    <cellStyle name="Normal 15 8 9" xfId="1126"/>
    <cellStyle name="Normal 15 8 9 2" xfId="4498"/>
    <cellStyle name="Normal 15 8 9 2 2" xfId="8542"/>
    <cellStyle name="Normal 15 8 9 2 2 2" xfId="16750"/>
    <cellStyle name="Normal 15 8 9 2 2 2 2" xfId="32255"/>
    <cellStyle name="Normal 15 8 9 2 2 3" xfId="32256"/>
    <cellStyle name="Normal 15 8 9 2 2 4" xfId="51872"/>
    <cellStyle name="Normal 15 8 9 2 3" xfId="16751"/>
    <cellStyle name="Normal 15 8 9 2 3 2" xfId="32257"/>
    <cellStyle name="Normal 15 8 9 2 4" xfId="32258"/>
    <cellStyle name="Normal 15 8 9 2 5" xfId="51873"/>
    <cellStyle name="Normal 15 8 9 3" xfId="4499"/>
    <cellStyle name="Normal 15 8 9 3 2" xfId="16752"/>
    <cellStyle name="Normal 15 8 9 3 2 2" xfId="32259"/>
    <cellStyle name="Normal 15 8 9 3 3" xfId="32260"/>
    <cellStyle name="Normal 15 8 9 3 4" xfId="51874"/>
    <cellStyle name="Normal 15 8 9 4" xfId="8543"/>
    <cellStyle name="Normal 15 8 9 4 2" xfId="16753"/>
    <cellStyle name="Normal 15 8 9 4 2 2" xfId="32261"/>
    <cellStyle name="Normal 15 8 9 4 3" xfId="32262"/>
    <cellStyle name="Normal 15 8 9 5" xfId="16754"/>
    <cellStyle name="Normal 15 8 9 5 2" xfId="32263"/>
    <cellStyle name="Normal 15 8 9 6" xfId="32264"/>
    <cellStyle name="Normal 15 9" xfId="1127"/>
    <cellStyle name="Normal 15 9 2" xfId="1128"/>
    <cellStyle name="Normal 15 9 2 2" xfId="4500"/>
    <cellStyle name="Normal 15 9 2 2 2" xfId="8544"/>
    <cellStyle name="Normal 15 9 2 2 2 2" xfId="16755"/>
    <cellStyle name="Normal 15 9 2 2 2 2 2" xfId="32265"/>
    <cellStyle name="Normal 15 9 2 2 2 3" xfId="32266"/>
    <cellStyle name="Normal 15 9 2 2 2 4" xfId="51875"/>
    <cellStyle name="Normal 15 9 2 2 3" xfId="16756"/>
    <cellStyle name="Normal 15 9 2 2 3 2" xfId="32267"/>
    <cellStyle name="Normal 15 9 2 2 4" xfId="32268"/>
    <cellStyle name="Normal 15 9 2 2 5" xfId="51876"/>
    <cellStyle name="Normal 15 9 2 3" xfId="4501"/>
    <cellStyle name="Normal 15 9 2 3 2" xfId="16757"/>
    <cellStyle name="Normal 15 9 2 3 2 2" xfId="32269"/>
    <cellStyle name="Normal 15 9 2 3 3" xfId="32270"/>
    <cellStyle name="Normal 15 9 2 3 4" xfId="51877"/>
    <cellStyle name="Normal 15 9 2 4" xfId="8545"/>
    <cellStyle name="Normal 15 9 2 4 2" xfId="16758"/>
    <cellStyle name="Normal 15 9 2 4 2 2" xfId="32271"/>
    <cellStyle name="Normal 15 9 2 4 3" xfId="32272"/>
    <cellStyle name="Normal 15 9 2 5" xfId="16759"/>
    <cellStyle name="Normal 15 9 2 5 2" xfId="32273"/>
    <cellStyle name="Normal 15 9 2 6" xfId="32274"/>
    <cellStyle name="Normal 15 9 3" xfId="4502"/>
    <cellStyle name="Normal 15 9 3 2" xfId="8546"/>
    <cellStyle name="Normal 15 9 3 2 2" xfId="16760"/>
    <cellStyle name="Normal 15 9 3 2 2 2" xfId="32275"/>
    <cellStyle name="Normal 15 9 3 2 3" xfId="32276"/>
    <cellStyle name="Normal 15 9 3 2 4" xfId="51878"/>
    <cellStyle name="Normal 15 9 3 3" xfId="16761"/>
    <cellStyle name="Normal 15 9 3 3 2" xfId="32277"/>
    <cellStyle name="Normal 15 9 3 4" xfId="32278"/>
    <cellStyle name="Normal 15 9 3 5" xfId="51879"/>
    <cellStyle name="Normal 15 9 4" xfId="4503"/>
    <cellStyle name="Normal 15 9 4 2" xfId="16762"/>
    <cellStyle name="Normal 15 9 4 2 2" xfId="32279"/>
    <cellStyle name="Normal 15 9 4 3" xfId="32280"/>
    <cellStyle name="Normal 15 9 4 4" xfId="51880"/>
    <cellStyle name="Normal 15 9 5" xfId="8547"/>
    <cellStyle name="Normal 15 9 5 2" xfId="16763"/>
    <cellStyle name="Normal 15 9 5 2 2" xfId="32281"/>
    <cellStyle name="Normal 15 9 5 3" xfId="32282"/>
    <cellStyle name="Normal 15 9 6" xfId="16764"/>
    <cellStyle name="Normal 15 9 6 2" xfId="32283"/>
    <cellStyle name="Normal 15 9 7" xfId="32284"/>
    <cellStyle name="Normal 150" xfId="51881"/>
    <cellStyle name="Normal 151" xfId="51882"/>
    <cellStyle name="Normal 152" xfId="51883"/>
    <cellStyle name="Normal 153" xfId="51884"/>
    <cellStyle name="Normal 154" xfId="51885"/>
    <cellStyle name="Normal 155" xfId="51886"/>
    <cellStyle name="Normal 156" xfId="51887"/>
    <cellStyle name="Normal 157" xfId="51888"/>
    <cellStyle name="Normal 158" xfId="51889"/>
    <cellStyle name="Normal 159" xfId="51890"/>
    <cellStyle name="Normal 16" xfId="1129"/>
    <cellStyle name="Normal 16 10" xfId="1130"/>
    <cellStyle name="Normal 16 10 2" xfId="1131"/>
    <cellStyle name="Normal 16 10 2 2" xfId="4504"/>
    <cellStyle name="Normal 16 10 2 2 2" xfId="8548"/>
    <cellStyle name="Normal 16 10 2 2 2 2" xfId="16765"/>
    <cellStyle name="Normal 16 10 2 2 2 2 2" xfId="32285"/>
    <cellStyle name="Normal 16 10 2 2 2 3" xfId="32286"/>
    <cellStyle name="Normal 16 10 2 2 2 4" xfId="51891"/>
    <cellStyle name="Normal 16 10 2 2 3" xfId="16766"/>
    <cellStyle name="Normal 16 10 2 2 3 2" xfId="32287"/>
    <cellStyle name="Normal 16 10 2 2 4" xfId="32288"/>
    <cellStyle name="Normal 16 10 2 2 5" xfId="51892"/>
    <cellStyle name="Normal 16 10 2 3" xfId="4505"/>
    <cellStyle name="Normal 16 10 2 3 2" xfId="16767"/>
    <cellStyle name="Normal 16 10 2 3 2 2" xfId="32289"/>
    <cellStyle name="Normal 16 10 2 3 3" xfId="32290"/>
    <cellStyle name="Normal 16 10 2 3 4" xfId="51893"/>
    <cellStyle name="Normal 16 10 2 4" xfId="8549"/>
    <cellStyle name="Normal 16 10 2 4 2" xfId="16768"/>
    <cellStyle name="Normal 16 10 2 4 2 2" xfId="32291"/>
    <cellStyle name="Normal 16 10 2 4 3" xfId="32292"/>
    <cellStyle name="Normal 16 10 2 5" xfId="16769"/>
    <cellStyle name="Normal 16 10 2 5 2" xfId="32293"/>
    <cellStyle name="Normal 16 10 2 6" xfId="32294"/>
    <cellStyle name="Normal 16 10 3" xfId="4506"/>
    <cellStyle name="Normal 16 10 3 2" xfId="8550"/>
    <cellStyle name="Normal 16 10 3 2 2" xfId="16770"/>
    <cellStyle name="Normal 16 10 3 2 2 2" xfId="32295"/>
    <cellStyle name="Normal 16 10 3 2 3" xfId="32296"/>
    <cellStyle name="Normal 16 10 3 2 4" xfId="51894"/>
    <cellStyle name="Normal 16 10 3 3" xfId="16771"/>
    <cellStyle name="Normal 16 10 3 3 2" xfId="32297"/>
    <cellStyle name="Normal 16 10 3 4" xfId="32298"/>
    <cellStyle name="Normal 16 10 3 5" xfId="51895"/>
    <cellStyle name="Normal 16 10 4" xfId="4507"/>
    <cellStyle name="Normal 16 10 4 2" xfId="16772"/>
    <cellStyle name="Normal 16 10 4 2 2" xfId="32299"/>
    <cellStyle name="Normal 16 10 4 3" xfId="32300"/>
    <cellStyle name="Normal 16 10 4 4" xfId="51896"/>
    <cellStyle name="Normal 16 10 5" xfId="8551"/>
    <cellStyle name="Normal 16 10 5 2" xfId="16773"/>
    <cellStyle name="Normal 16 10 5 2 2" xfId="32301"/>
    <cellStyle name="Normal 16 10 5 3" xfId="32302"/>
    <cellStyle name="Normal 16 10 6" xfId="16774"/>
    <cellStyle name="Normal 16 10 6 2" xfId="32303"/>
    <cellStyle name="Normal 16 10 7" xfId="32304"/>
    <cellStyle name="Normal 16 11" xfId="1132"/>
    <cellStyle name="Normal 16 11 2" xfId="1133"/>
    <cellStyle name="Normal 16 11 2 2" xfId="4508"/>
    <cellStyle name="Normal 16 11 2 2 2" xfId="8552"/>
    <cellStyle name="Normal 16 11 2 2 2 2" xfId="16775"/>
    <cellStyle name="Normal 16 11 2 2 2 2 2" xfId="32305"/>
    <cellStyle name="Normal 16 11 2 2 2 3" xfId="32306"/>
    <cellStyle name="Normal 16 11 2 2 2 4" xfId="51897"/>
    <cellStyle name="Normal 16 11 2 2 3" xfId="16776"/>
    <cellStyle name="Normal 16 11 2 2 3 2" xfId="32307"/>
    <cellStyle name="Normal 16 11 2 2 4" xfId="32308"/>
    <cellStyle name="Normal 16 11 2 2 5" xfId="51898"/>
    <cellStyle name="Normal 16 11 2 3" xfId="4509"/>
    <cellStyle name="Normal 16 11 2 3 2" xfId="16777"/>
    <cellStyle name="Normal 16 11 2 3 2 2" xfId="32309"/>
    <cellStyle name="Normal 16 11 2 3 3" xfId="32310"/>
    <cellStyle name="Normal 16 11 2 3 4" xfId="51899"/>
    <cellStyle name="Normal 16 11 2 4" xfId="8553"/>
    <cellStyle name="Normal 16 11 2 4 2" xfId="16778"/>
    <cellStyle name="Normal 16 11 2 4 2 2" xfId="32311"/>
    <cellStyle name="Normal 16 11 2 4 3" xfId="32312"/>
    <cellStyle name="Normal 16 11 2 5" xfId="16779"/>
    <cellStyle name="Normal 16 11 2 5 2" xfId="32313"/>
    <cellStyle name="Normal 16 11 2 6" xfId="32314"/>
    <cellStyle name="Normal 16 11 3" xfId="4510"/>
    <cellStyle name="Normal 16 11 3 2" xfId="8554"/>
    <cellStyle name="Normal 16 11 3 2 2" xfId="16780"/>
    <cellStyle name="Normal 16 11 3 2 2 2" xfId="32315"/>
    <cellStyle name="Normal 16 11 3 2 3" xfId="32316"/>
    <cellStyle name="Normal 16 11 3 2 4" xfId="51900"/>
    <cellStyle name="Normal 16 11 3 3" xfId="16781"/>
    <cellStyle name="Normal 16 11 3 3 2" xfId="32317"/>
    <cellStyle name="Normal 16 11 3 4" xfId="32318"/>
    <cellStyle name="Normal 16 11 3 5" xfId="51901"/>
    <cellStyle name="Normal 16 11 4" xfId="4511"/>
    <cellStyle name="Normal 16 11 4 2" xfId="16782"/>
    <cellStyle name="Normal 16 11 4 2 2" xfId="32319"/>
    <cellStyle name="Normal 16 11 4 3" xfId="32320"/>
    <cellStyle name="Normal 16 11 4 4" xfId="51902"/>
    <cellStyle name="Normal 16 11 5" xfId="8555"/>
    <cellStyle name="Normal 16 11 5 2" xfId="16783"/>
    <cellStyle name="Normal 16 11 5 2 2" xfId="32321"/>
    <cellStyle name="Normal 16 11 5 3" xfId="32322"/>
    <cellStyle name="Normal 16 11 6" xfId="16784"/>
    <cellStyle name="Normal 16 11 6 2" xfId="32323"/>
    <cellStyle name="Normal 16 11 7" xfId="32324"/>
    <cellStyle name="Normal 16 12" xfId="1134"/>
    <cellStyle name="Normal 16 12 2" xfId="1135"/>
    <cellStyle name="Normal 16 12 2 2" xfId="4512"/>
    <cellStyle name="Normal 16 12 2 2 2" xfId="8556"/>
    <cellStyle name="Normal 16 12 2 2 2 2" xfId="16785"/>
    <cellStyle name="Normal 16 12 2 2 2 2 2" xfId="32325"/>
    <cellStyle name="Normal 16 12 2 2 2 3" xfId="32326"/>
    <cellStyle name="Normal 16 12 2 2 2 4" xfId="51903"/>
    <cellStyle name="Normal 16 12 2 2 3" xfId="16786"/>
    <cellStyle name="Normal 16 12 2 2 3 2" xfId="32327"/>
    <cellStyle name="Normal 16 12 2 2 4" xfId="32328"/>
    <cellStyle name="Normal 16 12 2 2 5" xfId="51904"/>
    <cellStyle name="Normal 16 12 2 3" xfId="4513"/>
    <cellStyle name="Normal 16 12 2 3 2" xfId="16787"/>
    <cellStyle name="Normal 16 12 2 3 2 2" xfId="32329"/>
    <cellStyle name="Normal 16 12 2 3 3" xfId="32330"/>
    <cellStyle name="Normal 16 12 2 3 4" xfId="51905"/>
    <cellStyle name="Normal 16 12 2 4" xfId="8557"/>
    <cellStyle name="Normal 16 12 2 4 2" xfId="16788"/>
    <cellStyle name="Normal 16 12 2 4 2 2" xfId="32331"/>
    <cellStyle name="Normal 16 12 2 4 3" xfId="32332"/>
    <cellStyle name="Normal 16 12 2 5" xfId="16789"/>
    <cellStyle name="Normal 16 12 2 5 2" xfId="32333"/>
    <cellStyle name="Normal 16 12 2 6" xfId="32334"/>
    <cellStyle name="Normal 16 12 3" xfId="4514"/>
    <cellStyle name="Normal 16 12 3 2" xfId="8558"/>
    <cellStyle name="Normal 16 12 3 2 2" xfId="16790"/>
    <cellStyle name="Normal 16 12 3 2 2 2" xfId="32335"/>
    <cellStyle name="Normal 16 12 3 2 3" xfId="32336"/>
    <cellStyle name="Normal 16 12 3 2 4" xfId="51906"/>
    <cellStyle name="Normal 16 12 3 3" xfId="16791"/>
    <cellStyle name="Normal 16 12 3 3 2" xfId="32337"/>
    <cellStyle name="Normal 16 12 3 4" xfId="32338"/>
    <cellStyle name="Normal 16 12 3 5" xfId="51907"/>
    <cellStyle name="Normal 16 12 4" xfId="4515"/>
    <cellStyle name="Normal 16 12 4 2" xfId="16792"/>
    <cellStyle name="Normal 16 12 4 2 2" xfId="32339"/>
    <cellStyle name="Normal 16 12 4 3" xfId="32340"/>
    <cellStyle name="Normal 16 12 4 4" xfId="51908"/>
    <cellStyle name="Normal 16 12 5" xfId="8559"/>
    <cellStyle name="Normal 16 12 5 2" xfId="16793"/>
    <cellStyle name="Normal 16 12 5 2 2" xfId="32341"/>
    <cellStyle name="Normal 16 12 5 3" xfId="32342"/>
    <cellStyle name="Normal 16 12 6" xfId="16794"/>
    <cellStyle name="Normal 16 12 6 2" xfId="32343"/>
    <cellStyle name="Normal 16 12 7" xfId="32344"/>
    <cellStyle name="Normal 16 13" xfId="1136"/>
    <cellStyle name="Normal 16 13 2" xfId="1137"/>
    <cellStyle name="Normal 16 13 2 2" xfId="4516"/>
    <cellStyle name="Normal 16 13 2 2 2" xfId="8560"/>
    <cellStyle name="Normal 16 13 2 2 2 2" xfId="16795"/>
    <cellStyle name="Normal 16 13 2 2 2 2 2" xfId="32345"/>
    <cellStyle name="Normal 16 13 2 2 2 3" xfId="32346"/>
    <cellStyle name="Normal 16 13 2 2 2 4" xfId="51909"/>
    <cellStyle name="Normal 16 13 2 2 3" xfId="16796"/>
    <cellStyle name="Normal 16 13 2 2 3 2" xfId="32347"/>
    <cellStyle name="Normal 16 13 2 2 4" xfId="32348"/>
    <cellStyle name="Normal 16 13 2 2 5" xfId="51910"/>
    <cellStyle name="Normal 16 13 2 3" xfId="4517"/>
    <cellStyle name="Normal 16 13 2 3 2" xfId="16797"/>
    <cellStyle name="Normal 16 13 2 3 2 2" xfId="32349"/>
    <cellStyle name="Normal 16 13 2 3 3" xfId="32350"/>
    <cellStyle name="Normal 16 13 2 3 4" xfId="51911"/>
    <cellStyle name="Normal 16 13 2 4" xfId="8561"/>
    <cellStyle name="Normal 16 13 2 4 2" xfId="16798"/>
    <cellStyle name="Normal 16 13 2 4 2 2" xfId="32351"/>
    <cellStyle name="Normal 16 13 2 4 3" xfId="32352"/>
    <cellStyle name="Normal 16 13 2 5" xfId="16799"/>
    <cellStyle name="Normal 16 13 2 5 2" xfId="32353"/>
    <cellStyle name="Normal 16 13 2 6" xfId="32354"/>
    <cellStyle name="Normal 16 13 3" xfId="4518"/>
    <cellStyle name="Normal 16 13 3 2" xfId="8562"/>
    <cellStyle name="Normal 16 13 3 2 2" xfId="16800"/>
    <cellStyle name="Normal 16 13 3 2 2 2" xfId="32355"/>
    <cellStyle name="Normal 16 13 3 2 3" xfId="32356"/>
    <cellStyle name="Normal 16 13 3 2 4" xfId="51912"/>
    <cellStyle name="Normal 16 13 3 3" xfId="16801"/>
    <cellStyle name="Normal 16 13 3 3 2" xfId="32357"/>
    <cellStyle name="Normal 16 13 3 4" xfId="32358"/>
    <cellStyle name="Normal 16 13 3 5" xfId="51913"/>
    <cellStyle name="Normal 16 13 4" xfId="4519"/>
    <cellStyle name="Normal 16 13 4 2" xfId="16802"/>
    <cellStyle name="Normal 16 13 4 2 2" xfId="32359"/>
    <cellStyle name="Normal 16 13 4 3" xfId="32360"/>
    <cellStyle name="Normal 16 13 4 4" xfId="51914"/>
    <cellStyle name="Normal 16 13 5" xfId="8563"/>
    <cellStyle name="Normal 16 13 5 2" xfId="16803"/>
    <cellStyle name="Normal 16 13 5 2 2" xfId="32361"/>
    <cellStyle name="Normal 16 13 5 3" xfId="32362"/>
    <cellStyle name="Normal 16 13 6" xfId="16804"/>
    <cellStyle name="Normal 16 13 6 2" xfId="32363"/>
    <cellStyle name="Normal 16 13 7" xfId="32364"/>
    <cellStyle name="Normal 16 14" xfId="1138"/>
    <cellStyle name="Normal 16 14 2" xfId="1139"/>
    <cellStyle name="Normal 16 14 2 2" xfId="4520"/>
    <cellStyle name="Normal 16 14 2 2 2" xfId="8564"/>
    <cellStyle name="Normal 16 14 2 2 2 2" xfId="16805"/>
    <cellStyle name="Normal 16 14 2 2 2 2 2" xfId="32365"/>
    <cellStyle name="Normal 16 14 2 2 2 3" xfId="32366"/>
    <cellStyle name="Normal 16 14 2 2 2 4" xfId="51915"/>
    <cellStyle name="Normal 16 14 2 2 3" xfId="16806"/>
    <cellStyle name="Normal 16 14 2 2 3 2" xfId="32367"/>
    <cellStyle name="Normal 16 14 2 2 4" xfId="32368"/>
    <cellStyle name="Normal 16 14 2 2 5" xfId="51916"/>
    <cellStyle name="Normal 16 14 2 3" xfId="4521"/>
    <cellStyle name="Normal 16 14 2 3 2" xfId="16807"/>
    <cellStyle name="Normal 16 14 2 3 2 2" xfId="32369"/>
    <cellStyle name="Normal 16 14 2 3 3" xfId="32370"/>
    <cellStyle name="Normal 16 14 2 3 4" xfId="51917"/>
    <cellStyle name="Normal 16 14 2 4" xfId="8565"/>
    <cellStyle name="Normal 16 14 2 4 2" xfId="16808"/>
    <cellStyle name="Normal 16 14 2 4 2 2" xfId="32371"/>
    <cellStyle name="Normal 16 14 2 4 3" xfId="32372"/>
    <cellStyle name="Normal 16 14 2 5" xfId="16809"/>
    <cellStyle name="Normal 16 14 2 5 2" xfId="32373"/>
    <cellStyle name="Normal 16 14 2 6" xfId="32374"/>
    <cellStyle name="Normal 16 14 3" xfId="4522"/>
    <cellStyle name="Normal 16 14 3 2" xfId="8566"/>
    <cellStyle name="Normal 16 14 3 2 2" xfId="16810"/>
    <cellStyle name="Normal 16 14 3 2 2 2" xfId="32375"/>
    <cellStyle name="Normal 16 14 3 2 3" xfId="32376"/>
    <cellStyle name="Normal 16 14 3 2 4" xfId="51918"/>
    <cellStyle name="Normal 16 14 3 3" xfId="16811"/>
    <cellStyle name="Normal 16 14 3 3 2" xfId="32377"/>
    <cellStyle name="Normal 16 14 3 4" xfId="32378"/>
    <cellStyle name="Normal 16 14 3 5" xfId="51919"/>
    <cellStyle name="Normal 16 14 4" xfId="4523"/>
    <cellStyle name="Normal 16 14 4 2" xfId="16812"/>
    <cellStyle name="Normal 16 14 4 2 2" xfId="32379"/>
    <cellStyle name="Normal 16 14 4 3" xfId="32380"/>
    <cellStyle name="Normal 16 14 4 4" xfId="51920"/>
    <cellStyle name="Normal 16 14 5" xfId="8567"/>
    <cellStyle name="Normal 16 14 5 2" xfId="16813"/>
    <cellStyle name="Normal 16 14 5 2 2" xfId="32381"/>
    <cellStyle name="Normal 16 14 5 3" xfId="32382"/>
    <cellStyle name="Normal 16 14 6" xfId="16814"/>
    <cellStyle name="Normal 16 14 6 2" xfId="32383"/>
    <cellStyle name="Normal 16 14 7" xfId="32384"/>
    <cellStyle name="Normal 16 15" xfId="1140"/>
    <cellStyle name="Normal 16 15 2" xfId="1141"/>
    <cellStyle name="Normal 16 15 2 2" xfId="4524"/>
    <cellStyle name="Normal 16 15 2 2 2" xfId="8568"/>
    <cellStyle name="Normal 16 15 2 2 2 2" xfId="16815"/>
    <cellStyle name="Normal 16 15 2 2 2 2 2" xfId="32385"/>
    <cellStyle name="Normal 16 15 2 2 2 3" xfId="32386"/>
    <cellStyle name="Normal 16 15 2 2 2 4" xfId="51921"/>
    <cellStyle name="Normal 16 15 2 2 3" xfId="16816"/>
    <cellStyle name="Normal 16 15 2 2 3 2" xfId="32387"/>
    <cellStyle name="Normal 16 15 2 2 4" xfId="32388"/>
    <cellStyle name="Normal 16 15 2 2 5" xfId="51922"/>
    <cellStyle name="Normal 16 15 2 3" xfId="4525"/>
    <cellStyle name="Normal 16 15 2 3 2" xfId="16817"/>
    <cellStyle name="Normal 16 15 2 3 2 2" xfId="32389"/>
    <cellStyle name="Normal 16 15 2 3 3" xfId="32390"/>
    <cellStyle name="Normal 16 15 2 3 4" xfId="51923"/>
    <cellStyle name="Normal 16 15 2 4" xfId="8569"/>
    <cellStyle name="Normal 16 15 2 4 2" xfId="16818"/>
    <cellStyle name="Normal 16 15 2 4 2 2" xfId="32391"/>
    <cellStyle name="Normal 16 15 2 4 3" xfId="32392"/>
    <cellStyle name="Normal 16 15 2 5" xfId="16819"/>
    <cellStyle name="Normal 16 15 2 5 2" xfId="32393"/>
    <cellStyle name="Normal 16 15 2 6" xfId="32394"/>
    <cellStyle name="Normal 16 15 3" xfId="4526"/>
    <cellStyle name="Normal 16 15 3 2" xfId="8570"/>
    <cellStyle name="Normal 16 15 3 2 2" xfId="16820"/>
    <cellStyle name="Normal 16 15 3 2 2 2" xfId="32395"/>
    <cellStyle name="Normal 16 15 3 2 3" xfId="32396"/>
    <cellStyle name="Normal 16 15 3 2 4" xfId="51924"/>
    <cellStyle name="Normal 16 15 3 3" xfId="16821"/>
    <cellStyle name="Normal 16 15 3 3 2" xfId="32397"/>
    <cellStyle name="Normal 16 15 3 4" xfId="32398"/>
    <cellStyle name="Normal 16 15 3 5" xfId="51925"/>
    <cellStyle name="Normal 16 15 4" xfId="4527"/>
    <cellStyle name="Normal 16 15 4 2" xfId="16822"/>
    <cellStyle name="Normal 16 15 4 2 2" xfId="32399"/>
    <cellStyle name="Normal 16 15 4 3" xfId="32400"/>
    <cellStyle name="Normal 16 15 4 4" xfId="51926"/>
    <cellStyle name="Normal 16 15 5" xfId="8571"/>
    <cellStyle name="Normal 16 15 5 2" xfId="16823"/>
    <cellStyle name="Normal 16 15 5 2 2" xfId="32401"/>
    <cellStyle name="Normal 16 15 5 3" xfId="32402"/>
    <cellStyle name="Normal 16 15 6" xfId="16824"/>
    <cellStyle name="Normal 16 15 6 2" xfId="32403"/>
    <cellStyle name="Normal 16 15 7" xfId="32404"/>
    <cellStyle name="Normal 16 16" xfId="1142"/>
    <cellStyle name="Normal 16 16 2" xfId="4528"/>
    <cellStyle name="Normal 16 16 2 2" xfId="8572"/>
    <cellStyle name="Normal 16 16 2 2 2" xfId="16825"/>
    <cellStyle name="Normal 16 16 2 2 2 2" xfId="32405"/>
    <cellStyle name="Normal 16 16 2 2 3" xfId="32406"/>
    <cellStyle name="Normal 16 16 2 2 4" xfId="51927"/>
    <cellStyle name="Normal 16 16 2 3" xfId="16826"/>
    <cellStyle name="Normal 16 16 2 3 2" xfId="32407"/>
    <cellStyle name="Normal 16 16 2 4" xfId="32408"/>
    <cellStyle name="Normal 16 16 2 5" xfId="51928"/>
    <cellStyle name="Normal 16 16 3" xfId="4529"/>
    <cellStyle name="Normal 16 16 3 2" xfId="16827"/>
    <cellStyle name="Normal 16 16 3 2 2" xfId="32409"/>
    <cellStyle name="Normal 16 16 3 3" xfId="32410"/>
    <cellStyle name="Normal 16 16 3 4" xfId="51929"/>
    <cellStyle name="Normal 16 16 4" xfId="8573"/>
    <cellStyle name="Normal 16 16 4 2" xfId="16828"/>
    <cellStyle name="Normal 16 16 4 2 2" xfId="32411"/>
    <cellStyle name="Normal 16 16 4 3" xfId="32412"/>
    <cellStyle name="Normal 16 16 5" xfId="16829"/>
    <cellStyle name="Normal 16 16 5 2" xfId="32413"/>
    <cellStyle name="Normal 16 16 6" xfId="32414"/>
    <cellStyle name="Normal 16 17" xfId="4530"/>
    <cellStyle name="Normal 16 17 2" xfId="8574"/>
    <cellStyle name="Normal 16 17 2 2" xfId="16830"/>
    <cellStyle name="Normal 16 17 2 2 2" xfId="32415"/>
    <cellStyle name="Normal 16 17 2 3" xfId="32416"/>
    <cellStyle name="Normal 16 17 2 4" xfId="51930"/>
    <cellStyle name="Normal 16 17 3" xfId="8575"/>
    <cellStyle name="Normal 16 17 3 2" xfId="16831"/>
    <cellStyle name="Normal 16 17 3 2 2" xfId="32417"/>
    <cellStyle name="Normal 16 17 3 3" xfId="32418"/>
    <cellStyle name="Normal 16 17 4" xfId="16832"/>
    <cellStyle name="Normal 16 17 4 2" xfId="32419"/>
    <cellStyle name="Normal 16 17 5" xfId="32420"/>
    <cellStyle name="Normal 16 18" xfId="4531"/>
    <cellStyle name="Normal 16 18 2" xfId="8576"/>
    <cellStyle name="Normal 16 18 2 2" xfId="16833"/>
    <cellStyle name="Normal 16 18 2 2 2" xfId="32421"/>
    <cellStyle name="Normal 16 18 2 3" xfId="32422"/>
    <cellStyle name="Normal 16 18 3" xfId="16834"/>
    <cellStyle name="Normal 16 18 3 2" xfId="32423"/>
    <cellStyle name="Normal 16 18 4" xfId="32424"/>
    <cellStyle name="Normal 16 19" xfId="4532"/>
    <cellStyle name="Normal 16 19 2" xfId="8577"/>
    <cellStyle name="Normal 16 19 2 2" xfId="16835"/>
    <cellStyle name="Normal 16 19 2 2 2" xfId="32425"/>
    <cellStyle name="Normal 16 19 2 3" xfId="32426"/>
    <cellStyle name="Normal 16 19 3" xfId="16836"/>
    <cellStyle name="Normal 16 19 3 2" xfId="32427"/>
    <cellStyle name="Normal 16 19 4" xfId="32428"/>
    <cellStyle name="Normal 16 2" xfId="1143"/>
    <cellStyle name="Normal 16 2 10" xfId="4533"/>
    <cellStyle name="Normal 16 2 10 2" xfId="8578"/>
    <cellStyle name="Normal 16 2 10 2 2" xfId="16837"/>
    <cellStyle name="Normal 16 2 10 2 2 2" xfId="32429"/>
    <cellStyle name="Normal 16 2 10 2 3" xfId="32430"/>
    <cellStyle name="Normal 16 2 10 2 4" xfId="51931"/>
    <cellStyle name="Normal 16 2 10 3" xfId="16838"/>
    <cellStyle name="Normal 16 2 10 3 2" xfId="32431"/>
    <cellStyle name="Normal 16 2 10 4" xfId="32432"/>
    <cellStyle name="Normal 16 2 10 5" xfId="51932"/>
    <cellStyle name="Normal 16 2 11" xfId="4534"/>
    <cellStyle name="Normal 16 2 11 2" xfId="16839"/>
    <cellStyle name="Normal 16 2 11 2 2" xfId="32433"/>
    <cellStyle name="Normal 16 2 11 3" xfId="32434"/>
    <cellStyle name="Normal 16 2 11 4" xfId="51933"/>
    <cellStyle name="Normal 16 2 12" xfId="8579"/>
    <cellStyle name="Normal 16 2 12 2" xfId="16840"/>
    <cellStyle name="Normal 16 2 12 2 2" xfId="32435"/>
    <cellStyle name="Normal 16 2 12 3" xfId="32436"/>
    <cellStyle name="Normal 16 2 13" xfId="11252"/>
    <cellStyle name="Normal 16 2 13 2" xfId="16841"/>
    <cellStyle name="Normal 16 2 14" xfId="16842"/>
    <cellStyle name="Normal 16 2 14 2" xfId="32437"/>
    <cellStyle name="Normal 16 2 15" xfId="32438"/>
    <cellStyle name="Normal 16 2 2" xfId="1144"/>
    <cellStyle name="Normal 16 2 2 2" xfId="1145"/>
    <cellStyle name="Normal 16 2 2 2 2" xfId="4535"/>
    <cellStyle name="Normal 16 2 2 2 2 2" xfId="8580"/>
    <cellStyle name="Normal 16 2 2 2 2 2 2" xfId="16843"/>
    <cellStyle name="Normal 16 2 2 2 2 2 2 2" xfId="32439"/>
    <cellStyle name="Normal 16 2 2 2 2 2 3" xfId="32440"/>
    <cellStyle name="Normal 16 2 2 2 2 2 4" xfId="51934"/>
    <cellStyle name="Normal 16 2 2 2 2 3" xfId="16844"/>
    <cellStyle name="Normal 16 2 2 2 2 3 2" xfId="32441"/>
    <cellStyle name="Normal 16 2 2 2 2 4" xfId="32442"/>
    <cellStyle name="Normal 16 2 2 2 2 5" xfId="51935"/>
    <cellStyle name="Normal 16 2 2 2 3" xfId="4536"/>
    <cellStyle name="Normal 16 2 2 2 3 2" xfId="16845"/>
    <cellStyle name="Normal 16 2 2 2 3 2 2" xfId="32443"/>
    <cellStyle name="Normal 16 2 2 2 3 3" xfId="32444"/>
    <cellStyle name="Normal 16 2 2 2 3 4" xfId="51936"/>
    <cellStyle name="Normal 16 2 2 2 4" xfId="8581"/>
    <cellStyle name="Normal 16 2 2 2 4 2" xfId="16846"/>
    <cellStyle name="Normal 16 2 2 2 4 2 2" xfId="32445"/>
    <cellStyle name="Normal 16 2 2 2 4 3" xfId="32446"/>
    <cellStyle name="Normal 16 2 2 2 5" xfId="16847"/>
    <cellStyle name="Normal 16 2 2 2 5 2" xfId="32447"/>
    <cellStyle name="Normal 16 2 2 2 6" xfId="32448"/>
    <cellStyle name="Normal 16 2 2 3" xfId="4537"/>
    <cellStyle name="Normal 16 2 2 3 2" xfId="8582"/>
    <cellStyle name="Normal 16 2 2 3 2 2" xfId="16848"/>
    <cellStyle name="Normal 16 2 2 3 2 2 2" xfId="32449"/>
    <cellStyle name="Normal 16 2 2 3 2 3" xfId="32450"/>
    <cellStyle name="Normal 16 2 2 3 2 4" xfId="51937"/>
    <cellStyle name="Normal 16 2 2 3 3" xfId="16849"/>
    <cellStyle name="Normal 16 2 2 3 3 2" xfId="32451"/>
    <cellStyle name="Normal 16 2 2 3 4" xfId="32452"/>
    <cellStyle name="Normal 16 2 2 3 5" xfId="51938"/>
    <cellStyle name="Normal 16 2 2 4" xfId="4538"/>
    <cellStyle name="Normal 16 2 2 4 2" xfId="16850"/>
    <cellStyle name="Normal 16 2 2 4 2 2" xfId="32453"/>
    <cellStyle name="Normal 16 2 2 4 3" xfId="32454"/>
    <cellStyle name="Normal 16 2 2 4 4" xfId="51939"/>
    <cellStyle name="Normal 16 2 2 5" xfId="8583"/>
    <cellStyle name="Normal 16 2 2 5 2" xfId="16851"/>
    <cellStyle name="Normal 16 2 2 5 2 2" xfId="32455"/>
    <cellStyle name="Normal 16 2 2 5 3" xfId="32456"/>
    <cellStyle name="Normal 16 2 2 6" xfId="16852"/>
    <cellStyle name="Normal 16 2 2 6 2" xfId="32457"/>
    <cellStyle name="Normal 16 2 2 7" xfId="32458"/>
    <cellStyle name="Normal 16 2 3" xfId="1146"/>
    <cellStyle name="Normal 16 2 3 2" xfId="1147"/>
    <cellStyle name="Normal 16 2 3 2 2" xfId="4539"/>
    <cellStyle name="Normal 16 2 3 2 2 2" xfId="8584"/>
    <cellStyle name="Normal 16 2 3 2 2 2 2" xfId="16853"/>
    <cellStyle name="Normal 16 2 3 2 2 2 2 2" xfId="32459"/>
    <cellStyle name="Normal 16 2 3 2 2 2 3" xfId="32460"/>
    <cellStyle name="Normal 16 2 3 2 2 2 4" xfId="51940"/>
    <cellStyle name="Normal 16 2 3 2 2 3" xfId="16854"/>
    <cellStyle name="Normal 16 2 3 2 2 3 2" xfId="32461"/>
    <cellStyle name="Normal 16 2 3 2 2 4" xfId="32462"/>
    <cellStyle name="Normal 16 2 3 2 2 5" xfId="51941"/>
    <cellStyle name="Normal 16 2 3 2 3" xfId="4540"/>
    <cellStyle name="Normal 16 2 3 2 3 2" xfId="16855"/>
    <cellStyle name="Normal 16 2 3 2 3 2 2" xfId="32463"/>
    <cellStyle name="Normal 16 2 3 2 3 3" xfId="32464"/>
    <cellStyle name="Normal 16 2 3 2 3 4" xfId="51942"/>
    <cellStyle name="Normal 16 2 3 2 4" xfId="8585"/>
    <cellStyle name="Normal 16 2 3 2 4 2" xfId="16856"/>
    <cellStyle name="Normal 16 2 3 2 4 2 2" xfId="32465"/>
    <cellStyle name="Normal 16 2 3 2 4 3" xfId="32466"/>
    <cellStyle name="Normal 16 2 3 2 5" xfId="16857"/>
    <cellStyle name="Normal 16 2 3 2 5 2" xfId="32467"/>
    <cellStyle name="Normal 16 2 3 2 6" xfId="32468"/>
    <cellStyle name="Normal 16 2 3 3" xfId="4541"/>
    <cellStyle name="Normal 16 2 3 3 2" xfId="8586"/>
    <cellStyle name="Normal 16 2 3 3 2 2" xfId="16858"/>
    <cellStyle name="Normal 16 2 3 3 2 2 2" xfId="32469"/>
    <cellStyle name="Normal 16 2 3 3 2 3" xfId="32470"/>
    <cellStyle name="Normal 16 2 3 3 2 4" xfId="51943"/>
    <cellStyle name="Normal 16 2 3 3 3" xfId="16859"/>
    <cellStyle name="Normal 16 2 3 3 3 2" xfId="32471"/>
    <cellStyle name="Normal 16 2 3 3 4" xfId="32472"/>
    <cellStyle name="Normal 16 2 3 3 5" xfId="51944"/>
    <cellStyle name="Normal 16 2 3 4" xfId="4542"/>
    <cellStyle name="Normal 16 2 3 4 2" xfId="16860"/>
    <cellStyle name="Normal 16 2 3 4 2 2" xfId="32473"/>
    <cellStyle name="Normal 16 2 3 4 3" xfId="32474"/>
    <cellStyle name="Normal 16 2 3 4 4" xfId="51945"/>
    <cellStyle name="Normal 16 2 3 5" xfId="8587"/>
    <cellStyle name="Normal 16 2 3 5 2" xfId="16861"/>
    <cellStyle name="Normal 16 2 3 5 2 2" xfId="32475"/>
    <cellStyle name="Normal 16 2 3 5 3" xfId="32476"/>
    <cellStyle name="Normal 16 2 3 6" xfId="16862"/>
    <cellStyle name="Normal 16 2 3 6 2" xfId="32477"/>
    <cellStyle name="Normal 16 2 3 7" xfId="32478"/>
    <cellStyle name="Normal 16 2 4" xfId="1148"/>
    <cellStyle name="Normal 16 2 4 2" xfId="1149"/>
    <cellStyle name="Normal 16 2 4 2 2" xfId="4543"/>
    <cellStyle name="Normal 16 2 4 2 2 2" xfId="8588"/>
    <cellStyle name="Normal 16 2 4 2 2 2 2" xfId="16863"/>
    <cellStyle name="Normal 16 2 4 2 2 2 2 2" xfId="32479"/>
    <cellStyle name="Normal 16 2 4 2 2 2 3" xfId="32480"/>
    <cellStyle name="Normal 16 2 4 2 2 2 4" xfId="51946"/>
    <cellStyle name="Normal 16 2 4 2 2 3" xfId="16864"/>
    <cellStyle name="Normal 16 2 4 2 2 3 2" xfId="32481"/>
    <cellStyle name="Normal 16 2 4 2 2 4" xfId="32482"/>
    <cellStyle name="Normal 16 2 4 2 2 5" xfId="51947"/>
    <cellStyle name="Normal 16 2 4 2 3" xfId="4544"/>
    <cellStyle name="Normal 16 2 4 2 3 2" xfId="16865"/>
    <cellStyle name="Normal 16 2 4 2 3 2 2" xfId="32483"/>
    <cellStyle name="Normal 16 2 4 2 3 3" xfId="32484"/>
    <cellStyle name="Normal 16 2 4 2 3 4" xfId="51948"/>
    <cellStyle name="Normal 16 2 4 2 4" xfId="8589"/>
    <cellStyle name="Normal 16 2 4 2 4 2" xfId="16866"/>
    <cellStyle name="Normal 16 2 4 2 4 2 2" xfId="32485"/>
    <cellStyle name="Normal 16 2 4 2 4 3" xfId="32486"/>
    <cellStyle name="Normal 16 2 4 2 5" xfId="16867"/>
    <cellStyle name="Normal 16 2 4 2 5 2" xfId="32487"/>
    <cellStyle name="Normal 16 2 4 2 6" xfId="32488"/>
    <cellStyle name="Normal 16 2 4 3" xfId="4545"/>
    <cellStyle name="Normal 16 2 4 3 2" xfId="8590"/>
    <cellStyle name="Normal 16 2 4 3 2 2" xfId="16868"/>
    <cellStyle name="Normal 16 2 4 3 2 2 2" xfId="32489"/>
    <cellStyle name="Normal 16 2 4 3 2 3" xfId="32490"/>
    <cellStyle name="Normal 16 2 4 3 2 4" xfId="51949"/>
    <cellStyle name="Normal 16 2 4 3 3" xfId="16869"/>
    <cellStyle name="Normal 16 2 4 3 3 2" xfId="32491"/>
    <cellStyle name="Normal 16 2 4 3 4" xfId="32492"/>
    <cellStyle name="Normal 16 2 4 3 5" xfId="51950"/>
    <cellStyle name="Normal 16 2 4 4" xfId="4546"/>
    <cellStyle name="Normal 16 2 4 4 2" xfId="16870"/>
    <cellStyle name="Normal 16 2 4 4 2 2" xfId="32493"/>
    <cellStyle name="Normal 16 2 4 4 3" xfId="32494"/>
    <cellStyle name="Normal 16 2 4 4 4" xfId="51951"/>
    <cellStyle name="Normal 16 2 4 5" xfId="8591"/>
    <cellStyle name="Normal 16 2 4 5 2" xfId="16871"/>
    <cellStyle name="Normal 16 2 4 5 2 2" xfId="32495"/>
    <cellStyle name="Normal 16 2 4 5 3" xfId="32496"/>
    <cellStyle name="Normal 16 2 4 6" xfId="16872"/>
    <cellStyle name="Normal 16 2 4 6 2" xfId="32497"/>
    <cellStyle name="Normal 16 2 4 7" xfId="32498"/>
    <cellStyle name="Normal 16 2 5" xfId="1150"/>
    <cellStyle name="Normal 16 2 5 2" xfId="1151"/>
    <cellStyle name="Normal 16 2 5 2 2" xfId="4547"/>
    <cellStyle name="Normal 16 2 5 2 2 2" xfId="8592"/>
    <cellStyle name="Normal 16 2 5 2 2 2 2" xfId="16873"/>
    <cellStyle name="Normal 16 2 5 2 2 2 2 2" xfId="32499"/>
    <cellStyle name="Normal 16 2 5 2 2 2 3" xfId="32500"/>
    <cellStyle name="Normal 16 2 5 2 2 2 4" xfId="51952"/>
    <cellStyle name="Normal 16 2 5 2 2 3" xfId="16874"/>
    <cellStyle name="Normal 16 2 5 2 2 3 2" xfId="32501"/>
    <cellStyle name="Normal 16 2 5 2 2 4" xfId="32502"/>
    <cellStyle name="Normal 16 2 5 2 2 5" xfId="51953"/>
    <cellStyle name="Normal 16 2 5 2 3" xfId="4548"/>
    <cellStyle name="Normal 16 2 5 2 3 2" xfId="16875"/>
    <cellStyle name="Normal 16 2 5 2 3 2 2" xfId="32503"/>
    <cellStyle name="Normal 16 2 5 2 3 3" xfId="32504"/>
    <cellStyle name="Normal 16 2 5 2 3 4" xfId="51954"/>
    <cellStyle name="Normal 16 2 5 2 4" xfId="8593"/>
    <cellStyle name="Normal 16 2 5 2 4 2" xfId="16876"/>
    <cellStyle name="Normal 16 2 5 2 4 2 2" xfId="32505"/>
    <cellStyle name="Normal 16 2 5 2 4 3" xfId="32506"/>
    <cellStyle name="Normal 16 2 5 2 5" xfId="16877"/>
    <cellStyle name="Normal 16 2 5 2 5 2" xfId="32507"/>
    <cellStyle name="Normal 16 2 5 2 6" xfId="32508"/>
    <cellStyle name="Normal 16 2 5 3" xfId="4549"/>
    <cellStyle name="Normal 16 2 5 3 2" xfId="8594"/>
    <cellStyle name="Normal 16 2 5 3 2 2" xfId="16878"/>
    <cellStyle name="Normal 16 2 5 3 2 2 2" xfId="32509"/>
    <cellStyle name="Normal 16 2 5 3 2 3" xfId="32510"/>
    <cellStyle name="Normal 16 2 5 3 2 4" xfId="51955"/>
    <cellStyle name="Normal 16 2 5 3 3" xfId="16879"/>
    <cellStyle name="Normal 16 2 5 3 3 2" xfId="32511"/>
    <cellStyle name="Normal 16 2 5 3 4" xfId="32512"/>
    <cellStyle name="Normal 16 2 5 3 5" xfId="51956"/>
    <cellStyle name="Normal 16 2 5 4" xfId="4550"/>
    <cellStyle name="Normal 16 2 5 4 2" xfId="16880"/>
    <cellStyle name="Normal 16 2 5 4 2 2" xfId="32513"/>
    <cellStyle name="Normal 16 2 5 4 3" xfId="32514"/>
    <cellStyle name="Normal 16 2 5 4 4" xfId="51957"/>
    <cellStyle name="Normal 16 2 5 5" xfId="8595"/>
    <cellStyle name="Normal 16 2 5 5 2" xfId="16881"/>
    <cellStyle name="Normal 16 2 5 5 2 2" xfId="32515"/>
    <cellStyle name="Normal 16 2 5 5 3" xfId="32516"/>
    <cellStyle name="Normal 16 2 5 6" xfId="16882"/>
    <cellStyle name="Normal 16 2 5 6 2" xfId="32517"/>
    <cellStyle name="Normal 16 2 5 7" xfId="32518"/>
    <cellStyle name="Normal 16 2 6" xfId="1152"/>
    <cellStyle name="Normal 16 2 6 2" xfId="1153"/>
    <cellStyle name="Normal 16 2 6 2 2" xfId="4551"/>
    <cellStyle name="Normal 16 2 6 2 2 2" xfId="8596"/>
    <cellStyle name="Normal 16 2 6 2 2 2 2" xfId="16883"/>
    <cellStyle name="Normal 16 2 6 2 2 2 2 2" xfId="32519"/>
    <cellStyle name="Normal 16 2 6 2 2 2 3" xfId="32520"/>
    <cellStyle name="Normal 16 2 6 2 2 2 4" xfId="51958"/>
    <cellStyle name="Normal 16 2 6 2 2 3" xfId="16884"/>
    <cellStyle name="Normal 16 2 6 2 2 3 2" xfId="32521"/>
    <cellStyle name="Normal 16 2 6 2 2 4" xfId="32522"/>
    <cellStyle name="Normal 16 2 6 2 2 5" xfId="51959"/>
    <cellStyle name="Normal 16 2 6 2 3" xfId="4552"/>
    <cellStyle name="Normal 16 2 6 2 3 2" xfId="16885"/>
    <cellStyle name="Normal 16 2 6 2 3 2 2" xfId="32523"/>
    <cellStyle name="Normal 16 2 6 2 3 3" xfId="32524"/>
    <cellStyle name="Normal 16 2 6 2 3 4" xfId="51960"/>
    <cellStyle name="Normal 16 2 6 2 4" xfId="8597"/>
    <cellStyle name="Normal 16 2 6 2 4 2" xfId="16886"/>
    <cellStyle name="Normal 16 2 6 2 4 2 2" xfId="32525"/>
    <cellStyle name="Normal 16 2 6 2 4 3" xfId="32526"/>
    <cellStyle name="Normal 16 2 6 2 5" xfId="16887"/>
    <cellStyle name="Normal 16 2 6 2 5 2" xfId="32527"/>
    <cellStyle name="Normal 16 2 6 2 6" xfId="32528"/>
    <cellStyle name="Normal 16 2 6 3" xfId="4553"/>
    <cellStyle name="Normal 16 2 6 3 2" xfId="8598"/>
    <cellStyle name="Normal 16 2 6 3 2 2" xfId="16888"/>
    <cellStyle name="Normal 16 2 6 3 2 2 2" xfId="32529"/>
    <cellStyle name="Normal 16 2 6 3 2 3" xfId="32530"/>
    <cellStyle name="Normal 16 2 6 3 2 4" xfId="51961"/>
    <cellStyle name="Normal 16 2 6 3 3" xfId="16889"/>
    <cellStyle name="Normal 16 2 6 3 3 2" xfId="32531"/>
    <cellStyle name="Normal 16 2 6 3 4" xfId="32532"/>
    <cellStyle name="Normal 16 2 6 3 5" xfId="51962"/>
    <cellStyle name="Normal 16 2 6 4" xfId="4554"/>
    <cellStyle name="Normal 16 2 6 4 2" xfId="16890"/>
    <cellStyle name="Normal 16 2 6 4 2 2" xfId="32533"/>
    <cellStyle name="Normal 16 2 6 4 3" xfId="32534"/>
    <cellStyle name="Normal 16 2 6 4 4" xfId="51963"/>
    <cellStyle name="Normal 16 2 6 5" xfId="8599"/>
    <cellStyle name="Normal 16 2 6 5 2" xfId="16891"/>
    <cellStyle name="Normal 16 2 6 5 2 2" xfId="32535"/>
    <cellStyle name="Normal 16 2 6 5 3" xfId="32536"/>
    <cellStyle name="Normal 16 2 6 6" xfId="16892"/>
    <cellStyle name="Normal 16 2 6 6 2" xfId="32537"/>
    <cellStyle name="Normal 16 2 6 7" xfId="32538"/>
    <cellStyle name="Normal 16 2 7" xfId="1154"/>
    <cellStyle name="Normal 16 2 7 2" xfId="1155"/>
    <cellStyle name="Normal 16 2 7 2 2" xfId="4555"/>
    <cellStyle name="Normal 16 2 7 2 2 2" xfId="8600"/>
    <cellStyle name="Normal 16 2 7 2 2 2 2" xfId="16893"/>
    <cellStyle name="Normal 16 2 7 2 2 2 2 2" xfId="32539"/>
    <cellStyle name="Normal 16 2 7 2 2 2 3" xfId="32540"/>
    <cellStyle name="Normal 16 2 7 2 2 2 4" xfId="51964"/>
    <cellStyle name="Normal 16 2 7 2 2 3" xfId="16894"/>
    <cellStyle name="Normal 16 2 7 2 2 3 2" xfId="32541"/>
    <cellStyle name="Normal 16 2 7 2 2 4" xfId="32542"/>
    <cellStyle name="Normal 16 2 7 2 2 5" xfId="51965"/>
    <cellStyle name="Normal 16 2 7 2 3" xfId="4556"/>
    <cellStyle name="Normal 16 2 7 2 3 2" xfId="16895"/>
    <cellStyle name="Normal 16 2 7 2 3 2 2" xfId="32543"/>
    <cellStyle name="Normal 16 2 7 2 3 3" xfId="32544"/>
    <cellStyle name="Normal 16 2 7 2 3 4" xfId="51966"/>
    <cellStyle name="Normal 16 2 7 2 4" xfId="8601"/>
    <cellStyle name="Normal 16 2 7 2 4 2" xfId="16896"/>
    <cellStyle name="Normal 16 2 7 2 4 2 2" xfId="32545"/>
    <cellStyle name="Normal 16 2 7 2 4 3" xfId="32546"/>
    <cellStyle name="Normal 16 2 7 2 5" xfId="16897"/>
    <cellStyle name="Normal 16 2 7 2 5 2" xfId="32547"/>
    <cellStyle name="Normal 16 2 7 2 6" xfId="32548"/>
    <cellStyle name="Normal 16 2 7 3" xfId="4557"/>
    <cellStyle name="Normal 16 2 7 3 2" xfId="8602"/>
    <cellStyle name="Normal 16 2 7 3 2 2" xfId="16898"/>
    <cellStyle name="Normal 16 2 7 3 2 2 2" xfId="32549"/>
    <cellStyle name="Normal 16 2 7 3 2 3" xfId="32550"/>
    <cellStyle name="Normal 16 2 7 3 2 4" xfId="51967"/>
    <cellStyle name="Normal 16 2 7 3 3" xfId="16899"/>
    <cellStyle name="Normal 16 2 7 3 3 2" xfId="32551"/>
    <cellStyle name="Normal 16 2 7 3 4" xfId="32552"/>
    <cellStyle name="Normal 16 2 7 3 5" xfId="51968"/>
    <cellStyle name="Normal 16 2 7 4" xfId="4558"/>
    <cellStyle name="Normal 16 2 7 4 2" xfId="16900"/>
    <cellStyle name="Normal 16 2 7 4 2 2" xfId="32553"/>
    <cellStyle name="Normal 16 2 7 4 3" xfId="32554"/>
    <cellStyle name="Normal 16 2 7 4 4" xfId="51969"/>
    <cellStyle name="Normal 16 2 7 5" xfId="8603"/>
    <cellStyle name="Normal 16 2 7 5 2" xfId="16901"/>
    <cellStyle name="Normal 16 2 7 5 2 2" xfId="32555"/>
    <cellStyle name="Normal 16 2 7 5 3" xfId="32556"/>
    <cellStyle name="Normal 16 2 7 6" xfId="16902"/>
    <cellStyle name="Normal 16 2 7 6 2" xfId="32557"/>
    <cellStyle name="Normal 16 2 7 7" xfId="32558"/>
    <cellStyle name="Normal 16 2 8" xfId="1156"/>
    <cellStyle name="Normal 16 2 8 2" xfId="1157"/>
    <cellStyle name="Normal 16 2 8 2 2" xfId="4559"/>
    <cellStyle name="Normal 16 2 8 2 2 2" xfId="8604"/>
    <cellStyle name="Normal 16 2 8 2 2 2 2" xfId="16903"/>
    <cellStyle name="Normal 16 2 8 2 2 2 2 2" xfId="32559"/>
    <cellStyle name="Normal 16 2 8 2 2 2 3" xfId="32560"/>
    <cellStyle name="Normal 16 2 8 2 2 2 4" xfId="51970"/>
    <cellStyle name="Normal 16 2 8 2 2 3" xfId="16904"/>
    <cellStyle name="Normal 16 2 8 2 2 3 2" xfId="32561"/>
    <cellStyle name="Normal 16 2 8 2 2 4" xfId="32562"/>
    <cellStyle name="Normal 16 2 8 2 2 5" xfId="51971"/>
    <cellStyle name="Normal 16 2 8 2 3" xfId="4560"/>
    <cellStyle name="Normal 16 2 8 2 3 2" xfId="16905"/>
    <cellStyle name="Normal 16 2 8 2 3 2 2" xfId="32563"/>
    <cellStyle name="Normal 16 2 8 2 3 3" xfId="32564"/>
    <cellStyle name="Normal 16 2 8 2 3 4" xfId="51972"/>
    <cellStyle name="Normal 16 2 8 2 4" xfId="8605"/>
    <cellStyle name="Normal 16 2 8 2 4 2" xfId="16906"/>
    <cellStyle name="Normal 16 2 8 2 4 2 2" xfId="32565"/>
    <cellStyle name="Normal 16 2 8 2 4 3" xfId="32566"/>
    <cellStyle name="Normal 16 2 8 2 5" xfId="16907"/>
    <cellStyle name="Normal 16 2 8 2 5 2" xfId="32567"/>
    <cellStyle name="Normal 16 2 8 2 6" xfId="32568"/>
    <cellStyle name="Normal 16 2 8 3" xfId="4561"/>
    <cellStyle name="Normal 16 2 8 3 2" xfId="8606"/>
    <cellStyle name="Normal 16 2 8 3 2 2" xfId="16908"/>
    <cellStyle name="Normal 16 2 8 3 2 2 2" xfId="32569"/>
    <cellStyle name="Normal 16 2 8 3 2 3" xfId="32570"/>
    <cellStyle name="Normal 16 2 8 3 2 4" xfId="51973"/>
    <cellStyle name="Normal 16 2 8 3 3" xfId="16909"/>
    <cellStyle name="Normal 16 2 8 3 3 2" xfId="32571"/>
    <cellStyle name="Normal 16 2 8 3 4" xfId="32572"/>
    <cellStyle name="Normal 16 2 8 3 5" xfId="51974"/>
    <cellStyle name="Normal 16 2 8 4" xfId="4562"/>
    <cellStyle name="Normal 16 2 8 4 2" xfId="16910"/>
    <cellStyle name="Normal 16 2 8 4 2 2" xfId="32573"/>
    <cellStyle name="Normal 16 2 8 4 3" xfId="32574"/>
    <cellStyle name="Normal 16 2 8 4 4" xfId="51975"/>
    <cellStyle name="Normal 16 2 8 5" xfId="8607"/>
    <cellStyle name="Normal 16 2 8 5 2" xfId="16911"/>
    <cellStyle name="Normal 16 2 8 5 2 2" xfId="32575"/>
    <cellStyle name="Normal 16 2 8 5 3" xfId="32576"/>
    <cellStyle name="Normal 16 2 8 6" xfId="16912"/>
    <cellStyle name="Normal 16 2 8 6 2" xfId="32577"/>
    <cellStyle name="Normal 16 2 8 7" xfId="32578"/>
    <cellStyle name="Normal 16 2 9" xfId="1158"/>
    <cellStyle name="Normal 16 2 9 2" xfId="4563"/>
    <cellStyle name="Normal 16 2 9 2 2" xfId="8608"/>
    <cellStyle name="Normal 16 2 9 2 2 2" xfId="16913"/>
    <cellStyle name="Normal 16 2 9 2 2 2 2" xfId="32579"/>
    <cellStyle name="Normal 16 2 9 2 2 3" xfId="32580"/>
    <cellStyle name="Normal 16 2 9 2 2 4" xfId="51976"/>
    <cellStyle name="Normal 16 2 9 2 3" xfId="16914"/>
    <cellStyle name="Normal 16 2 9 2 3 2" xfId="32581"/>
    <cellStyle name="Normal 16 2 9 2 4" xfId="32582"/>
    <cellStyle name="Normal 16 2 9 2 5" xfId="51977"/>
    <cellStyle name="Normal 16 2 9 3" xfId="4564"/>
    <cellStyle name="Normal 16 2 9 3 2" xfId="16915"/>
    <cellStyle name="Normal 16 2 9 3 2 2" xfId="32583"/>
    <cellStyle name="Normal 16 2 9 3 3" xfId="32584"/>
    <cellStyle name="Normal 16 2 9 3 4" xfId="51978"/>
    <cellStyle name="Normal 16 2 9 4" xfId="8609"/>
    <cellStyle name="Normal 16 2 9 4 2" xfId="16916"/>
    <cellStyle name="Normal 16 2 9 4 2 2" xfId="32585"/>
    <cellStyle name="Normal 16 2 9 4 3" xfId="32586"/>
    <cellStyle name="Normal 16 2 9 5" xfId="16917"/>
    <cellStyle name="Normal 16 2 9 5 2" xfId="32587"/>
    <cellStyle name="Normal 16 2 9 6" xfId="32588"/>
    <cellStyle name="Normal 16 20" xfId="8610"/>
    <cellStyle name="Normal 16 20 2" xfId="16918"/>
    <cellStyle name="Normal 16 20 2 2" xfId="32589"/>
    <cellStyle name="Normal 16 20 3" xfId="32590"/>
    <cellStyle name="Normal 16 21" xfId="16919"/>
    <cellStyle name="Normal 16 21 2" xfId="32591"/>
    <cellStyle name="Normal 16 22" xfId="16920"/>
    <cellStyle name="Normal 16 22 2" xfId="32592"/>
    <cellStyle name="Normal 16 23" xfId="32593"/>
    <cellStyle name="Normal 16 24" xfId="51979"/>
    <cellStyle name="Normal 16 25" xfId="51980"/>
    <cellStyle name="Normal 16 26" xfId="51981"/>
    <cellStyle name="Normal 16 27" xfId="61543"/>
    <cellStyle name="Normal 16 3" xfId="1159"/>
    <cellStyle name="Normal 16 3 10" xfId="4565"/>
    <cellStyle name="Normal 16 3 10 2" xfId="8611"/>
    <cellStyle name="Normal 16 3 10 2 2" xfId="16921"/>
    <cellStyle name="Normal 16 3 10 2 2 2" xfId="32594"/>
    <cellStyle name="Normal 16 3 10 2 3" xfId="32595"/>
    <cellStyle name="Normal 16 3 10 2 4" xfId="51982"/>
    <cellStyle name="Normal 16 3 10 3" xfId="16922"/>
    <cellStyle name="Normal 16 3 10 3 2" xfId="32596"/>
    <cellStyle name="Normal 16 3 10 4" xfId="32597"/>
    <cellStyle name="Normal 16 3 10 5" xfId="51983"/>
    <cellStyle name="Normal 16 3 11" xfId="4566"/>
    <cellStyle name="Normal 16 3 11 2" xfId="16923"/>
    <cellStyle name="Normal 16 3 11 2 2" xfId="32598"/>
    <cellStyle name="Normal 16 3 11 3" xfId="32599"/>
    <cellStyle name="Normal 16 3 11 4" xfId="51984"/>
    <cellStyle name="Normal 16 3 12" xfId="8612"/>
    <cellStyle name="Normal 16 3 12 2" xfId="16924"/>
    <cellStyle name="Normal 16 3 12 2 2" xfId="32600"/>
    <cellStyle name="Normal 16 3 12 3" xfId="32601"/>
    <cellStyle name="Normal 16 3 13" xfId="16925"/>
    <cellStyle name="Normal 16 3 13 2" xfId="32602"/>
    <cellStyle name="Normal 16 3 14" xfId="32603"/>
    <cellStyle name="Normal 16 3 2" xfId="1160"/>
    <cellStyle name="Normal 16 3 2 2" xfId="1161"/>
    <cellStyle name="Normal 16 3 2 2 2" xfId="4567"/>
    <cellStyle name="Normal 16 3 2 2 2 2" xfId="8613"/>
    <cellStyle name="Normal 16 3 2 2 2 2 2" xfId="16926"/>
    <cellStyle name="Normal 16 3 2 2 2 2 2 2" xfId="32604"/>
    <cellStyle name="Normal 16 3 2 2 2 2 3" xfId="32605"/>
    <cellStyle name="Normal 16 3 2 2 2 2 4" xfId="51985"/>
    <cellStyle name="Normal 16 3 2 2 2 3" xfId="16927"/>
    <cellStyle name="Normal 16 3 2 2 2 3 2" xfId="32606"/>
    <cellStyle name="Normal 16 3 2 2 2 4" xfId="32607"/>
    <cellStyle name="Normal 16 3 2 2 2 5" xfId="51986"/>
    <cellStyle name="Normal 16 3 2 2 3" xfId="4568"/>
    <cellStyle name="Normal 16 3 2 2 3 2" xfId="16928"/>
    <cellStyle name="Normal 16 3 2 2 3 2 2" xfId="32608"/>
    <cellStyle name="Normal 16 3 2 2 3 3" xfId="32609"/>
    <cellStyle name="Normal 16 3 2 2 3 4" xfId="51987"/>
    <cellStyle name="Normal 16 3 2 2 4" xfId="8614"/>
    <cellStyle name="Normal 16 3 2 2 4 2" xfId="16929"/>
    <cellStyle name="Normal 16 3 2 2 4 2 2" xfId="32610"/>
    <cellStyle name="Normal 16 3 2 2 4 3" xfId="32611"/>
    <cellStyle name="Normal 16 3 2 2 5" xfId="16930"/>
    <cellStyle name="Normal 16 3 2 2 5 2" xfId="32612"/>
    <cellStyle name="Normal 16 3 2 2 6" xfId="32613"/>
    <cellStyle name="Normal 16 3 2 3" xfId="4569"/>
    <cellStyle name="Normal 16 3 2 3 2" xfId="8615"/>
    <cellStyle name="Normal 16 3 2 3 2 2" xfId="16931"/>
    <cellStyle name="Normal 16 3 2 3 2 2 2" xfId="32614"/>
    <cellStyle name="Normal 16 3 2 3 2 3" xfId="32615"/>
    <cellStyle name="Normal 16 3 2 3 2 4" xfId="51988"/>
    <cellStyle name="Normal 16 3 2 3 3" xfId="16932"/>
    <cellStyle name="Normal 16 3 2 3 3 2" xfId="32616"/>
    <cellStyle name="Normal 16 3 2 3 4" xfId="32617"/>
    <cellStyle name="Normal 16 3 2 3 5" xfId="51989"/>
    <cellStyle name="Normal 16 3 2 4" xfId="4570"/>
    <cellStyle name="Normal 16 3 2 4 2" xfId="16933"/>
    <cellStyle name="Normal 16 3 2 4 2 2" xfId="32618"/>
    <cellStyle name="Normal 16 3 2 4 3" xfId="32619"/>
    <cellStyle name="Normal 16 3 2 4 4" xfId="51990"/>
    <cellStyle name="Normal 16 3 2 5" xfId="8616"/>
    <cellStyle name="Normal 16 3 2 5 2" xfId="16934"/>
    <cellStyle name="Normal 16 3 2 5 2 2" xfId="32620"/>
    <cellStyle name="Normal 16 3 2 5 3" xfId="32621"/>
    <cellStyle name="Normal 16 3 2 6" xfId="16935"/>
    <cellStyle name="Normal 16 3 2 6 2" xfId="32622"/>
    <cellStyle name="Normal 16 3 2 7" xfId="32623"/>
    <cellStyle name="Normal 16 3 3" xfId="1162"/>
    <cellStyle name="Normal 16 3 3 2" xfId="1163"/>
    <cellStyle name="Normal 16 3 3 2 2" xfId="4571"/>
    <cellStyle name="Normal 16 3 3 2 2 2" xfId="8617"/>
    <cellStyle name="Normal 16 3 3 2 2 2 2" xfId="16936"/>
    <cellStyle name="Normal 16 3 3 2 2 2 2 2" xfId="32624"/>
    <cellStyle name="Normal 16 3 3 2 2 2 3" xfId="32625"/>
    <cellStyle name="Normal 16 3 3 2 2 2 4" xfId="51991"/>
    <cellStyle name="Normal 16 3 3 2 2 3" xfId="16937"/>
    <cellStyle name="Normal 16 3 3 2 2 3 2" xfId="32626"/>
    <cellStyle name="Normal 16 3 3 2 2 4" xfId="32627"/>
    <cellStyle name="Normal 16 3 3 2 2 5" xfId="51992"/>
    <cellStyle name="Normal 16 3 3 2 3" xfId="4572"/>
    <cellStyle name="Normal 16 3 3 2 3 2" xfId="16938"/>
    <cellStyle name="Normal 16 3 3 2 3 2 2" xfId="32628"/>
    <cellStyle name="Normal 16 3 3 2 3 3" xfId="32629"/>
    <cellStyle name="Normal 16 3 3 2 3 4" xfId="51993"/>
    <cellStyle name="Normal 16 3 3 2 4" xfId="8618"/>
    <cellStyle name="Normal 16 3 3 2 4 2" xfId="16939"/>
    <cellStyle name="Normal 16 3 3 2 4 2 2" xfId="32630"/>
    <cellStyle name="Normal 16 3 3 2 4 3" xfId="32631"/>
    <cellStyle name="Normal 16 3 3 2 5" xfId="16940"/>
    <cellStyle name="Normal 16 3 3 2 5 2" xfId="32632"/>
    <cellStyle name="Normal 16 3 3 2 6" xfId="32633"/>
    <cellStyle name="Normal 16 3 3 3" xfId="4573"/>
    <cellStyle name="Normal 16 3 3 3 2" xfId="8619"/>
    <cellStyle name="Normal 16 3 3 3 2 2" xfId="16941"/>
    <cellStyle name="Normal 16 3 3 3 2 2 2" xfId="32634"/>
    <cellStyle name="Normal 16 3 3 3 2 3" xfId="32635"/>
    <cellStyle name="Normal 16 3 3 3 2 4" xfId="51994"/>
    <cellStyle name="Normal 16 3 3 3 3" xfId="16942"/>
    <cellStyle name="Normal 16 3 3 3 3 2" xfId="32636"/>
    <cellStyle name="Normal 16 3 3 3 4" xfId="32637"/>
    <cellStyle name="Normal 16 3 3 3 5" xfId="51995"/>
    <cellStyle name="Normal 16 3 3 4" xfId="4574"/>
    <cellStyle name="Normal 16 3 3 4 2" xfId="16943"/>
    <cellStyle name="Normal 16 3 3 4 2 2" xfId="32638"/>
    <cellStyle name="Normal 16 3 3 4 3" xfId="32639"/>
    <cellStyle name="Normal 16 3 3 4 4" xfId="51996"/>
    <cellStyle name="Normal 16 3 3 5" xfId="8620"/>
    <cellStyle name="Normal 16 3 3 5 2" xfId="16944"/>
    <cellStyle name="Normal 16 3 3 5 2 2" xfId="32640"/>
    <cellStyle name="Normal 16 3 3 5 3" xfId="32641"/>
    <cellStyle name="Normal 16 3 3 6" xfId="16945"/>
    <cellStyle name="Normal 16 3 3 6 2" xfId="32642"/>
    <cellStyle name="Normal 16 3 3 7" xfId="32643"/>
    <cellStyle name="Normal 16 3 4" xfId="1164"/>
    <cellStyle name="Normal 16 3 4 2" xfId="1165"/>
    <cellStyle name="Normal 16 3 4 2 2" xfId="4575"/>
    <cellStyle name="Normal 16 3 4 2 2 2" xfId="8621"/>
    <cellStyle name="Normal 16 3 4 2 2 2 2" xfId="16946"/>
    <cellStyle name="Normal 16 3 4 2 2 2 2 2" xfId="32644"/>
    <cellStyle name="Normal 16 3 4 2 2 2 3" xfId="32645"/>
    <cellStyle name="Normal 16 3 4 2 2 2 4" xfId="51997"/>
    <cellStyle name="Normal 16 3 4 2 2 3" xfId="16947"/>
    <cellStyle name="Normal 16 3 4 2 2 3 2" xfId="32646"/>
    <cellStyle name="Normal 16 3 4 2 2 4" xfId="32647"/>
    <cellStyle name="Normal 16 3 4 2 2 5" xfId="51998"/>
    <cellStyle name="Normal 16 3 4 2 3" xfId="4576"/>
    <cellStyle name="Normal 16 3 4 2 3 2" xfId="16948"/>
    <cellStyle name="Normal 16 3 4 2 3 2 2" xfId="32648"/>
    <cellStyle name="Normal 16 3 4 2 3 3" xfId="32649"/>
    <cellStyle name="Normal 16 3 4 2 3 4" xfId="51999"/>
    <cellStyle name="Normal 16 3 4 2 4" xfId="8622"/>
    <cellStyle name="Normal 16 3 4 2 4 2" xfId="16949"/>
    <cellStyle name="Normal 16 3 4 2 4 2 2" xfId="32650"/>
    <cellStyle name="Normal 16 3 4 2 4 3" xfId="32651"/>
    <cellStyle name="Normal 16 3 4 2 5" xfId="16950"/>
    <cellStyle name="Normal 16 3 4 2 5 2" xfId="32652"/>
    <cellStyle name="Normal 16 3 4 2 6" xfId="32653"/>
    <cellStyle name="Normal 16 3 4 3" xfId="4577"/>
    <cellStyle name="Normal 16 3 4 3 2" xfId="8623"/>
    <cellStyle name="Normal 16 3 4 3 2 2" xfId="16951"/>
    <cellStyle name="Normal 16 3 4 3 2 2 2" xfId="32654"/>
    <cellStyle name="Normal 16 3 4 3 2 3" xfId="32655"/>
    <cellStyle name="Normal 16 3 4 3 2 4" xfId="52000"/>
    <cellStyle name="Normal 16 3 4 3 3" xfId="16952"/>
    <cellStyle name="Normal 16 3 4 3 3 2" xfId="32656"/>
    <cellStyle name="Normal 16 3 4 3 4" xfId="32657"/>
    <cellStyle name="Normal 16 3 4 3 5" xfId="52001"/>
    <cellStyle name="Normal 16 3 4 4" xfId="4578"/>
    <cellStyle name="Normal 16 3 4 4 2" xfId="16953"/>
    <cellStyle name="Normal 16 3 4 4 2 2" xfId="32658"/>
    <cellStyle name="Normal 16 3 4 4 3" xfId="32659"/>
    <cellStyle name="Normal 16 3 4 4 4" xfId="52002"/>
    <cellStyle name="Normal 16 3 4 5" xfId="8624"/>
    <cellStyle name="Normal 16 3 4 5 2" xfId="16954"/>
    <cellStyle name="Normal 16 3 4 5 2 2" xfId="32660"/>
    <cellStyle name="Normal 16 3 4 5 3" xfId="32661"/>
    <cellStyle name="Normal 16 3 4 6" xfId="16955"/>
    <cellStyle name="Normal 16 3 4 6 2" xfId="32662"/>
    <cellStyle name="Normal 16 3 4 7" xfId="32663"/>
    <cellStyle name="Normal 16 3 5" xfId="1166"/>
    <cellStyle name="Normal 16 3 5 2" xfId="1167"/>
    <cellStyle name="Normal 16 3 5 2 2" xfId="4579"/>
    <cellStyle name="Normal 16 3 5 2 2 2" xfId="8625"/>
    <cellStyle name="Normal 16 3 5 2 2 2 2" xfId="16956"/>
    <cellStyle name="Normal 16 3 5 2 2 2 2 2" xfId="32664"/>
    <cellStyle name="Normal 16 3 5 2 2 2 3" xfId="32665"/>
    <cellStyle name="Normal 16 3 5 2 2 2 4" xfId="52003"/>
    <cellStyle name="Normal 16 3 5 2 2 3" xfId="16957"/>
    <cellStyle name="Normal 16 3 5 2 2 3 2" xfId="32666"/>
    <cellStyle name="Normal 16 3 5 2 2 4" xfId="32667"/>
    <cellStyle name="Normal 16 3 5 2 2 5" xfId="52004"/>
    <cellStyle name="Normal 16 3 5 2 3" xfId="4580"/>
    <cellStyle name="Normal 16 3 5 2 3 2" xfId="16958"/>
    <cellStyle name="Normal 16 3 5 2 3 2 2" xfId="32668"/>
    <cellStyle name="Normal 16 3 5 2 3 3" xfId="32669"/>
    <cellStyle name="Normal 16 3 5 2 3 4" xfId="52005"/>
    <cellStyle name="Normal 16 3 5 2 4" xfId="8626"/>
    <cellStyle name="Normal 16 3 5 2 4 2" xfId="16959"/>
    <cellStyle name="Normal 16 3 5 2 4 2 2" xfId="32670"/>
    <cellStyle name="Normal 16 3 5 2 4 3" xfId="32671"/>
    <cellStyle name="Normal 16 3 5 2 5" xfId="16960"/>
    <cellStyle name="Normal 16 3 5 2 5 2" xfId="32672"/>
    <cellStyle name="Normal 16 3 5 2 6" xfId="32673"/>
    <cellStyle name="Normal 16 3 5 3" xfId="4581"/>
    <cellStyle name="Normal 16 3 5 3 2" xfId="8627"/>
    <cellStyle name="Normal 16 3 5 3 2 2" xfId="16961"/>
    <cellStyle name="Normal 16 3 5 3 2 2 2" xfId="32674"/>
    <cellStyle name="Normal 16 3 5 3 2 3" xfId="32675"/>
    <cellStyle name="Normal 16 3 5 3 2 4" xfId="52006"/>
    <cellStyle name="Normal 16 3 5 3 3" xfId="16962"/>
    <cellStyle name="Normal 16 3 5 3 3 2" xfId="32676"/>
    <cellStyle name="Normal 16 3 5 3 4" xfId="32677"/>
    <cellStyle name="Normal 16 3 5 3 5" xfId="52007"/>
    <cellStyle name="Normal 16 3 5 4" xfId="4582"/>
    <cellStyle name="Normal 16 3 5 4 2" xfId="16963"/>
    <cellStyle name="Normal 16 3 5 4 2 2" xfId="32678"/>
    <cellStyle name="Normal 16 3 5 4 3" xfId="32679"/>
    <cellStyle name="Normal 16 3 5 4 4" xfId="52008"/>
    <cellStyle name="Normal 16 3 5 5" xfId="8628"/>
    <cellStyle name="Normal 16 3 5 5 2" xfId="16964"/>
    <cellStyle name="Normal 16 3 5 5 2 2" xfId="32680"/>
    <cellStyle name="Normal 16 3 5 5 3" xfId="32681"/>
    <cellStyle name="Normal 16 3 5 6" xfId="16965"/>
    <cellStyle name="Normal 16 3 5 6 2" xfId="32682"/>
    <cellStyle name="Normal 16 3 5 7" xfId="32683"/>
    <cellStyle name="Normal 16 3 6" xfId="1168"/>
    <cellStyle name="Normal 16 3 6 2" xfId="1169"/>
    <cellStyle name="Normal 16 3 6 2 2" xfId="4583"/>
    <cellStyle name="Normal 16 3 6 2 2 2" xfId="8629"/>
    <cellStyle name="Normal 16 3 6 2 2 2 2" xfId="16966"/>
    <cellStyle name="Normal 16 3 6 2 2 2 2 2" xfId="32684"/>
    <cellStyle name="Normal 16 3 6 2 2 2 3" xfId="32685"/>
    <cellStyle name="Normal 16 3 6 2 2 2 4" xfId="52009"/>
    <cellStyle name="Normal 16 3 6 2 2 3" xfId="16967"/>
    <cellStyle name="Normal 16 3 6 2 2 3 2" xfId="32686"/>
    <cellStyle name="Normal 16 3 6 2 2 4" xfId="32687"/>
    <cellStyle name="Normal 16 3 6 2 2 5" xfId="52010"/>
    <cellStyle name="Normal 16 3 6 2 3" xfId="4584"/>
    <cellStyle name="Normal 16 3 6 2 3 2" xfId="16968"/>
    <cellStyle name="Normal 16 3 6 2 3 2 2" xfId="32688"/>
    <cellStyle name="Normal 16 3 6 2 3 3" xfId="32689"/>
    <cellStyle name="Normal 16 3 6 2 3 4" xfId="52011"/>
    <cellStyle name="Normal 16 3 6 2 4" xfId="8630"/>
    <cellStyle name="Normal 16 3 6 2 4 2" xfId="16969"/>
    <cellStyle name="Normal 16 3 6 2 4 2 2" xfId="32690"/>
    <cellStyle name="Normal 16 3 6 2 4 3" xfId="32691"/>
    <cellStyle name="Normal 16 3 6 2 5" xfId="16970"/>
    <cellStyle name="Normal 16 3 6 2 5 2" xfId="32692"/>
    <cellStyle name="Normal 16 3 6 2 6" xfId="32693"/>
    <cellStyle name="Normal 16 3 6 3" xfId="4585"/>
    <cellStyle name="Normal 16 3 6 3 2" xfId="8631"/>
    <cellStyle name="Normal 16 3 6 3 2 2" xfId="16971"/>
    <cellStyle name="Normal 16 3 6 3 2 2 2" xfId="32694"/>
    <cellStyle name="Normal 16 3 6 3 2 3" xfId="32695"/>
    <cellStyle name="Normal 16 3 6 3 2 4" xfId="52012"/>
    <cellStyle name="Normal 16 3 6 3 3" xfId="16972"/>
    <cellStyle name="Normal 16 3 6 3 3 2" xfId="32696"/>
    <cellStyle name="Normal 16 3 6 3 4" xfId="32697"/>
    <cellStyle name="Normal 16 3 6 3 5" xfId="52013"/>
    <cellStyle name="Normal 16 3 6 4" xfId="4586"/>
    <cellStyle name="Normal 16 3 6 4 2" xfId="16973"/>
    <cellStyle name="Normal 16 3 6 4 2 2" xfId="32698"/>
    <cellStyle name="Normal 16 3 6 4 3" xfId="32699"/>
    <cellStyle name="Normal 16 3 6 4 4" xfId="52014"/>
    <cellStyle name="Normal 16 3 6 5" xfId="8632"/>
    <cellStyle name="Normal 16 3 6 5 2" xfId="16974"/>
    <cellStyle name="Normal 16 3 6 5 2 2" xfId="32700"/>
    <cellStyle name="Normal 16 3 6 5 3" xfId="32701"/>
    <cellStyle name="Normal 16 3 6 6" xfId="16975"/>
    <cellStyle name="Normal 16 3 6 6 2" xfId="32702"/>
    <cellStyle name="Normal 16 3 6 7" xfId="32703"/>
    <cellStyle name="Normal 16 3 7" xfId="1170"/>
    <cellStyle name="Normal 16 3 7 2" xfId="1171"/>
    <cellStyle name="Normal 16 3 7 2 2" xfId="4587"/>
    <cellStyle name="Normal 16 3 7 2 2 2" xfId="8633"/>
    <cellStyle name="Normal 16 3 7 2 2 2 2" xfId="16976"/>
    <cellStyle name="Normal 16 3 7 2 2 2 2 2" xfId="32704"/>
    <cellStyle name="Normal 16 3 7 2 2 2 3" xfId="32705"/>
    <cellStyle name="Normal 16 3 7 2 2 2 4" xfId="52015"/>
    <cellStyle name="Normal 16 3 7 2 2 3" xfId="16977"/>
    <cellStyle name="Normal 16 3 7 2 2 3 2" xfId="32706"/>
    <cellStyle name="Normal 16 3 7 2 2 4" xfId="32707"/>
    <cellStyle name="Normal 16 3 7 2 2 5" xfId="52016"/>
    <cellStyle name="Normal 16 3 7 2 3" xfId="4588"/>
    <cellStyle name="Normal 16 3 7 2 3 2" xfId="16978"/>
    <cellStyle name="Normal 16 3 7 2 3 2 2" xfId="32708"/>
    <cellStyle name="Normal 16 3 7 2 3 3" xfId="32709"/>
    <cellStyle name="Normal 16 3 7 2 3 4" xfId="52017"/>
    <cellStyle name="Normal 16 3 7 2 4" xfId="8634"/>
    <cellStyle name="Normal 16 3 7 2 4 2" xfId="16979"/>
    <cellStyle name="Normal 16 3 7 2 4 2 2" xfId="32710"/>
    <cellStyle name="Normal 16 3 7 2 4 3" xfId="32711"/>
    <cellStyle name="Normal 16 3 7 2 5" xfId="16980"/>
    <cellStyle name="Normal 16 3 7 2 5 2" xfId="32712"/>
    <cellStyle name="Normal 16 3 7 2 6" xfId="32713"/>
    <cellStyle name="Normal 16 3 7 3" xfId="4589"/>
    <cellStyle name="Normal 16 3 7 3 2" xfId="8635"/>
    <cellStyle name="Normal 16 3 7 3 2 2" xfId="16981"/>
    <cellStyle name="Normal 16 3 7 3 2 2 2" xfId="32714"/>
    <cellStyle name="Normal 16 3 7 3 2 3" xfId="32715"/>
    <cellStyle name="Normal 16 3 7 3 2 4" xfId="52018"/>
    <cellStyle name="Normal 16 3 7 3 3" xfId="16982"/>
    <cellStyle name="Normal 16 3 7 3 3 2" xfId="32716"/>
    <cellStyle name="Normal 16 3 7 3 4" xfId="32717"/>
    <cellStyle name="Normal 16 3 7 3 5" xfId="52019"/>
    <cellStyle name="Normal 16 3 7 4" xfId="4590"/>
    <cellStyle name="Normal 16 3 7 4 2" xfId="16983"/>
    <cellStyle name="Normal 16 3 7 4 2 2" xfId="32718"/>
    <cellStyle name="Normal 16 3 7 4 3" xfId="32719"/>
    <cellStyle name="Normal 16 3 7 4 4" xfId="52020"/>
    <cellStyle name="Normal 16 3 7 5" xfId="8636"/>
    <cellStyle name="Normal 16 3 7 5 2" xfId="16984"/>
    <cellStyle name="Normal 16 3 7 5 2 2" xfId="32720"/>
    <cellStyle name="Normal 16 3 7 5 3" xfId="32721"/>
    <cellStyle name="Normal 16 3 7 6" xfId="16985"/>
    <cellStyle name="Normal 16 3 7 6 2" xfId="32722"/>
    <cellStyle name="Normal 16 3 7 7" xfId="32723"/>
    <cellStyle name="Normal 16 3 8" xfId="1172"/>
    <cellStyle name="Normal 16 3 8 2" xfId="1173"/>
    <cellStyle name="Normal 16 3 8 2 2" xfId="4591"/>
    <cellStyle name="Normal 16 3 8 2 2 2" xfId="8637"/>
    <cellStyle name="Normal 16 3 8 2 2 2 2" xfId="16986"/>
    <cellStyle name="Normal 16 3 8 2 2 2 2 2" xfId="32724"/>
    <cellStyle name="Normal 16 3 8 2 2 2 3" xfId="32725"/>
    <cellStyle name="Normal 16 3 8 2 2 2 4" xfId="52021"/>
    <cellStyle name="Normal 16 3 8 2 2 3" xfId="16987"/>
    <cellStyle name="Normal 16 3 8 2 2 3 2" xfId="32726"/>
    <cellStyle name="Normal 16 3 8 2 2 4" xfId="32727"/>
    <cellStyle name="Normal 16 3 8 2 2 5" xfId="52022"/>
    <cellStyle name="Normal 16 3 8 2 3" xfId="4592"/>
    <cellStyle name="Normal 16 3 8 2 3 2" xfId="16988"/>
    <cellStyle name="Normal 16 3 8 2 3 2 2" xfId="32728"/>
    <cellStyle name="Normal 16 3 8 2 3 3" xfId="32729"/>
    <cellStyle name="Normal 16 3 8 2 3 4" xfId="52023"/>
    <cellStyle name="Normal 16 3 8 2 4" xfId="8638"/>
    <cellStyle name="Normal 16 3 8 2 4 2" xfId="16989"/>
    <cellStyle name="Normal 16 3 8 2 4 2 2" xfId="32730"/>
    <cellStyle name="Normal 16 3 8 2 4 3" xfId="32731"/>
    <cellStyle name="Normal 16 3 8 2 5" xfId="16990"/>
    <cellStyle name="Normal 16 3 8 2 5 2" xfId="32732"/>
    <cellStyle name="Normal 16 3 8 2 6" xfId="32733"/>
    <cellStyle name="Normal 16 3 8 3" xfId="4593"/>
    <cellStyle name="Normal 16 3 8 3 2" xfId="8639"/>
    <cellStyle name="Normal 16 3 8 3 2 2" xfId="16991"/>
    <cellStyle name="Normal 16 3 8 3 2 2 2" xfId="32734"/>
    <cellStyle name="Normal 16 3 8 3 2 3" xfId="32735"/>
    <cellStyle name="Normal 16 3 8 3 2 4" xfId="52024"/>
    <cellStyle name="Normal 16 3 8 3 3" xfId="16992"/>
    <cellStyle name="Normal 16 3 8 3 3 2" xfId="32736"/>
    <cellStyle name="Normal 16 3 8 3 4" xfId="32737"/>
    <cellStyle name="Normal 16 3 8 3 5" xfId="52025"/>
    <cellStyle name="Normal 16 3 8 4" xfId="4594"/>
    <cellStyle name="Normal 16 3 8 4 2" xfId="16993"/>
    <cellStyle name="Normal 16 3 8 4 2 2" xfId="32738"/>
    <cellStyle name="Normal 16 3 8 4 3" xfId="32739"/>
    <cellStyle name="Normal 16 3 8 4 4" xfId="52026"/>
    <cellStyle name="Normal 16 3 8 5" xfId="8640"/>
    <cellStyle name="Normal 16 3 8 5 2" xfId="16994"/>
    <cellStyle name="Normal 16 3 8 5 2 2" xfId="32740"/>
    <cellStyle name="Normal 16 3 8 5 3" xfId="32741"/>
    <cellStyle name="Normal 16 3 8 6" xfId="16995"/>
    <cellStyle name="Normal 16 3 8 6 2" xfId="32742"/>
    <cellStyle name="Normal 16 3 8 7" xfId="32743"/>
    <cellStyle name="Normal 16 3 9" xfId="1174"/>
    <cellStyle name="Normal 16 3 9 2" xfId="4595"/>
    <cellStyle name="Normal 16 3 9 2 2" xfId="8641"/>
    <cellStyle name="Normal 16 3 9 2 2 2" xfId="16996"/>
    <cellStyle name="Normal 16 3 9 2 2 2 2" xfId="32744"/>
    <cellStyle name="Normal 16 3 9 2 2 3" xfId="32745"/>
    <cellStyle name="Normal 16 3 9 2 2 4" xfId="52027"/>
    <cellStyle name="Normal 16 3 9 2 3" xfId="16997"/>
    <cellStyle name="Normal 16 3 9 2 3 2" xfId="32746"/>
    <cellStyle name="Normal 16 3 9 2 4" xfId="32747"/>
    <cellStyle name="Normal 16 3 9 2 5" xfId="52028"/>
    <cellStyle name="Normal 16 3 9 3" xfId="4596"/>
    <cellStyle name="Normal 16 3 9 3 2" xfId="16998"/>
    <cellStyle name="Normal 16 3 9 3 2 2" xfId="32748"/>
    <cellStyle name="Normal 16 3 9 3 3" xfId="32749"/>
    <cellStyle name="Normal 16 3 9 3 4" xfId="52029"/>
    <cellStyle name="Normal 16 3 9 4" xfId="8642"/>
    <cellStyle name="Normal 16 3 9 4 2" xfId="16999"/>
    <cellStyle name="Normal 16 3 9 4 2 2" xfId="32750"/>
    <cellStyle name="Normal 16 3 9 4 3" xfId="32751"/>
    <cellStyle name="Normal 16 3 9 5" xfId="17000"/>
    <cellStyle name="Normal 16 3 9 5 2" xfId="32752"/>
    <cellStyle name="Normal 16 3 9 6" xfId="32753"/>
    <cellStyle name="Normal 16 4" xfId="1175"/>
    <cellStyle name="Normal 16 4 10" xfId="4597"/>
    <cellStyle name="Normal 16 4 10 2" xfId="8643"/>
    <cellStyle name="Normal 16 4 10 2 2" xfId="17001"/>
    <cellStyle name="Normal 16 4 10 2 2 2" xfId="32754"/>
    <cellStyle name="Normal 16 4 10 2 3" xfId="32755"/>
    <cellStyle name="Normal 16 4 10 2 4" xfId="52030"/>
    <cellStyle name="Normal 16 4 10 3" xfId="17002"/>
    <cellStyle name="Normal 16 4 10 3 2" xfId="32756"/>
    <cellStyle name="Normal 16 4 10 4" xfId="32757"/>
    <cellStyle name="Normal 16 4 10 5" xfId="52031"/>
    <cellStyle name="Normal 16 4 11" xfId="4598"/>
    <cellStyle name="Normal 16 4 11 2" xfId="17003"/>
    <cellStyle name="Normal 16 4 11 2 2" xfId="32758"/>
    <cellStyle name="Normal 16 4 11 3" xfId="32759"/>
    <cellStyle name="Normal 16 4 11 4" xfId="52032"/>
    <cellStyle name="Normal 16 4 12" xfId="8644"/>
    <cellStyle name="Normal 16 4 12 2" xfId="17004"/>
    <cellStyle name="Normal 16 4 12 2 2" xfId="32760"/>
    <cellStyle name="Normal 16 4 12 3" xfId="32761"/>
    <cellStyle name="Normal 16 4 13" xfId="17005"/>
    <cellStyle name="Normal 16 4 13 2" xfId="32762"/>
    <cellStyle name="Normal 16 4 14" xfId="32763"/>
    <cellStyle name="Normal 16 4 2" xfId="1176"/>
    <cellStyle name="Normal 16 4 2 2" xfId="1177"/>
    <cellStyle name="Normal 16 4 2 2 2" xfId="4599"/>
    <cellStyle name="Normal 16 4 2 2 2 2" xfId="8645"/>
    <cellStyle name="Normal 16 4 2 2 2 2 2" xfId="17006"/>
    <cellStyle name="Normal 16 4 2 2 2 2 2 2" xfId="32764"/>
    <cellStyle name="Normal 16 4 2 2 2 2 3" xfId="32765"/>
    <cellStyle name="Normal 16 4 2 2 2 2 4" xfId="52033"/>
    <cellStyle name="Normal 16 4 2 2 2 3" xfId="17007"/>
    <cellStyle name="Normal 16 4 2 2 2 3 2" xfId="32766"/>
    <cellStyle name="Normal 16 4 2 2 2 4" xfId="32767"/>
    <cellStyle name="Normal 16 4 2 2 2 5" xfId="52034"/>
    <cellStyle name="Normal 16 4 2 2 3" xfId="4600"/>
    <cellStyle name="Normal 16 4 2 2 3 2" xfId="17008"/>
    <cellStyle name="Normal 16 4 2 2 3 2 2" xfId="32768"/>
    <cellStyle name="Normal 16 4 2 2 3 3" xfId="32769"/>
    <cellStyle name="Normal 16 4 2 2 3 4" xfId="52035"/>
    <cellStyle name="Normal 16 4 2 2 4" xfId="8646"/>
    <cellStyle name="Normal 16 4 2 2 4 2" xfId="17009"/>
    <cellStyle name="Normal 16 4 2 2 4 2 2" xfId="32770"/>
    <cellStyle name="Normal 16 4 2 2 4 3" xfId="32771"/>
    <cellStyle name="Normal 16 4 2 2 5" xfId="17010"/>
    <cellStyle name="Normal 16 4 2 2 5 2" xfId="32772"/>
    <cellStyle name="Normal 16 4 2 2 6" xfId="32773"/>
    <cellStyle name="Normal 16 4 2 3" xfId="4601"/>
    <cellStyle name="Normal 16 4 2 3 2" xfId="8647"/>
    <cellStyle name="Normal 16 4 2 3 2 2" xfId="17011"/>
    <cellStyle name="Normal 16 4 2 3 2 2 2" xfId="32774"/>
    <cellStyle name="Normal 16 4 2 3 2 3" xfId="32775"/>
    <cellStyle name="Normal 16 4 2 3 2 4" xfId="52036"/>
    <cellStyle name="Normal 16 4 2 3 3" xfId="17012"/>
    <cellStyle name="Normal 16 4 2 3 3 2" xfId="32776"/>
    <cellStyle name="Normal 16 4 2 3 4" xfId="32777"/>
    <cellStyle name="Normal 16 4 2 3 5" xfId="52037"/>
    <cellStyle name="Normal 16 4 2 4" xfId="4602"/>
    <cellStyle name="Normal 16 4 2 4 2" xfId="17013"/>
    <cellStyle name="Normal 16 4 2 4 2 2" xfId="32778"/>
    <cellStyle name="Normal 16 4 2 4 3" xfId="32779"/>
    <cellStyle name="Normal 16 4 2 4 4" xfId="52038"/>
    <cellStyle name="Normal 16 4 2 5" xfId="8648"/>
    <cellStyle name="Normal 16 4 2 5 2" xfId="17014"/>
    <cellStyle name="Normal 16 4 2 5 2 2" xfId="32780"/>
    <cellStyle name="Normal 16 4 2 5 3" xfId="32781"/>
    <cellStyle name="Normal 16 4 2 6" xfId="17015"/>
    <cellStyle name="Normal 16 4 2 6 2" xfId="32782"/>
    <cellStyle name="Normal 16 4 2 7" xfId="32783"/>
    <cellStyle name="Normal 16 4 3" xfId="1178"/>
    <cellStyle name="Normal 16 4 3 2" xfId="1179"/>
    <cellStyle name="Normal 16 4 3 2 2" xfId="4603"/>
    <cellStyle name="Normal 16 4 3 2 2 2" xfId="8649"/>
    <cellStyle name="Normal 16 4 3 2 2 2 2" xfId="17016"/>
    <cellStyle name="Normal 16 4 3 2 2 2 2 2" xfId="32784"/>
    <cellStyle name="Normal 16 4 3 2 2 2 3" xfId="32785"/>
    <cellStyle name="Normal 16 4 3 2 2 2 4" xfId="52039"/>
    <cellStyle name="Normal 16 4 3 2 2 3" xfId="17017"/>
    <cellStyle name="Normal 16 4 3 2 2 3 2" xfId="32786"/>
    <cellStyle name="Normal 16 4 3 2 2 4" xfId="32787"/>
    <cellStyle name="Normal 16 4 3 2 2 5" xfId="52040"/>
    <cellStyle name="Normal 16 4 3 2 3" xfId="4604"/>
    <cellStyle name="Normal 16 4 3 2 3 2" xfId="17018"/>
    <cellStyle name="Normal 16 4 3 2 3 2 2" xfId="32788"/>
    <cellStyle name="Normal 16 4 3 2 3 3" xfId="32789"/>
    <cellStyle name="Normal 16 4 3 2 3 4" xfId="52041"/>
    <cellStyle name="Normal 16 4 3 2 4" xfId="8650"/>
    <cellStyle name="Normal 16 4 3 2 4 2" xfId="17019"/>
    <cellStyle name="Normal 16 4 3 2 4 2 2" xfId="32790"/>
    <cellStyle name="Normal 16 4 3 2 4 3" xfId="32791"/>
    <cellStyle name="Normal 16 4 3 2 5" xfId="17020"/>
    <cellStyle name="Normal 16 4 3 2 5 2" xfId="32792"/>
    <cellStyle name="Normal 16 4 3 2 6" xfId="32793"/>
    <cellStyle name="Normal 16 4 3 3" xfId="4605"/>
    <cellStyle name="Normal 16 4 3 3 2" xfId="8651"/>
    <cellStyle name="Normal 16 4 3 3 2 2" xfId="17021"/>
    <cellStyle name="Normal 16 4 3 3 2 2 2" xfId="32794"/>
    <cellStyle name="Normal 16 4 3 3 2 3" xfId="32795"/>
    <cellStyle name="Normal 16 4 3 3 2 4" xfId="52042"/>
    <cellStyle name="Normal 16 4 3 3 3" xfId="17022"/>
    <cellStyle name="Normal 16 4 3 3 3 2" xfId="32796"/>
    <cellStyle name="Normal 16 4 3 3 4" xfId="32797"/>
    <cellStyle name="Normal 16 4 3 3 5" xfId="52043"/>
    <cellStyle name="Normal 16 4 3 4" xfId="4606"/>
    <cellStyle name="Normal 16 4 3 4 2" xfId="17023"/>
    <cellStyle name="Normal 16 4 3 4 2 2" xfId="32798"/>
    <cellStyle name="Normal 16 4 3 4 3" xfId="32799"/>
    <cellStyle name="Normal 16 4 3 4 4" xfId="52044"/>
    <cellStyle name="Normal 16 4 3 5" xfId="8652"/>
    <cellStyle name="Normal 16 4 3 5 2" xfId="17024"/>
    <cellStyle name="Normal 16 4 3 5 2 2" xfId="32800"/>
    <cellStyle name="Normal 16 4 3 5 3" xfId="32801"/>
    <cellStyle name="Normal 16 4 3 6" xfId="17025"/>
    <cellStyle name="Normal 16 4 3 6 2" xfId="32802"/>
    <cellStyle name="Normal 16 4 3 7" xfId="32803"/>
    <cellStyle name="Normal 16 4 4" xfId="1180"/>
    <cellStyle name="Normal 16 4 4 2" xfId="1181"/>
    <cellStyle name="Normal 16 4 4 2 2" xfId="4607"/>
    <cellStyle name="Normal 16 4 4 2 2 2" xfId="8653"/>
    <cellStyle name="Normal 16 4 4 2 2 2 2" xfId="17026"/>
    <cellStyle name="Normal 16 4 4 2 2 2 2 2" xfId="32804"/>
    <cellStyle name="Normal 16 4 4 2 2 2 3" xfId="32805"/>
    <cellStyle name="Normal 16 4 4 2 2 2 4" xfId="52045"/>
    <cellStyle name="Normal 16 4 4 2 2 3" xfId="17027"/>
    <cellStyle name="Normal 16 4 4 2 2 3 2" xfId="32806"/>
    <cellStyle name="Normal 16 4 4 2 2 4" xfId="32807"/>
    <cellStyle name="Normal 16 4 4 2 2 5" xfId="52046"/>
    <cellStyle name="Normal 16 4 4 2 3" xfId="4608"/>
    <cellStyle name="Normal 16 4 4 2 3 2" xfId="17028"/>
    <cellStyle name="Normal 16 4 4 2 3 2 2" xfId="32808"/>
    <cellStyle name="Normal 16 4 4 2 3 3" xfId="32809"/>
    <cellStyle name="Normal 16 4 4 2 3 4" xfId="52047"/>
    <cellStyle name="Normal 16 4 4 2 4" xfId="8654"/>
    <cellStyle name="Normal 16 4 4 2 4 2" xfId="17029"/>
    <cellStyle name="Normal 16 4 4 2 4 2 2" xfId="32810"/>
    <cellStyle name="Normal 16 4 4 2 4 3" xfId="32811"/>
    <cellStyle name="Normal 16 4 4 2 5" xfId="17030"/>
    <cellStyle name="Normal 16 4 4 2 5 2" xfId="32812"/>
    <cellStyle name="Normal 16 4 4 2 6" xfId="32813"/>
    <cellStyle name="Normal 16 4 4 3" xfId="4609"/>
    <cellStyle name="Normal 16 4 4 3 2" xfId="8655"/>
    <cellStyle name="Normal 16 4 4 3 2 2" xfId="17031"/>
    <cellStyle name="Normal 16 4 4 3 2 2 2" xfId="32814"/>
    <cellStyle name="Normal 16 4 4 3 2 3" xfId="32815"/>
    <cellStyle name="Normal 16 4 4 3 2 4" xfId="52048"/>
    <cellStyle name="Normal 16 4 4 3 3" xfId="17032"/>
    <cellStyle name="Normal 16 4 4 3 3 2" xfId="32816"/>
    <cellStyle name="Normal 16 4 4 3 4" xfId="32817"/>
    <cellStyle name="Normal 16 4 4 3 5" xfId="52049"/>
    <cellStyle name="Normal 16 4 4 4" xfId="4610"/>
    <cellStyle name="Normal 16 4 4 4 2" xfId="17033"/>
    <cellStyle name="Normal 16 4 4 4 2 2" xfId="32818"/>
    <cellStyle name="Normal 16 4 4 4 3" xfId="32819"/>
    <cellStyle name="Normal 16 4 4 4 4" xfId="52050"/>
    <cellStyle name="Normal 16 4 4 5" xfId="8656"/>
    <cellStyle name="Normal 16 4 4 5 2" xfId="17034"/>
    <cellStyle name="Normal 16 4 4 5 2 2" xfId="32820"/>
    <cellStyle name="Normal 16 4 4 5 3" xfId="32821"/>
    <cellStyle name="Normal 16 4 4 6" xfId="17035"/>
    <cellStyle name="Normal 16 4 4 6 2" xfId="32822"/>
    <cellStyle name="Normal 16 4 4 7" xfId="32823"/>
    <cellStyle name="Normal 16 4 5" xfId="1182"/>
    <cellStyle name="Normal 16 4 5 2" xfId="1183"/>
    <cellStyle name="Normal 16 4 5 2 2" xfId="4611"/>
    <cellStyle name="Normal 16 4 5 2 2 2" xfId="8657"/>
    <cellStyle name="Normal 16 4 5 2 2 2 2" xfId="17036"/>
    <cellStyle name="Normal 16 4 5 2 2 2 2 2" xfId="32824"/>
    <cellStyle name="Normal 16 4 5 2 2 2 3" xfId="32825"/>
    <cellStyle name="Normal 16 4 5 2 2 2 4" xfId="52051"/>
    <cellStyle name="Normal 16 4 5 2 2 3" xfId="17037"/>
    <cellStyle name="Normal 16 4 5 2 2 3 2" xfId="32826"/>
    <cellStyle name="Normal 16 4 5 2 2 4" xfId="32827"/>
    <cellStyle name="Normal 16 4 5 2 2 5" xfId="52052"/>
    <cellStyle name="Normal 16 4 5 2 3" xfId="4612"/>
    <cellStyle name="Normal 16 4 5 2 3 2" xfId="17038"/>
    <cellStyle name="Normal 16 4 5 2 3 2 2" xfId="32828"/>
    <cellStyle name="Normal 16 4 5 2 3 3" xfId="32829"/>
    <cellStyle name="Normal 16 4 5 2 3 4" xfId="52053"/>
    <cellStyle name="Normal 16 4 5 2 4" xfId="8658"/>
    <cellStyle name="Normal 16 4 5 2 4 2" xfId="17039"/>
    <cellStyle name="Normal 16 4 5 2 4 2 2" xfId="32830"/>
    <cellStyle name="Normal 16 4 5 2 4 3" xfId="32831"/>
    <cellStyle name="Normal 16 4 5 2 5" xfId="17040"/>
    <cellStyle name="Normal 16 4 5 2 5 2" xfId="32832"/>
    <cellStyle name="Normal 16 4 5 2 6" xfId="32833"/>
    <cellStyle name="Normal 16 4 5 3" xfId="4613"/>
    <cellStyle name="Normal 16 4 5 3 2" xfId="8659"/>
    <cellStyle name="Normal 16 4 5 3 2 2" xfId="17041"/>
    <cellStyle name="Normal 16 4 5 3 2 2 2" xfId="32834"/>
    <cellStyle name="Normal 16 4 5 3 2 3" xfId="32835"/>
    <cellStyle name="Normal 16 4 5 3 2 4" xfId="52054"/>
    <cellStyle name="Normal 16 4 5 3 3" xfId="17042"/>
    <cellStyle name="Normal 16 4 5 3 3 2" xfId="32836"/>
    <cellStyle name="Normal 16 4 5 3 4" xfId="32837"/>
    <cellStyle name="Normal 16 4 5 3 5" xfId="52055"/>
    <cellStyle name="Normal 16 4 5 4" xfId="4614"/>
    <cellStyle name="Normal 16 4 5 4 2" xfId="17043"/>
    <cellStyle name="Normal 16 4 5 4 2 2" xfId="32838"/>
    <cellStyle name="Normal 16 4 5 4 3" xfId="32839"/>
    <cellStyle name="Normal 16 4 5 4 4" xfId="52056"/>
    <cellStyle name="Normal 16 4 5 5" xfId="8660"/>
    <cellStyle name="Normal 16 4 5 5 2" xfId="17044"/>
    <cellStyle name="Normal 16 4 5 5 2 2" xfId="32840"/>
    <cellStyle name="Normal 16 4 5 5 3" xfId="32841"/>
    <cellStyle name="Normal 16 4 5 6" xfId="17045"/>
    <cellStyle name="Normal 16 4 5 6 2" xfId="32842"/>
    <cellStyle name="Normal 16 4 5 7" xfId="32843"/>
    <cellStyle name="Normal 16 4 6" xfId="1184"/>
    <cellStyle name="Normal 16 4 6 2" xfId="1185"/>
    <cellStyle name="Normal 16 4 6 2 2" xfId="4615"/>
    <cellStyle name="Normal 16 4 6 2 2 2" xfId="8661"/>
    <cellStyle name="Normal 16 4 6 2 2 2 2" xfId="17046"/>
    <cellStyle name="Normal 16 4 6 2 2 2 2 2" xfId="32844"/>
    <cellStyle name="Normal 16 4 6 2 2 2 3" xfId="32845"/>
    <cellStyle name="Normal 16 4 6 2 2 2 4" xfId="52057"/>
    <cellStyle name="Normal 16 4 6 2 2 3" xfId="17047"/>
    <cellStyle name="Normal 16 4 6 2 2 3 2" xfId="32846"/>
    <cellStyle name="Normal 16 4 6 2 2 4" xfId="32847"/>
    <cellStyle name="Normal 16 4 6 2 2 5" xfId="52058"/>
    <cellStyle name="Normal 16 4 6 2 3" xfId="4616"/>
    <cellStyle name="Normal 16 4 6 2 3 2" xfId="17048"/>
    <cellStyle name="Normal 16 4 6 2 3 2 2" xfId="32848"/>
    <cellStyle name="Normal 16 4 6 2 3 3" xfId="32849"/>
    <cellStyle name="Normal 16 4 6 2 3 4" xfId="52059"/>
    <cellStyle name="Normal 16 4 6 2 4" xfId="8662"/>
    <cellStyle name="Normal 16 4 6 2 4 2" xfId="17049"/>
    <cellStyle name="Normal 16 4 6 2 4 2 2" xfId="32850"/>
    <cellStyle name="Normal 16 4 6 2 4 3" xfId="32851"/>
    <cellStyle name="Normal 16 4 6 2 5" xfId="17050"/>
    <cellStyle name="Normal 16 4 6 2 5 2" xfId="32852"/>
    <cellStyle name="Normal 16 4 6 2 6" xfId="32853"/>
    <cellStyle name="Normal 16 4 6 3" xfId="4617"/>
    <cellStyle name="Normal 16 4 6 3 2" xfId="8663"/>
    <cellStyle name="Normal 16 4 6 3 2 2" xfId="17051"/>
    <cellStyle name="Normal 16 4 6 3 2 2 2" xfId="32854"/>
    <cellStyle name="Normal 16 4 6 3 2 3" xfId="32855"/>
    <cellStyle name="Normal 16 4 6 3 2 4" xfId="52060"/>
    <cellStyle name="Normal 16 4 6 3 3" xfId="17052"/>
    <cellStyle name="Normal 16 4 6 3 3 2" xfId="32856"/>
    <cellStyle name="Normal 16 4 6 3 4" xfId="32857"/>
    <cellStyle name="Normal 16 4 6 3 5" xfId="52061"/>
    <cellStyle name="Normal 16 4 6 4" xfId="4618"/>
    <cellStyle name="Normal 16 4 6 4 2" xfId="17053"/>
    <cellStyle name="Normal 16 4 6 4 2 2" xfId="32858"/>
    <cellStyle name="Normal 16 4 6 4 3" xfId="32859"/>
    <cellStyle name="Normal 16 4 6 4 4" xfId="52062"/>
    <cellStyle name="Normal 16 4 6 5" xfId="8664"/>
    <cellStyle name="Normal 16 4 6 5 2" xfId="17054"/>
    <cellStyle name="Normal 16 4 6 5 2 2" xfId="32860"/>
    <cellStyle name="Normal 16 4 6 5 3" xfId="32861"/>
    <cellStyle name="Normal 16 4 6 6" xfId="17055"/>
    <cellStyle name="Normal 16 4 6 6 2" xfId="32862"/>
    <cellStyle name="Normal 16 4 6 7" xfId="32863"/>
    <cellStyle name="Normal 16 4 7" xfId="1186"/>
    <cellStyle name="Normal 16 4 7 2" xfId="1187"/>
    <cellStyle name="Normal 16 4 7 2 2" xfId="4619"/>
    <cellStyle name="Normal 16 4 7 2 2 2" xfId="8665"/>
    <cellStyle name="Normal 16 4 7 2 2 2 2" xfId="17056"/>
    <cellStyle name="Normal 16 4 7 2 2 2 2 2" xfId="32864"/>
    <cellStyle name="Normal 16 4 7 2 2 2 3" xfId="32865"/>
    <cellStyle name="Normal 16 4 7 2 2 2 4" xfId="52063"/>
    <cellStyle name="Normal 16 4 7 2 2 3" xfId="17057"/>
    <cellStyle name="Normal 16 4 7 2 2 3 2" xfId="32866"/>
    <cellStyle name="Normal 16 4 7 2 2 4" xfId="32867"/>
    <cellStyle name="Normal 16 4 7 2 2 5" xfId="52064"/>
    <cellStyle name="Normal 16 4 7 2 3" xfId="4620"/>
    <cellStyle name="Normal 16 4 7 2 3 2" xfId="17058"/>
    <cellStyle name="Normal 16 4 7 2 3 2 2" xfId="32868"/>
    <cellStyle name="Normal 16 4 7 2 3 3" xfId="32869"/>
    <cellStyle name="Normal 16 4 7 2 3 4" xfId="52065"/>
    <cellStyle name="Normal 16 4 7 2 4" xfId="8666"/>
    <cellStyle name="Normal 16 4 7 2 4 2" xfId="17059"/>
    <cellStyle name="Normal 16 4 7 2 4 2 2" xfId="32870"/>
    <cellStyle name="Normal 16 4 7 2 4 3" xfId="32871"/>
    <cellStyle name="Normal 16 4 7 2 5" xfId="17060"/>
    <cellStyle name="Normal 16 4 7 2 5 2" xfId="32872"/>
    <cellStyle name="Normal 16 4 7 2 6" xfId="32873"/>
    <cellStyle name="Normal 16 4 7 3" xfId="4621"/>
    <cellStyle name="Normal 16 4 7 3 2" xfId="8667"/>
    <cellStyle name="Normal 16 4 7 3 2 2" xfId="17061"/>
    <cellStyle name="Normal 16 4 7 3 2 2 2" xfId="32874"/>
    <cellStyle name="Normal 16 4 7 3 2 3" xfId="32875"/>
    <cellStyle name="Normal 16 4 7 3 2 4" xfId="52066"/>
    <cellStyle name="Normal 16 4 7 3 3" xfId="17062"/>
    <cellStyle name="Normal 16 4 7 3 3 2" xfId="32876"/>
    <cellStyle name="Normal 16 4 7 3 4" xfId="32877"/>
    <cellStyle name="Normal 16 4 7 3 5" xfId="52067"/>
    <cellStyle name="Normal 16 4 7 4" xfId="4622"/>
    <cellStyle name="Normal 16 4 7 4 2" xfId="17063"/>
    <cellStyle name="Normal 16 4 7 4 2 2" xfId="32878"/>
    <cellStyle name="Normal 16 4 7 4 3" xfId="32879"/>
    <cellStyle name="Normal 16 4 7 4 4" xfId="52068"/>
    <cellStyle name="Normal 16 4 7 5" xfId="8668"/>
    <cellStyle name="Normal 16 4 7 5 2" xfId="17064"/>
    <cellStyle name="Normal 16 4 7 5 2 2" xfId="32880"/>
    <cellStyle name="Normal 16 4 7 5 3" xfId="32881"/>
    <cellStyle name="Normal 16 4 7 6" xfId="17065"/>
    <cellStyle name="Normal 16 4 7 6 2" xfId="32882"/>
    <cellStyle name="Normal 16 4 7 7" xfId="32883"/>
    <cellStyle name="Normal 16 4 8" xfId="1188"/>
    <cellStyle name="Normal 16 4 8 2" xfId="1189"/>
    <cellStyle name="Normal 16 4 8 2 2" xfId="4623"/>
    <cellStyle name="Normal 16 4 8 2 2 2" xfId="8669"/>
    <cellStyle name="Normal 16 4 8 2 2 2 2" xfId="17066"/>
    <cellStyle name="Normal 16 4 8 2 2 2 2 2" xfId="32884"/>
    <cellStyle name="Normal 16 4 8 2 2 2 3" xfId="32885"/>
    <cellStyle name="Normal 16 4 8 2 2 2 4" xfId="52069"/>
    <cellStyle name="Normal 16 4 8 2 2 3" xfId="17067"/>
    <cellStyle name="Normal 16 4 8 2 2 3 2" xfId="32886"/>
    <cellStyle name="Normal 16 4 8 2 2 4" xfId="32887"/>
    <cellStyle name="Normal 16 4 8 2 2 5" xfId="52070"/>
    <cellStyle name="Normal 16 4 8 2 3" xfId="4624"/>
    <cellStyle name="Normal 16 4 8 2 3 2" xfId="17068"/>
    <cellStyle name="Normal 16 4 8 2 3 2 2" xfId="32888"/>
    <cellStyle name="Normal 16 4 8 2 3 3" xfId="32889"/>
    <cellStyle name="Normal 16 4 8 2 3 4" xfId="52071"/>
    <cellStyle name="Normal 16 4 8 2 4" xfId="8670"/>
    <cellStyle name="Normal 16 4 8 2 4 2" xfId="17069"/>
    <cellStyle name="Normal 16 4 8 2 4 2 2" xfId="32890"/>
    <cellStyle name="Normal 16 4 8 2 4 3" xfId="32891"/>
    <cellStyle name="Normal 16 4 8 2 5" xfId="17070"/>
    <cellStyle name="Normal 16 4 8 2 5 2" xfId="32892"/>
    <cellStyle name="Normal 16 4 8 2 6" xfId="32893"/>
    <cellStyle name="Normal 16 4 8 3" xfId="4625"/>
    <cellStyle name="Normal 16 4 8 3 2" xfId="8671"/>
    <cellStyle name="Normal 16 4 8 3 2 2" xfId="17071"/>
    <cellStyle name="Normal 16 4 8 3 2 2 2" xfId="32894"/>
    <cellStyle name="Normal 16 4 8 3 2 3" xfId="32895"/>
    <cellStyle name="Normal 16 4 8 3 2 4" xfId="52072"/>
    <cellStyle name="Normal 16 4 8 3 3" xfId="17072"/>
    <cellStyle name="Normal 16 4 8 3 3 2" xfId="32896"/>
    <cellStyle name="Normal 16 4 8 3 4" xfId="32897"/>
    <cellStyle name="Normal 16 4 8 3 5" xfId="52073"/>
    <cellStyle name="Normal 16 4 8 4" xfId="4626"/>
    <cellStyle name="Normal 16 4 8 4 2" xfId="17073"/>
    <cellStyle name="Normal 16 4 8 4 2 2" xfId="32898"/>
    <cellStyle name="Normal 16 4 8 4 3" xfId="32899"/>
    <cellStyle name="Normal 16 4 8 4 4" xfId="52074"/>
    <cellStyle name="Normal 16 4 8 5" xfId="8672"/>
    <cellStyle name="Normal 16 4 8 5 2" xfId="17074"/>
    <cellStyle name="Normal 16 4 8 5 2 2" xfId="32900"/>
    <cellStyle name="Normal 16 4 8 5 3" xfId="32901"/>
    <cellStyle name="Normal 16 4 8 6" xfId="17075"/>
    <cellStyle name="Normal 16 4 8 6 2" xfId="32902"/>
    <cellStyle name="Normal 16 4 8 7" xfId="32903"/>
    <cellStyle name="Normal 16 4 9" xfId="1190"/>
    <cellStyle name="Normal 16 4 9 2" xfId="4627"/>
    <cellStyle name="Normal 16 4 9 2 2" xfId="8673"/>
    <cellStyle name="Normal 16 4 9 2 2 2" xfId="17076"/>
    <cellStyle name="Normal 16 4 9 2 2 2 2" xfId="32904"/>
    <cellStyle name="Normal 16 4 9 2 2 3" xfId="32905"/>
    <cellStyle name="Normal 16 4 9 2 2 4" xfId="52075"/>
    <cellStyle name="Normal 16 4 9 2 3" xfId="17077"/>
    <cellStyle name="Normal 16 4 9 2 3 2" xfId="32906"/>
    <cellStyle name="Normal 16 4 9 2 4" xfId="32907"/>
    <cellStyle name="Normal 16 4 9 2 5" xfId="52076"/>
    <cellStyle name="Normal 16 4 9 3" xfId="4628"/>
    <cellStyle name="Normal 16 4 9 3 2" xfId="17078"/>
    <cellStyle name="Normal 16 4 9 3 2 2" xfId="32908"/>
    <cellStyle name="Normal 16 4 9 3 3" xfId="32909"/>
    <cellStyle name="Normal 16 4 9 3 4" xfId="52077"/>
    <cellStyle name="Normal 16 4 9 4" xfId="8674"/>
    <cellStyle name="Normal 16 4 9 4 2" xfId="17079"/>
    <cellStyle name="Normal 16 4 9 4 2 2" xfId="32910"/>
    <cellStyle name="Normal 16 4 9 4 3" xfId="32911"/>
    <cellStyle name="Normal 16 4 9 5" xfId="17080"/>
    <cellStyle name="Normal 16 4 9 5 2" xfId="32912"/>
    <cellStyle name="Normal 16 4 9 6" xfId="32913"/>
    <cellStyle name="Normal 16 5" xfId="1191"/>
    <cellStyle name="Normal 16 5 10" xfId="4629"/>
    <cellStyle name="Normal 16 5 10 2" xfId="8675"/>
    <cellStyle name="Normal 16 5 10 2 2" xfId="17081"/>
    <cellStyle name="Normal 16 5 10 2 2 2" xfId="32914"/>
    <cellStyle name="Normal 16 5 10 2 3" xfId="32915"/>
    <cellStyle name="Normal 16 5 10 2 4" xfId="52078"/>
    <cellStyle name="Normal 16 5 10 3" xfId="17082"/>
    <cellStyle name="Normal 16 5 10 3 2" xfId="32916"/>
    <cellStyle name="Normal 16 5 10 4" xfId="32917"/>
    <cellStyle name="Normal 16 5 10 5" xfId="52079"/>
    <cellStyle name="Normal 16 5 11" xfId="4630"/>
    <cellStyle name="Normal 16 5 11 2" xfId="17083"/>
    <cellStyle name="Normal 16 5 11 2 2" xfId="32918"/>
    <cellStyle name="Normal 16 5 11 3" xfId="32919"/>
    <cellStyle name="Normal 16 5 11 4" xfId="52080"/>
    <cellStyle name="Normal 16 5 12" xfId="8676"/>
    <cellStyle name="Normal 16 5 12 2" xfId="17084"/>
    <cellStyle name="Normal 16 5 12 2 2" xfId="32920"/>
    <cellStyle name="Normal 16 5 12 3" xfId="32921"/>
    <cellStyle name="Normal 16 5 13" xfId="17085"/>
    <cellStyle name="Normal 16 5 13 2" xfId="32922"/>
    <cellStyle name="Normal 16 5 14" xfId="32923"/>
    <cellStyle name="Normal 16 5 2" xfId="1192"/>
    <cellStyle name="Normal 16 5 2 2" xfId="1193"/>
    <cellStyle name="Normal 16 5 2 2 2" xfId="4631"/>
    <cellStyle name="Normal 16 5 2 2 2 2" xfId="8677"/>
    <cellStyle name="Normal 16 5 2 2 2 2 2" xfId="17086"/>
    <cellStyle name="Normal 16 5 2 2 2 2 2 2" xfId="32924"/>
    <cellStyle name="Normal 16 5 2 2 2 2 3" xfId="32925"/>
    <cellStyle name="Normal 16 5 2 2 2 2 4" xfId="52081"/>
    <cellStyle name="Normal 16 5 2 2 2 3" xfId="17087"/>
    <cellStyle name="Normal 16 5 2 2 2 3 2" xfId="32926"/>
    <cellStyle name="Normal 16 5 2 2 2 4" xfId="32927"/>
    <cellStyle name="Normal 16 5 2 2 2 5" xfId="52082"/>
    <cellStyle name="Normal 16 5 2 2 3" xfId="4632"/>
    <cellStyle name="Normal 16 5 2 2 3 2" xfId="17088"/>
    <cellStyle name="Normal 16 5 2 2 3 2 2" xfId="32928"/>
    <cellStyle name="Normal 16 5 2 2 3 3" xfId="32929"/>
    <cellStyle name="Normal 16 5 2 2 3 4" xfId="52083"/>
    <cellStyle name="Normal 16 5 2 2 4" xfId="8678"/>
    <cellStyle name="Normal 16 5 2 2 4 2" xfId="17089"/>
    <cellStyle name="Normal 16 5 2 2 4 2 2" xfId="32930"/>
    <cellStyle name="Normal 16 5 2 2 4 3" xfId="32931"/>
    <cellStyle name="Normal 16 5 2 2 5" xfId="17090"/>
    <cellStyle name="Normal 16 5 2 2 5 2" xfId="32932"/>
    <cellStyle name="Normal 16 5 2 2 6" xfId="32933"/>
    <cellStyle name="Normal 16 5 2 3" xfId="4633"/>
    <cellStyle name="Normal 16 5 2 3 2" xfId="8679"/>
    <cellStyle name="Normal 16 5 2 3 2 2" xfId="17091"/>
    <cellStyle name="Normal 16 5 2 3 2 2 2" xfId="32934"/>
    <cellStyle name="Normal 16 5 2 3 2 3" xfId="32935"/>
    <cellStyle name="Normal 16 5 2 3 2 4" xfId="52084"/>
    <cellStyle name="Normal 16 5 2 3 3" xfId="17092"/>
    <cellStyle name="Normal 16 5 2 3 3 2" xfId="32936"/>
    <cellStyle name="Normal 16 5 2 3 4" xfId="32937"/>
    <cellStyle name="Normal 16 5 2 3 5" xfId="52085"/>
    <cellStyle name="Normal 16 5 2 4" xfId="4634"/>
    <cellStyle name="Normal 16 5 2 4 2" xfId="17093"/>
    <cellStyle name="Normal 16 5 2 4 2 2" xfId="32938"/>
    <cellStyle name="Normal 16 5 2 4 3" xfId="32939"/>
    <cellStyle name="Normal 16 5 2 4 4" xfId="52086"/>
    <cellStyle name="Normal 16 5 2 5" xfId="8680"/>
    <cellStyle name="Normal 16 5 2 5 2" xfId="17094"/>
    <cellStyle name="Normal 16 5 2 5 2 2" xfId="32940"/>
    <cellStyle name="Normal 16 5 2 5 3" xfId="32941"/>
    <cellStyle name="Normal 16 5 2 6" xfId="17095"/>
    <cellStyle name="Normal 16 5 2 6 2" xfId="32942"/>
    <cellStyle name="Normal 16 5 2 7" xfId="32943"/>
    <cellStyle name="Normal 16 5 3" xfId="1194"/>
    <cellStyle name="Normal 16 5 3 2" xfId="1195"/>
    <cellStyle name="Normal 16 5 3 2 2" xfId="4635"/>
    <cellStyle name="Normal 16 5 3 2 2 2" xfId="8681"/>
    <cellStyle name="Normal 16 5 3 2 2 2 2" xfId="17096"/>
    <cellStyle name="Normal 16 5 3 2 2 2 2 2" xfId="32944"/>
    <cellStyle name="Normal 16 5 3 2 2 2 3" xfId="32945"/>
    <cellStyle name="Normal 16 5 3 2 2 2 4" xfId="52087"/>
    <cellStyle name="Normal 16 5 3 2 2 3" xfId="17097"/>
    <cellStyle name="Normal 16 5 3 2 2 3 2" xfId="32946"/>
    <cellStyle name="Normal 16 5 3 2 2 4" xfId="32947"/>
    <cellStyle name="Normal 16 5 3 2 2 5" xfId="52088"/>
    <cellStyle name="Normal 16 5 3 2 3" xfId="4636"/>
    <cellStyle name="Normal 16 5 3 2 3 2" xfId="17098"/>
    <cellStyle name="Normal 16 5 3 2 3 2 2" xfId="32948"/>
    <cellStyle name="Normal 16 5 3 2 3 3" xfId="32949"/>
    <cellStyle name="Normal 16 5 3 2 3 4" xfId="52089"/>
    <cellStyle name="Normal 16 5 3 2 4" xfId="8682"/>
    <cellStyle name="Normal 16 5 3 2 4 2" xfId="17099"/>
    <cellStyle name="Normal 16 5 3 2 4 2 2" xfId="32950"/>
    <cellStyle name="Normal 16 5 3 2 4 3" xfId="32951"/>
    <cellStyle name="Normal 16 5 3 2 5" xfId="17100"/>
    <cellStyle name="Normal 16 5 3 2 5 2" xfId="32952"/>
    <cellStyle name="Normal 16 5 3 2 6" xfId="32953"/>
    <cellStyle name="Normal 16 5 3 3" xfId="4637"/>
    <cellStyle name="Normal 16 5 3 3 2" xfId="8683"/>
    <cellStyle name="Normal 16 5 3 3 2 2" xfId="17101"/>
    <cellStyle name="Normal 16 5 3 3 2 2 2" xfId="32954"/>
    <cellStyle name="Normal 16 5 3 3 2 3" xfId="32955"/>
    <cellStyle name="Normal 16 5 3 3 2 4" xfId="52090"/>
    <cellStyle name="Normal 16 5 3 3 3" xfId="17102"/>
    <cellStyle name="Normal 16 5 3 3 3 2" xfId="32956"/>
    <cellStyle name="Normal 16 5 3 3 4" xfId="32957"/>
    <cellStyle name="Normal 16 5 3 3 5" xfId="52091"/>
    <cellStyle name="Normal 16 5 3 4" xfId="4638"/>
    <cellStyle name="Normal 16 5 3 4 2" xfId="17103"/>
    <cellStyle name="Normal 16 5 3 4 2 2" xfId="32958"/>
    <cellStyle name="Normal 16 5 3 4 3" xfId="32959"/>
    <cellStyle name="Normal 16 5 3 4 4" xfId="52092"/>
    <cellStyle name="Normal 16 5 3 5" xfId="8684"/>
    <cellStyle name="Normal 16 5 3 5 2" xfId="17104"/>
    <cellStyle name="Normal 16 5 3 5 2 2" xfId="32960"/>
    <cellStyle name="Normal 16 5 3 5 3" xfId="32961"/>
    <cellStyle name="Normal 16 5 3 6" xfId="17105"/>
    <cellStyle name="Normal 16 5 3 6 2" xfId="32962"/>
    <cellStyle name="Normal 16 5 3 7" xfId="32963"/>
    <cellStyle name="Normal 16 5 4" xfId="1196"/>
    <cellStyle name="Normal 16 5 4 2" xfId="1197"/>
    <cellStyle name="Normal 16 5 4 2 2" xfId="4639"/>
    <cellStyle name="Normal 16 5 4 2 2 2" xfId="8685"/>
    <cellStyle name="Normal 16 5 4 2 2 2 2" xfId="17106"/>
    <cellStyle name="Normal 16 5 4 2 2 2 2 2" xfId="32964"/>
    <cellStyle name="Normal 16 5 4 2 2 2 3" xfId="32965"/>
    <cellStyle name="Normal 16 5 4 2 2 2 4" xfId="52093"/>
    <cellStyle name="Normal 16 5 4 2 2 3" xfId="17107"/>
    <cellStyle name="Normal 16 5 4 2 2 3 2" xfId="32966"/>
    <cellStyle name="Normal 16 5 4 2 2 4" xfId="32967"/>
    <cellStyle name="Normal 16 5 4 2 2 5" xfId="52094"/>
    <cellStyle name="Normal 16 5 4 2 3" xfId="4640"/>
    <cellStyle name="Normal 16 5 4 2 3 2" xfId="17108"/>
    <cellStyle name="Normal 16 5 4 2 3 2 2" xfId="32968"/>
    <cellStyle name="Normal 16 5 4 2 3 3" xfId="32969"/>
    <cellStyle name="Normal 16 5 4 2 3 4" xfId="52095"/>
    <cellStyle name="Normal 16 5 4 2 4" xfId="8686"/>
    <cellStyle name="Normal 16 5 4 2 4 2" xfId="17109"/>
    <cellStyle name="Normal 16 5 4 2 4 2 2" xfId="32970"/>
    <cellStyle name="Normal 16 5 4 2 4 3" xfId="32971"/>
    <cellStyle name="Normal 16 5 4 2 5" xfId="17110"/>
    <cellStyle name="Normal 16 5 4 2 5 2" xfId="32972"/>
    <cellStyle name="Normal 16 5 4 2 6" xfId="32973"/>
    <cellStyle name="Normal 16 5 4 3" xfId="4641"/>
    <cellStyle name="Normal 16 5 4 3 2" xfId="8687"/>
    <cellStyle name="Normal 16 5 4 3 2 2" xfId="17111"/>
    <cellStyle name="Normal 16 5 4 3 2 2 2" xfId="32974"/>
    <cellStyle name="Normal 16 5 4 3 2 3" xfId="32975"/>
    <cellStyle name="Normal 16 5 4 3 2 4" xfId="52096"/>
    <cellStyle name="Normal 16 5 4 3 3" xfId="17112"/>
    <cellStyle name="Normal 16 5 4 3 3 2" xfId="32976"/>
    <cellStyle name="Normal 16 5 4 3 4" xfId="32977"/>
    <cellStyle name="Normal 16 5 4 3 5" xfId="52097"/>
    <cellStyle name="Normal 16 5 4 4" xfId="4642"/>
    <cellStyle name="Normal 16 5 4 4 2" xfId="17113"/>
    <cellStyle name="Normal 16 5 4 4 2 2" xfId="32978"/>
    <cellStyle name="Normal 16 5 4 4 3" xfId="32979"/>
    <cellStyle name="Normal 16 5 4 4 4" xfId="52098"/>
    <cellStyle name="Normal 16 5 4 5" xfId="8688"/>
    <cellStyle name="Normal 16 5 4 5 2" xfId="17114"/>
    <cellStyle name="Normal 16 5 4 5 2 2" xfId="32980"/>
    <cellStyle name="Normal 16 5 4 5 3" xfId="32981"/>
    <cellStyle name="Normal 16 5 4 6" xfId="17115"/>
    <cellStyle name="Normal 16 5 4 6 2" xfId="32982"/>
    <cellStyle name="Normal 16 5 4 7" xfId="32983"/>
    <cellStyle name="Normal 16 5 5" xfId="1198"/>
    <cellStyle name="Normal 16 5 5 2" xfId="1199"/>
    <cellStyle name="Normal 16 5 5 2 2" xfId="4643"/>
    <cellStyle name="Normal 16 5 5 2 2 2" xfId="8689"/>
    <cellStyle name="Normal 16 5 5 2 2 2 2" xfId="17116"/>
    <cellStyle name="Normal 16 5 5 2 2 2 2 2" xfId="32984"/>
    <cellStyle name="Normal 16 5 5 2 2 2 3" xfId="32985"/>
    <cellStyle name="Normal 16 5 5 2 2 2 4" xfId="52099"/>
    <cellStyle name="Normal 16 5 5 2 2 3" xfId="17117"/>
    <cellStyle name="Normal 16 5 5 2 2 3 2" xfId="32986"/>
    <cellStyle name="Normal 16 5 5 2 2 4" xfId="32987"/>
    <cellStyle name="Normal 16 5 5 2 2 5" xfId="52100"/>
    <cellStyle name="Normal 16 5 5 2 3" xfId="4644"/>
    <cellStyle name="Normal 16 5 5 2 3 2" xfId="17118"/>
    <cellStyle name="Normal 16 5 5 2 3 2 2" xfId="32988"/>
    <cellStyle name="Normal 16 5 5 2 3 3" xfId="32989"/>
    <cellStyle name="Normal 16 5 5 2 3 4" xfId="52101"/>
    <cellStyle name="Normal 16 5 5 2 4" xfId="8690"/>
    <cellStyle name="Normal 16 5 5 2 4 2" xfId="17119"/>
    <cellStyle name="Normal 16 5 5 2 4 2 2" xfId="32990"/>
    <cellStyle name="Normal 16 5 5 2 4 3" xfId="32991"/>
    <cellStyle name="Normal 16 5 5 2 5" xfId="17120"/>
    <cellStyle name="Normal 16 5 5 2 5 2" xfId="32992"/>
    <cellStyle name="Normal 16 5 5 2 6" xfId="32993"/>
    <cellStyle name="Normal 16 5 5 3" xfId="4645"/>
    <cellStyle name="Normal 16 5 5 3 2" xfId="8691"/>
    <cellStyle name="Normal 16 5 5 3 2 2" xfId="17121"/>
    <cellStyle name="Normal 16 5 5 3 2 2 2" xfId="32994"/>
    <cellStyle name="Normal 16 5 5 3 2 3" xfId="32995"/>
    <cellStyle name="Normal 16 5 5 3 2 4" xfId="52102"/>
    <cellStyle name="Normal 16 5 5 3 3" xfId="17122"/>
    <cellStyle name="Normal 16 5 5 3 3 2" xfId="32996"/>
    <cellStyle name="Normal 16 5 5 3 4" xfId="32997"/>
    <cellStyle name="Normal 16 5 5 3 5" xfId="52103"/>
    <cellStyle name="Normal 16 5 5 4" xfId="4646"/>
    <cellStyle name="Normal 16 5 5 4 2" xfId="17123"/>
    <cellStyle name="Normal 16 5 5 4 2 2" xfId="32998"/>
    <cellStyle name="Normal 16 5 5 4 3" xfId="32999"/>
    <cellStyle name="Normal 16 5 5 4 4" xfId="52104"/>
    <cellStyle name="Normal 16 5 5 5" xfId="8692"/>
    <cellStyle name="Normal 16 5 5 5 2" xfId="17124"/>
    <cellStyle name="Normal 16 5 5 5 2 2" xfId="33000"/>
    <cellStyle name="Normal 16 5 5 5 3" xfId="33001"/>
    <cellStyle name="Normal 16 5 5 6" xfId="17125"/>
    <cellStyle name="Normal 16 5 5 6 2" xfId="33002"/>
    <cellStyle name="Normal 16 5 5 7" xfId="33003"/>
    <cellStyle name="Normal 16 5 6" xfId="1200"/>
    <cellStyle name="Normal 16 5 6 2" xfId="1201"/>
    <cellStyle name="Normal 16 5 6 2 2" xfId="4647"/>
    <cellStyle name="Normal 16 5 6 2 2 2" xfId="8693"/>
    <cellStyle name="Normal 16 5 6 2 2 2 2" xfId="17126"/>
    <cellStyle name="Normal 16 5 6 2 2 2 2 2" xfId="33004"/>
    <cellStyle name="Normal 16 5 6 2 2 2 3" xfId="33005"/>
    <cellStyle name="Normal 16 5 6 2 2 2 4" xfId="52105"/>
    <cellStyle name="Normal 16 5 6 2 2 3" xfId="17127"/>
    <cellStyle name="Normal 16 5 6 2 2 3 2" xfId="33006"/>
    <cellStyle name="Normal 16 5 6 2 2 4" xfId="33007"/>
    <cellStyle name="Normal 16 5 6 2 2 5" xfId="52106"/>
    <cellStyle name="Normal 16 5 6 2 3" xfId="4648"/>
    <cellStyle name="Normal 16 5 6 2 3 2" xfId="17128"/>
    <cellStyle name="Normal 16 5 6 2 3 2 2" xfId="33008"/>
    <cellStyle name="Normal 16 5 6 2 3 3" xfId="33009"/>
    <cellStyle name="Normal 16 5 6 2 3 4" xfId="52107"/>
    <cellStyle name="Normal 16 5 6 2 4" xfId="8694"/>
    <cellStyle name="Normal 16 5 6 2 4 2" xfId="17129"/>
    <cellStyle name="Normal 16 5 6 2 4 2 2" xfId="33010"/>
    <cellStyle name="Normal 16 5 6 2 4 3" xfId="33011"/>
    <cellStyle name="Normal 16 5 6 2 5" xfId="17130"/>
    <cellStyle name="Normal 16 5 6 2 5 2" xfId="33012"/>
    <cellStyle name="Normal 16 5 6 2 6" xfId="33013"/>
    <cellStyle name="Normal 16 5 6 3" xfId="4649"/>
    <cellStyle name="Normal 16 5 6 3 2" xfId="8695"/>
    <cellStyle name="Normal 16 5 6 3 2 2" xfId="17131"/>
    <cellStyle name="Normal 16 5 6 3 2 2 2" xfId="33014"/>
    <cellStyle name="Normal 16 5 6 3 2 3" xfId="33015"/>
    <cellStyle name="Normal 16 5 6 3 2 4" xfId="52108"/>
    <cellStyle name="Normal 16 5 6 3 3" xfId="17132"/>
    <cellStyle name="Normal 16 5 6 3 3 2" xfId="33016"/>
    <cellStyle name="Normal 16 5 6 3 4" xfId="33017"/>
    <cellStyle name="Normal 16 5 6 3 5" xfId="52109"/>
    <cellStyle name="Normal 16 5 6 4" xfId="4650"/>
    <cellStyle name="Normal 16 5 6 4 2" xfId="17133"/>
    <cellStyle name="Normal 16 5 6 4 2 2" xfId="33018"/>
    <cellStyle name="Normal 16 5 6 4 3" xfId="33019"/>
    <cellStyle name="Normal 16 5 6 4 4" xfId="52110"/>
    <cellStyle name="Normal 16 5 6 5" xfId="8696"/>
    <cellStyle name="Normal 16 5 6 5 2" xfId="17134"/>
    <cellStyle name="Normal 16 5 6 5 2 2" xfId="33020"/>
    <cellStyle name="Normal 16 5 6 5 3" xfId="33021"/>
    <cellStyle name="Normal 16 5 6 6" xfId="17135"/>
    <cellStyle name="Normal 16 5 6 6 2" xfId="33022"/>
    <cellStyle name="Normal 16 5 6 7" xfId="33023"/>
    <cellStyle name="Normal 16 5 7" xfId="1202"/>
    <cellStyle name="Normal 16 5 7 2" xfId="1203"/>
    <cellStyle name="Normal 16 5 7 2 2" xfId="4651"/>
    <cellStyle name="Normal 16 5 7 2 2 2" xfId="8697"/>
    <cellStyle name="Normal 16 5 7 2 2 2 2" xfId="17136"/>
    <cellStyle name="Normal 16 5 7 2 2 2 2 2" xfId="33024"/>
    <cellStyle name="Normal 16 5 7 2 2 2 3" xfId="33025"/>
    <cellStyle name="Normal 16 5 7 2 2 2 4" xfId="52111"/>
    <cellStyle name="Normal 16 5 7 2 2 3" xfId="17137"/>
    <cellStyle name="Normal 16 5 7 2 2 3 2" xfId="33026"/>
    <cellStyle name="Normal 16 5 7 2 2 4" xfId="33027"/>
    <cellStyle name="Normal 16 5 7 2 2 5" xfId="52112"/>
    <cellStyle name="Normal 16 5 7 2 3" xfId="4652"/>
    <cellStyle name="Normal 16 5 7 2 3 2" xfId="17138"/>
    <cellStyle name="Normal 16 5 7 2 3 2 2" xfId="33028"/>
    <cellStyle name="Normal 16 5 7 2 3 3" xfId="33029"/>
    <cellStyle name="Normal 16 5 7 2 3 4" xfId="52113"/>
    <cellStyle name="Normal 16 5 7 2 4" xfId="8698"/>
    <cellStyle name="Normal 16 5 7 2 4 2" xfId="17139"/>
    <cellStyle name="Normal 16 5 7 2 4 2 2" xfId="33030"/>
    <cellStyle name="Normal 16 5 7 2 4 3" xfId="33031"/>
    <cellStyle name="Normal 16 5 7 2 5" xfId="17140"/>
    <cellStyle name="Normal 16 5 7 2 5 2" xfId="33032"/>
    <cellStyle name="Normal 16 5 7 2 6" xfId="33033"/>
    <cellStyle name="Normal 16 5 7 3" xfId="4653"/>
    <cellStyle name="Normal 16 5 7 3 2" xfId="8699"/>
    <cellStyle name="Normal 16 5 7 3 2 2" xfId="17141"/>
    <cellStyle name="Normal 16 5 7 3 2 2 2" xfId="33034"/>
    <cellStyle name="Normal 16 5 7 3 2 3" xfId="33035"/>
    <cellStyle name="Normal 16 5 7 3 2 4" xfId="52114"/>
    <cellStyle name="Normal 16 5 7 3 3" xfId="17142"/>
    <cellStyle name="Normal 16 5 7 3 3 2" xfId="33036"/>
    <cellStyle name="Normal 16 5 7 3 4" xfId="33037"/>
    <cellStyle name="Normal 16 5 7 3 5" xfId="52115"/>
    <cellStyle name="Normal 16 5 7 4" xfId="4654"/>
    <cellStyle name="Normal 16 5 7 4 2" xfId="17143"/>
    <cellStyle name="Normal 16 5 7 4 2 2" xfId="33038"/>
    <cellStyle name="Normal 16 5 7 4 3" xfId="33039"/>
    <cellStyle name="Normal 16 5 7 4 4" xfId="52116"/>
    <cellStyle name="Normal 16 5 7 5" xfId="8700"/>
    <cellStyle name="Normal 16 5 7 5 2" xfId="17144"/>
    <cellStyle name="Normal 16 5 7 5 2 2" xfId="33040"/>
    <cellStyle name="Normal 16 5 7 5 3" xfId="33041"/>
    <cellStyle name="Normal 16 5 7 6" xfId="17145"/>
    <cellStyle name="Normal 16 5 7 6 2" xfId="33042"/>
    <cellStyle name="Normal 16 5 7 7" xfId="33043"/>
    <cellStyle name="Normal 16 5 8" xfId="1204"/>
    <cellStyle name="Normal 16 5 8 2" xfId="1205"/>
    <cellStyle name="Normal 16 5 8 2 2" xfId="4655"/>
    <cellStyle name="Normal 16 5 8 2 2 2" xfId="8701"/>
    <cellStyle name="Normal 16 5 8 2 2 2 2" xfId="17146"/>
    <cellStyle name="Normal 16 5 8 2 2 2 2 2" xfId="33044"/>
    <cellStyle name="Normal 16 5 8 2 2 2 3" xfId="33045"/>
    <cellStyle name="Normal 16 5 8 2 2 2 4" xfId="52117"/>
    <cellStyle name="Normal 16 5 8 2 2 3" xfId="17147"/>
    <cellStyle name="Normal 16 5 8 2 2 3 2" xfId="33046"/>
    <cellStyle name="Normal 16 5 8 2 2 4" xfId="33047"/>
    <cellStyle name="Normal 16 5 8 2 2 5" xfId="52118"/>
    <cellStyle name="Normal 16 5 8 2 3" xfId="4656"/>
    <cellStyle name="Normal 16 5 8 2 3 2" xfId="17148"/>
    <cellStyle name="Normal 16 5 8 2 3 2 2" xfId="33048"/>
    <cellStyle name="Normal 16 5 8 2 3 3" xfId="33049"/>
    <cellStyle name="Normal 16 5 8 2 3 4" xfId="52119"/>
    <cellStyle name="Normal 16 5 8 2 4" xfId="8702"/>
    <cellStyle name="Normal 16 5 8 2 4 2" xfId="17149"/>
    <cellStyle name="Normal 16 5 8 2 4 2 2" xfId="33050"/>
    <cellStyle name="Normal 16 5 8 2 4 3" xfId="33051"/>
    <cellStyle name="Normal 16 5 8 2 5" xfId="17150"/>
    <cellStyle name="Normal 16 5 8 2 5 2" xfId="33052"/>
    <cellStyle name="Normal 16 5 8 2 6" xfId="33053"/>
    <cellStyle name="Normal 16 5 8 3" xfId="4657"/>
    <cellStyle name="Normal 16 5 8 3 2" xfId="8703"/>
    <cellStyle name="Normal 16 5 8 3 2 2" xfId="17151"/>
    <cellStyle name="Normal 16 5 8 3 2 2 2" xfId="33054"/>
    <cellStyle name="Normal 16 5 8 3 2 3" xfId="33055"/>
    <cellStyle name="Normal 16 5 8 3 2 4" xfId="52120"/>
    <cellStyle name="Normal 16 5 8 3 3" xfId="17152"/>
    <cellStyle name="Normal 16 5 8 3 3 2" xfId="33056"/>
    <cellStyle name="Normal 16 5 8 3 4" xfId="33057"/>
    <cellStyle name="Normal 16 5 8 3 5" xfId="52121"/>
    <cellStyle name="Normal 16 5 8 4" xfId="4658"/>
    <cellStyle name="Normal 16 5 8 4 2" xfId="17153"/>
    <cellStyle name="Normal 16 5 8 4 2 2" xfId="33058"/>
    <cellStyle name="Normal 16 5 8 4 3" xfId="33059"/>
    <cellStyle name="Normal 16 5 8 4 4" xfId="52122"/>
    <cellStyle name="Normal 16 5 8 5" xfId="8704"/>
    <cellStyle name="Normal 16 5 8 5 2" xfId="17154"/>
    <cellStyle name="Normal 16 5 8 5 2 2" xfId="33060"/>
    <cellStyle name="Normal 16 5 8 5 3" xfId="33061"/>
    <cellStyle name="Normal 16 5 8 6" xfId="17155"/>
    <cellStyle name="Normal 16 5 8 6 2" xfId="33062"/>
    <cellStyle name="Normal 16 5 8 7" xfId="33063"/>
    <cellStyle name="Normal 16 5 9" xfId="1206"/>
    <cellStyle name="Normal 16 5 9 2" xfId="4659"/>
    <cellStyle name="Normal 16 5 9 2 2" xfId="8705"/>
    <cellStyle name="Normal 16 5 9 2 2 2" xfId="17156"/>
    <cellStyle name="Normal 16 5 9 2 2 2 2" xfId="33064"/>
    <cellStyle name="Normal 16 5 9 2 2 3" xfId="33065"/>
    <cellStyle name="Normal 16 5 9 2 2 4" xfId="52123"/>
    <cellStyle name="Normal 16 5 9 2 3" xfId="17157"/>
    <cellStyle name="Normal 16 5 9 2 3 2" xfId="33066"/>
    <cellStyle name="Normal 16 5 9 2 4" xfId="33067"/>
    <cellStyle name="Normal 16 5 9 2 5" xfId="52124"/>
    <cellStyle name="Normal 16 5 9 3" xfId="4660"/>
    <cellStyle name="Normal 16 5 9 3 2" xfId="17158"/>
    <cellStyle name="Normal 16 5 9 3 2 2" xfId="33068"/>
    <cellStyle name="Normal 16 5 9 3 3" xfId="33069"/>
    <cellStyle name="Normal 16 5 9 3 4" xfId="52125"/>
    <cellStyle name="Normal 16 5 9 4" xfId="8706"/>
    <cellStyle name="Normal 16 5 9 4 2" xfId="17159"/>
    <cellStyle name="Normal 16 5 9 4 2 2" xfId="33070"/>
    <cellStyle name="Normal 16 5 9 4 3" xfId="33071"/>
    <cellStyle name="Normal 16 5 9 5" xfId="17160"/>
    <cellStyle name="Normal 16 5 9 5 2" xfId="33072"/>
    <cellStyle name="Normal 16 5 9 6" xfId="33073"/>
    <cellStyle name="Normal 16 6" xfId="1207"/>
    <cellStyle name="Normal 16 6 10" xfId="4661"/>
    <cellStyle name="Normal 16 6 10 2" xfId="8707"/>
    <cellStyle name="Normal 16 6 10 2 2" xfId="17161"/>
    <cellStyle name="Normal 16 6 10 2 2 2" xfId="33074"/>
    <cellStyle name="Normal 16 6 10 2 3" xfId="33075"/>
    <cellStyle name="Normal 16 6 10 2 4" xfId="52126"/>
    <cellStyle name="Normal 16 6 10 3" xfId="17162"/>
    <cellStyle name="Normal 16 6 10 3 2" xfId="33076"/>
    <cellStyle name="Normal 16 6 10 4" xfId="33077"/>
    <cellStyle name="Normal 16 6 10 5" xfId="52127"/>
    <cellStyle name="Normal 16 6 11" xfId="4662"/>
    <cellStyle name="Normal 16 6 11 2" xfId="17163"/>
    <cellStyle name="Normal 16 6 11 2 2" xfId="33078"/>
    <cellStyle name="Normal 16 6 11 3" xfId="33079"/>
    <cellStyle name="Normal 16 6 11 4" xfId="52128"/>
    <cellStyle name="Normal 16 6 12" xfId="8708"/>
    <cellStyle name="Normal 16 6 12 2" xfId="17164"/>
    <cellStyle name="Normal 16 6 12 2 2" xfId="33080"/>
    <cellStyle name="Normal 16 6 12 3" xfId="33081"/>
    <cellStyle name="Normal 16 6 13" xfId="17165"/>
    <cellStyle name="Normal 16 6 13 2" xfId="33082"/>
    <cellStyle name="Normal 16 6 14" xfId="33083"/>
    <cellStyle name="Normal 16 6 2" xfId="1208"/>
    <cellStyle name="Normal 16 6 2 2" xfId="1209"/>
    <cellStyle name="Normal 16 6 2 2 2" xfId="4663"/>
    <cellStyle name="Normal 16 6 2 2 2 2" xfId="8709"/>
    <cellStyle name="Normal 16 6 2 2 2 2 2" xfId="17166"/>
    <cellStyle name="Normal 16 6 2 2 2 2 2 2" xfId="33084"/>
    <cellStyle name="Normal 16 6 2 2 2 2 3" xfId="33085"/>
    <cellStyle name="Normal 16 6 2 2 2 2 4" xfId="52129"/>
    <cellStyle name="Normal 16 6 2 2 2 3" xfId="17167"/>
    <cellStyle name="Normal 16 6 2 2 2 3 2" xfId="33086"/>
    <cellStyle name="Normal 16 6 2 2 2 4" xfId="33087"/>
    <cellStyle name="Normal 16 6 2 2 2 5" xfId="52130"/>
    <cellStyle name="Normal 16 6 2 2 3" xfId="4664"/>
    <cellStyle name="Normal 16 6 2 2 3 2" xfId="17168"/>
    <cellStyle name="Normal 16 6 2 2 3 2 2" xfId="33088"/>
    <cellStyle name="Normal 16 6 2 2 3 3" xfId="33089"/>
    <cellStyle name="Normal 16 6 2 2 3 4" xfId="52131"/>
    <cellStyle name="Normal 16 6 2 2 4" xfId="8710"/>
    <cellStyle name="Normal 16 6 2 2 4 2" xfId="17169"/>
    <cellStyle name="Normal 16 6 2 2 4 2 2" xfId="33090"/>
    <cellStyle name="Normal 16 6 2 2 4 3" xfId="33091"/>
    <cellStyle name="Normal 16 6 2 2 5" xfId="17170"/>
    <cellStyle name="Normal 16 6 2 2 5 2" xfId="33092"/>
    <cellStyle name="Normal 16 6 2 2 6" xfId="33093"/>
    <cellStyle name="Normal 16 6 2 3" xfId="4665"/>
    <cellStyle name="Normal 16 6 2 3 2" xfId="8711"/>
    <cellStyle name="Normal 16 6 2 3 2 2" xfId="17171"/>
    <cellStyle name="Normal 16 6 2 3 2 2 2" xfId="33094"/>
    <cellStyle name="Normal 16 6 2 3 2 3" xfId="33095"/>
    <cellStyle name="Normal 16 6 2 3 2 4" xfId="52132"/>
    <cellStyle name="Normal 16 6 2 3 3" xfId="17172"/>
    <cellStyle name="Normal 16 6 2 3 3 2" xfId="33096"/>
    <cellStyle name="Normal 16 6 2 3 4" xfId="33097"/>
    <cellStyle name="Normal 16 6 2 3 5" xfId="52133"/>
    <cellStyle name="Normal 16 6 2 4" xfId="4666"/>
    <cellStyle name="Normal 16 6 2 4 2" xfId="17173"/>
    <cellStyle name="Normal 16 6 2 4 2 2" xfId="33098"/>
    <cellStyle name="Normal 16 6 2 4 3" xfId="33099"/>
    <cellStyle name="Normal 16 6 2 4 4" xfId="52134"/>
    <cellStyle name="Normal 16 6 2 5" xfId="8712"/>
    <cellStyle name="Normal 16 6 2 5 2" xfId="17174"/>
    <cellStyle name="Normal 16 6 2 5 2 2" xfId="33100"/>
    <cellStyle name="Normal 16 6 2 5 3" xfId="33101"/>
    <cellStyle name="Normal 16 6 2 6" xfId="17175"/>
    <cellStyle name="Normal 16 6 2 6 2" xfId="33102"/>
    <cellStyle name="Normal 16 6 2 7" xfId="33103"/>
    <cellStyle name="Normal 16 6 3" xfId="1210"/>
    <cellStyle name="Normal 16 6 3 2" xfId="1211"/>
    <cellStyle name="Normal 16 6 3 2 2" xfId="4667"/>
    <cellStyle name="Normal 16 6 3 2 2 2" xfId="8713"/>
    <cellStyle name="Normal 16 6 3 2 2 2 2" xfId="17176"/>
    <cellStyle name="Normal 16 6 3 2 2 2 2 2" xfId="33104"/>
    <cellStyle name="Normal 16 6 3 2 2 2 3" xfId="33105"/>
    <cellStyle name="Normal 16 6 3 2 2 2 4" xfId="52135"/>
    <cellStyle name="Normal 16 6 3 2 2 3" xfId="17177"/>
    <cellStyle name="Normal 16 6 3 2 2 3 2" xfId="33106"/>
    <cellStyle name="Normal 16 6 3 2 2 4" xfId="33107"/>
    <cellStyle name="Normal 16 6 3 2 2 5" xfId="52136"/>
    <cellStyle name="Normal 16 6 3 2 3" xfId="4668"/>
    <cellStyle name="Normal 16 6 3 2 3 2" xfId="17178"/>
    <cellStyle name="Normal 16 6 3 2 3 2 2" xfId="33108"/>
    <cellStyle name="Normal 16 6 3 2 3 3" xfId="33109"/>
    <cellStyle name="Normal 16 6 3 2 3 4" xfId="52137"/>
    <cellStyle name="Normal 16 6 3 2 4" xfId="8714"/>
    <cellStyle name="Normal 16 6 3 2 4 2" xfId="17179"/>
    <cellStyle name="Normal 16 6 3 2 4 2 2" xfId="33110"/>
    <cellStyle name="Normal 16 6 3 2 4 3" xfId="33111"/>
    <cellStyle name="Normal 16 6 3 2 5" xfId="17180"/>
    <cellStyle name="Normal 16 6 3 2 5 2" xfId="33112"/>
    <cellStyle name="Normal 16 6 3 2 6" xfId="33113"/>
    <cellStyle name="Normal 16 6 3 3" xfId="4669"/>
    <cellStyle name="Normal 16 6 3 3 2" xfId="8715"/>
    <cellStyle name="Normal 16 6 3 3 2 2" xfId="17181"/>
    <cellStyle name="Normal 16 6 3 3 2 2 2" xfId="33114"/>
    <cellStyle name="Normal 16 6 3 3 2 3" xfId="33115"/>
    <cellStyle name="Normal 16 6 3 3 2 4" xfId="52138"/>
    <cellStyle name="Normal 16 6 3 3 3" xfId="17182"/>
    <cellStyle name="Normal 16 6 3 3 3 2" xfId="33116"/>
    <cellStyle name="Normal 16 6 3 3 4" xfId="33117"/>
    <cellStyle name="Normal 16 6 3 3 5" xfId="52139"/>
    <cellStyle name="Normal 16 6 3 4" xfId="4670"/>
    <cellStyle name="Normal 16 6 3 4 2" xfId="17183"/>
    <cellStyle name="Normal 16 6 3 4 2 2" xfId="33118"/>
    <cellStyle name="Normal 16 6 3 4 3" xfId="33119"/>
    <cellStyle name="Normal 16 6 3 4 4" xfId="52140"/>
    <cellStyle name="Normal 16 6 3 5" xfId="8716"/>
    <cellStyle name="Normal 16 6 3 5 2" xfId="17184"/>
    <cellStyle name="Normal 16 6 3 5 2 2" xfId="33120"/>
    <cellStyle name="Normal 16 6 3 5 3" xfId="33121"/>
    <cellStyle name="Normal 16 6 3 6" xfId="17185"/>
    <cellStyle name="Normal 16 6 3 6 2" xfId="33122"/>
    <cellStyle name="Normal 16 6 3 7" xfId="33123"/>
    <cellStyle name="Normal 16 6 4" xfId="1212"/>
    <cellStyle name="Normal 16 6 4 2" xfId="1213"/>
    <cellStyle name="Normal 16 6 4 2 2" xfId="4671"/>
    <cellStyle name="Normal 16 6 4 2 2 2" xfId="8717"/>
    <cellStyle name="Normal 16 6 4 2 2 2 2" xfId="17186"/>
    <cellStyle name="Normal 16 6 4 2 2 2 2 2" xfId="33124"/>
    <cellStyle name="Normal 16 6 4 2 2 2 3" xfId="33125"/>
    <cellStyle name="Normal 16 6 4 2 2 2 4" xfId="52141"/>
    <cellStyle name="Normal 16 6 4 2 2 3" xfId="17187"/>
    <cellStyle name="Normal 16 6 4 2 2 3 2" xfId="33126"/>
    <cellStyle name="Normal 16 6 4 2 2 4" xfId="33127"/>
    <cellStyle name="Normal 16 6 4 2 2 5" xfId="52142"/>
    <cellStyle name="Normal 16 6 4 2 3" xfId="4672"/>
    <cellStyle name="Normal 16 6 4 2 3 2" xfId="17188"/>
    <cellStyle name="Normal 16 6 4 2 3 2 2" xfId="33128"/>
    <cellStyle name="Normal 16 6 4 2 3 3" xfId="33129"/>
    <cellStyle name="Normal 16 6 4 2 3 4" xfId="52143"/>
    <cellStyle name="Normal 16 6 4 2 4" xfId="8718"/>
    <cellStyle name="Normal 16 6 4 2 4 2" xfId="17189"/>
    <cellStyle name="Normal 16 6 4 2 4 2 2" xfId="33130"/>
    <cellStyle name="Normal 16 6 4 2 4 3" xfId="33131"/>
    <cellStyle name="Normal 16 6 4 2 5" xfId="17190"/>
    <cellStyle name="Normal 16 6 4 2 5 2" xfId="33132"/>
    <cellStyle name="Normal 16 6 4 2 6" xfId="33133"/>
    <cellStyle name="Normal 16 6 4 3" xfId="4673"/>
    <cellStyle name="Normal 16 6 4 3 2" xfId="8719"/>
    <cellStyle name="Normal 16 6 4 3 2 2" xfId="17191"/>
    <cellStyle name="Normal 16 6 4 3 2 2 2" xfId="33134"/>
    <cellStyle name="Normal 16 6 4 3 2 3" xfId="33135"/>
    <cellStyle name="Normal 16 6 4 3 2 4" xfId="52144"/>
    <cellStyle name="Normal 16 6 4 3 3" xfId="17192"/>
    <cellStyle name="Normal 16 6 4 3 3 2" xfId="33136"/>
    <cellStyle name="Normal 16 6 4 3 4" xfId="33137"/>
    <cellStyle name="Normal 16 6 4 3 5" xfId="52145"/>
    <cellStyle name="Normal 16 6 4 4" xfId="4674"/>
    <cellStyle name="Normal 16 6 4 4 2" xfId="17193"/>
    <cellStyle name="Normal 16 6 4 4 2 2" xfId="33138"/>
    <cellStyle name="Normal 16 6 4 4 3" xfId="33139"/>
    <cellStyle name="Normal 16 6 4 4 4" xfId="52146"/>
    <cellStyle name="Normal 16 6 4 5" xfId="8720"/>
    <cellStyle name="Normal 16 6 4 5 2" xfId="17194"/>
    <cellStyle name="Normal 16 6 4 5 2 2" xfId="33140"/>
    <cellStyle name="Normal 16 6 4 5 3" xfId="33141"/>
    <cellStyle name="Normal 16 6 4 6" xfId="17195"/>
    <cellStyle name="Normal 16 6 4 6 2" xfId="33142"/>
    <cellStyle name="Normal 16 6 4 7" xfId="33143"/>
    <cellStyle name="Normal 16 6 5" xfId="1214"/>
    <cellStyle name="Normal 16 6 5 2" xfId="1215"/>
    <cellStyle name="Normal 16 6 5 2 2" xfId="4675"/>
    <cellStyle name="Normal 16 6 5 2 2 2" xfId="8721"/>
    <cellStyle name="Normal 16 6 5 2 2 2 2" xfId="17196"/>
    <cellStyle name="Normal 16 6 5 2 2 2 2 2" xfId="33144"/>
    <cellStyle name="Normal 16 6 5 2 2 2 3" xfId="33145"/>
    <cellStyle name="Normal 16 6 5 2 2 2 4" xfId="52147"/>
    <cellStyle name="Normal 16 6 5 2 2 3" xfId="17197"/>
    <cellStyle name="Normal 16 6 5 2 2 3 2" xfId="33146"/>
    <cellStyle name="Normal 16 6 5 2 2 4" xfId="33147"/>
    <cellStyle name="Normal 16 6 5 2 2 5" xfId="52148"/>
    <cellStyle name="Normal 16 6 5 2 3" xfId="4676"/>
    <cellStyle name="Normal 16 6 5 2 3 2" xfId="17198"/>
    <cellStyle name="Normal 16 6 5 2 3 2 2" xfId="33148"/>
    <cellStyle name="Normal 16 6 5 2 3 3" xfId="33149"/>
    <cellStyle name="Normal 16 6 5 2 3 4" xfId="52149"/>
    <cellStyle name="Normal 16 6 5 2 4" xfId="8722"/>
    <cellStyle name="Normal 16 6 5 2 4 2" xfId="17199"/>
    <cellStyle name="Normal 16 6 5 2 4 2 2" xfId="33150"/>
    <cellStyle name="Normal 16 6 5 2 4 3" xfId="33151"/>
    <cellStyle name="Normal 16 6 5 2 5" xfId="17200"/>
    <cellStyle name="Normal 16 6 5 2 5 2" xfId="33152"/>
    <cellStyle name="Normal 16 6 5 2 6" xfId="33153"/>
    <cellStyle name="Normal 16 6 5 3" xfId="4677"/>
    <cellStyle name="Normal 16 6 5 3 2" xfId="8723"/>
    <cellStyle name="Normal 16 6 5 3 2 2" xfId="17201"/>
    <cellStyle name="Normal 16 6 5 3 2 2 2" xfId="33154"/>
    <cellStyle name="Normal 16 6 5 3 2 3" xfId="33155"/>
    <cellStyle name="Normal 16 6 5 3 2 4" xfId="52150"/>
    <cellStyle name="Normal 16 6 5 3 3" xfId="17202"/>
    <cellStyle name="Normal 16 6 5 3 3 2" xfId="33156"/>
    <cellStyle name="Normal 16 6 5 3 4" xfId="33157"/>
    <cellStyle name="Normal 16 6 5 3 5" xfId="52151"/>
    <cellStyle name="Normal 16 6 5 4" xfId="4678"/>
    <cellStyle name="Normal 16 6 5 4 2" xfId="17203"/>
    <cellStyle name="Normal 16 6 5 4 2 2" xfId="33158"/>
    <cellStyle name="Normal 16 6 5 4 3" xfId="33159"/>
    <cellStyle name="Normal 16 6 5 4 4" xfId="52152"/>
    <cellStyle name="Normal 16 6 5 5" xfId="8724"/>
    <cellStyle name="Normal 16 6 5 5 2" xfId="17204"/>
    <cellStyle name="Normal 16 6 5 5 2 2" xfId="33160"/>
    <cellStyle name="Normal 16 6 5 5 3" xfId="33161"/>
    <cellStyle name="Normal 16 6 5 6" xfId="17205"/>
    <cellStyle name="Normal 16 6 5 6 2" xfId="33162"/>
    <cellStyle name="Normal 16 6 5 7" xfId="33163"/>
    <cellStyle name="Normal 16 6 6" xfId="1216"/>
    <cellStyle name="Normal 16 6 6 2" xfId="1217"/>
    <cellStyle name="Normal 16 6 6 2 2" xfId="4679"/>
    <cellStyle name="Normal 16 6 6 2 2 2" xfId="8725"/>
    <cellStyle name="Normal 16 6 6 2 2 2 2" xfId="17206"/>
    <cellStyle name="Normal 16 6 6 2 2 2 2 2" xfId="33164"/>
    <cellStyle name="Normal 16 6 6 2 2 2 3" xfId="33165"/>
    <cellStyle name="Normal 16 6 6 2 2 2 4" xfId="52153"/>
    <cellStyle name="Normal 16 6 6 2 2 3" xfId="17207"/>
    <cellStyle name="Normal 16 6 6 2 2 3 2" xfId="33166"/>
    <cellStyle name="Normal 16 6 6 2 2 4" xfId="33167"/>
    <cellStyle name="Normal 16 6 6 2 2 5" xfId="52154"/>
    <cellStyle name="Normal 16 6 6 2 3" xfId="4680"/>
    <cellStyle name="Normal 16 6 6 2 3 2" xfId="17208"/>
    <cellStyle name="Normal 16 6 6 2 3 2 2" xfId="33168"/>
    <cellStyle name="Normal 16 6 6 2 3 3" xfId="33169"/>
    <cellStyle name="Normal 16 6 6 2 3 4" xfId="52155"/>
    <cellStyle name="Normal 16 6 6 2 4" xfId="8726"/>
    <cellStyle name="Normal 16 6 6 2 4 2" xfId="17209"/>
    <cellStyle name="Normal 16 6 6 2 4 2 2" xfId="33170"/>
    <cellStyle name="Normal 16 6 6 2 4 3" xfId="33171"/>
    <cellStyle name="Normal 16 6 6 2 5" xfId="17210"/>
    <cellStyle name="Normal 16 6 6 2 5 2" xfId="33172"/>
    <cellStyle name="Normal 16 6 6 2 6" xfId="33173"/>
    <cellStyle name="Normal 16 6 6 3" xfId="4681"/>
    <cellStyle name="Normal 16 6 6 3 2" xfId="8727"/>
    <cellStyle name="Normal 16 6 6 3 2 2" xfId="17211"/>
    <cellStyle name="Normal 16 6 6 3 2 2 2" xfId="33174"/>
    <cellStyle name="Normal 16 6 6 3 2 3" xfId="33175"/>
    <cellStyle name="Normal 16 6 6 3 2 4" xfId="52156"/>
    <cellStyle name="Normal 16 6 6 3 3" xfId="17212"/>
    <cellStyle name="Normal 16 6 6 3 3 2" xfId="33176"/>
    <cellStyle name="Normal 16 6 6 3 4" xfId="33177"/>
    <cellStyle name="Normal 16 6 6 3 5" xfId="52157"/>
    <cellStyle name="Normal 16 6 6 4" xfId="4682"/>
    <cellStyle name="Normal 16 6 6 4 2" xfId="17213"/>
    <cellStyle name="Normal 16 6 6 4 2 2" xfId="33178"/>
    <cellStyle name="Normal 16 6 6 4 3" xfId="33179"/>
    <cellStyle name="Normal 16 6 6 4 4" xfId="52158"/>
    <cellStyle name="Normal 16 6 6 5" xfId="8728"/>
    <cellStyle name="Normal 16 6 6 5 2" xfId="17214"/>
    <cellStyle name="Normal 16 6 6 5 2 2" xfId="33180"/>
    <cellStyle name="Normal 16 6 6 5 3" xfId="33181"/>
    <cellStyle name="Normal 16 6 6 6" xfId="17215"/>
    <cellStyle name="Normal 16 6 6 6 2" xfId="33182"/>
    <cellStyle name="Normal 16 6 6 7" xfId="33183"/>
    <cellStyle name="Normal 16 6 7" xfId="1218"/>
    <cellStyle name="Normal 16 6 7 2" xfId="1219"/>
    <cellStyle name="Normal 16 6 7 2 2" xfId="4683"/>
    <cellStyle name="Normal 16 6 7 2 2 2" xfId="8729"/>
    <cellStyle name="Normal 16 6 7 2 2 2 2" xfId="17216"/>
    <cellStyle name="Normal 16 6 7 2 2 2 2 2" xfId="33184"/>
    <cellStyle name="Normal 16 6 7 2 2 2 3" xfId="33185"/>
    <cellStyle name="Normal 16 6 7 2 2 2 4" xfId="52159"/>
    <cellStyle name="Normal 16 6 7 2 2 3" xfId="17217"/>
    <cellStyle name="Normal 16 6 7 2 2 3 2" xfId="33186"/>
    <cellStyle name="Normal 16 6 7 2 2 4" xfId="33187"/>
    <cellStyle name="Normal 16 6 7 2 2 5" xfId="52160"/>
    <cellStyle name="Normal 16 6 7 2 3" xfId="4684"/>
    <cellStyle name="Normal 16 6 7 2 3 2" xfId="17218"/>
    <cellStyle name="Normal 16 6 7 2 3 2 2" xfId="33188"/>
    <cellStyle name="Normal 16 6 7 2 3 3" xfId="33189"/>
    <cellStyle name="Normal 16 6 7 2 3 4" xfId="52161"/>
    <cellStyle name="Normal 16 6 7 2 4" xfId="8730"/>
    <cellStyle name="Normal 16 6 7 2 4 2" xfId="17219"/>
    <cellStyle name="Normal 16 6 7 2 4 2 2" xfId="33190"/>
    <cellStyle name="Normal 16 6 7 2 4 3" xfId="33191"/>
    <cellStyle name="Normal 16 6 7 2 5" xfId="17220"/>
    <cellStyle name="Normal 16 6 7 2 5 2" xfId="33192"/>
    <cellStyle name="Normal 16 6 7 2 6" xfId="33193"/>
    <cellStyle name="Normal 16 6 7 3" xfId="4685"/>
    <cellStyle name="Normal 16 6 7 3 2" xfId="8731"/>
    <cellStyle name="Normal 16 6 7 3 2 2" xfId="17221"/>
    <cellStyle name="Normal 16 6 7 3 2 2 2" xfId="33194"/>
    <cellStyle name="Normal 16 6 7 3 2 3" xfId="33195"/>
    <cellStyle name="Normal 16 6 7 3 2 4" xfId="52162"/>
    <cellStyle name="Normal 16 6 7 3 3" xfId="17222"/>
    <cellStyle name="Normal 16 6 7 3 3 2" xfId="33196"/>
    <cellStyle name="Normal 16 6 7 3 4" xfId="33197"/>
    <cellStyle name="Normal 16 6 7 3 5" xfId="52163"/>
    <cellStyle name="Normal 16 6 7 4" xfId="4686"/>
    <cellStyle name="Normal 16 6 7 4 2" xfId="17223"/>
    <cellStyle name="Normal 16 6 7 4 2 2" xfId="33198"/>
    <cellStyle name="Normal 16 6 7 4 3" xfId="33199"/>
    <cellStyle name="Normal 16 6 7 4 4" xfId="52164"/>
    <cellStyle name="Normal 16 6 7 5" xfId="8732"/>
    <cellStyle name="Normal 16 6 7 5 2" xfId="17224"/>
    <cellStyle name="Normal 16 6 7 5 2 2" xfId="33200"/>
    <cellStyle name="Normal 16 6 7 5 3" xfId="33201"/>
    <cellStyle name="Normal 16 6 7 6" xfId="17225"/>
    <cellStyle name="Normal 16 6 7 6 2" xfId="33202"/>
    <cellStyle name="Normal 16 6 7 7" xfId="33203"/>
    <cellStyle name="Normal 16 6 8" xfId="1220"/>
    <cellStyle name="Normal 16 6 8 2" xfId="1221"/>
    <cellStyle name="Normal 16 6 8 2 2" xfId="4687"/>
    <cellStyle name="Normal 16 6 8 2 2 2" xfId="8733"/>
    <cellStyle name="Normal 16 6 8 2 2 2 2" xfId="17226"/>
    <cellStyle name="Normal 16 6 8 2 2 2 2 2" xfId="33204"/>
    <cellStyle name="Normal 16 6 8 2 2 2 3" xfId="33205"/>
    <cellStyle name="Normal 16 6 8 2 2 2 4" xfId="52165"/>
    <cellStyle name="Normal 16 6 8 2 2 3" xfId="17227"/>
    <cellStyle name="Normal 16 6 8 2 2 3 2" xfId="33206"/>
    <cellStyle name="Normal 16 6 8 2 2 4" xfId="33207"/>
    <cellStyle name="Normal 16 6 8 2 2 5" xfId="52166"/>
    <cellStyle name="Normal 16 6 8 2 3" xfId="4688"/>
    <cellStyle name="Normal 16 6 8 2 3 2" xfId="17228"/>
    <cellStyle name="Normal 16 6 8 2 3 2 2" xfId="33208"/>
    <cellStyle name="Normal 16 6 8 2 3 3" xfId="33209"/>
    <cellStyle name="Normal 16 6 8 2 3 4" xfId="52167"/>
    <cellStyle name="Normal 16 6 8 2 4" xfId="8734"/>
    <cellStyle name="Normal 16 6 8 2 4 2" xfId="17229"/>
    <cellStyle name="Normal 16 6 8 2 4 2 2" xfId="33210"/>
    <cellStyle name="Normal 16 6 8 2 4 3" xfId="33211"/>
    <cellStyle name="Normal 16 6 8 2 5" xfId="17230"/>
    <cellStyle name="Normal 16 6 8 2 5 2" xfId="33212"/>
    <cellStyle name="Normal 16 6 8 2 6" xfId="33213"/>
    <cellStyle name="Normal 16 6 8 3" xfId="4689"/>
    <cellStyle name="Normal 16 6 8 3 2" xfId="8735"/>
    <cellStyle name="Normal 16 6 8 3 2 2" xfId="17231"/>
    <cellStyle name="Normal 16 6 8 3 2 2 2" xfId="33214"/>
    <cellStyle name="Normal 16 6 8 3 2 3" xfId="33215"/>
    <cellStyle name="Normal 16 6 8 3 2 4" xfId="52168"/>
    <cellStyle name="Normal 16 6 8 3 3" xfId="17232"/>
    <cellStyle name="Normal 16 6 8 3 3 2" xfId="33216"/>
    <cellStyle name="Normal 16 6 8 3 4" xfId="33217"/>
    <cellStyle name="Normal 16 6 8 3 5" xfId="52169"/>
    <cellStyle name="Normal 16 6 8 4" xfId="4690"/>
    <cellStyle name="Normal 16 6 8 4 2" xfId="17233"/>
    <cellStyle name="Normal 16 6 8 4 2 2" xfId="33218"/>
    <cellStyle name="Normal 16 6 8 4 3" xfId="33219"/>
    <cellStyle name="Normal 16 6 8 4 4" xfId="52170"/>
    <cellStyle name="Normal 16 6 8 5" xfId="8736"/>
    <cellStyle name="Normal 16 6 8 5 2" xfId="17234"/>
    <cellStyle name="Normal 16 6 8 5 2 2" xfId="33220"/>
    <cellStyle name="Normal 16 6 8 5 3" xfId="33221"/>
    <cellStyle name="Normal 16 6 8 6" xfId="17235"/>
    <cellStyle name="Normal 16 6 8 6 2" xfId="33222"/>
    <cellStyle name="Normal 16 6 8 7" xfId="33223"/>
    <cellStyle name="Normal 16 6 9" xfId="1222"/>
    <cellStyle name="Normal 16 6 9 2" xfId="4691"/>
    <cellStyle name="Normal 16 6 9 2 2" xfId="8737"/>
    <cellStyle name="Normal 16 6 9 2 2 2" xfId="17236"/>
    <cellStyle name="Normal 16 6 9 2 2 2 2" xfId="33224"/>
    <cellStyle name="Normal 16 6 9 2 2 3" xfId="33225"/>
    <cellStyle name="Normal 16 6 9 2 2 4" xfId="52171"/>
    <cellStyle name="Normal 16 6 9 2 3" xfId="17237"/>
    <cellStyle name="Normal 16 6 9 2 3 2" xfId="33226"/>
    <cellStyle name="Normal 16 6 9 2 4" xfId="33227"/>
    <cellStyle name="Normal 16 6 9 2 5" xfId="52172"/>
    <cellStyle name="Normal 16 6 9 3" xfId="4692"/>
    <cellStyle name="Normal 16 6 9 3 2" xfId="17238"/>
    <cellStyle name="Normal 16 6 9 3 2 2" xfId="33228"/>
    <cellStyle name="Normal 16 6 9 3 3" xfId="33229"/>
    <cellStyle name="Normal 16 6 9 3 4" xfId="52173"/>
    <cellStyle name="Normal 16 6 9 4" xfId="8738"/>
    <cellStyle name="Normal 16 6 9 4 2" xfId="17239"/>
    <cellStyle name="Normal 16 6 9 4 2 2" xfId="33230"/>
    <cellStyle name="Normal 16 6 9 4 3" xfId="33231"/>
    <cellStyle name="Normal 16 6 9 5" xfId="17240"/>
    <cellStyle name="Normal 16 6 9 5 2" xfId="33232"/>
    <cellStyle name="Normal 16 6 9 6" xfId="33233"/>
    <cellStyle name="Normal 16 7" xfId="1223"/>
    <cellStyle name="Normal 16 7 10" xfId="4693"/>
    <cellStyle name="Normal 16 7 10 2" xfId="8739"/>
    <cellStyle name="Normal 16 7 10 2 2" xfId="17241"/>
    <cellStyle name="Normal 16 7 10 2 2 2" xfId="33234"/>
    <cellStyle name="Normal 16 7 10 2 3" xfId="33235"/>
    <cellStyle name="Normal 16 7 10 2 4" xfId="52174"/>
    <cellStyle name="Normal 16 7 10 3" xfId="17242"/>
    <cellStyle name="Normal 16 7 10 3 2" xfId="33236"/>
    <cellStyle name="Normal 16 7 10 4" xfId="33237"/>
    <cellStyle name="Normal 16 7 10 5" xfId="52175"/>
    <cellStyle name="Normal 16 7 11" xfId="4694"/>
    <cellStyle name="Normal 16 7 11 2" xfId="17243"/>
    <cellStyle name="Normal 16 7 11 2 2" xfId="33238"/>
    <cellStyle name="Normal 16 7 11 3" xfId="33239"/>
    <cellStyle name="Normal 16 7 11 4" xfId="52176"/>
    <cellStyle name="Normal 16 7 12" xfId="8740"/>
    <cellStyle name="Normal 16 7 12 2" xfId="17244"/>
    <cellStyle name="Normal 16 7 12 2 2" xfId="33240"/>
    <cellStyle name="Normal 16 7 12 3" xfId="33241"/>
    <cellStyle name="Normal 16 7 13" xfId="17245"/>
    <cellStyle name="Normal 16 7 13 2" xfId="33242"/>
    <cellStyle name="Normal 16 7 14" xfId="33243"/>
    <cellStyle name="Normal 16 7 2" xfId="1224"/>
    <cellStyle name="Normal 16 7 2 2" xfId="1225"/>
    <cellStyle name="Normal 16 7 2 2 2" xfId="4695"/>
    <cellStyle name="Normal 16 7 2 2 2 2" xfId="8741"/>
    <cellStyle name="Normal 16 7 2 2 2 2 2" xfId="17246"/>
    <cellStyle name="Normal 16 7 2 2 2 2 2 2" xfId="33244"/>
    <cellStyle name="Normal 16 7 2 2 2 2 3" xfId="33245"/>
    <cellStyle name="Normal 16 7 2 2 2 2 4" xfId="52177"/>
    <cellStyle name="Normal 16 7 2 2 2 3" xfId="17247"/>
    <cellStyle name="Normal 16 7 2 2 2 3 2" xfId="33246"/>
    <cellStyle name="Normal 16 7 2 2 2 4" xfId="33247"/>
    <cellStyle name="Normal 16 7 2 2 2 5" xfId="52178"/>
    <cellStyle name="Normal 16 7 2 2 3" xfId="4696"/>
    <cellStyle name="Normal 16 7 2 2 3 2" xfId="17248"/>
    <cellStyle name="Normal 16 7 2 2 3 2 2" xfId="33248"/>
    <cellStyle name="Normal 16 7 2 2 3 3" xfId="33249"/>
    <cellStyle name="Normal 16 7 2 2 3 4" xfId="52179"/>
    <cellStyle name="Normal 16 7 2 2 4" xfId="8742"/>
    <cellStyle name="Normal 16 7 2 2 4 2" xfId="17249"/>
    <cellStyle name="Normal 16 7 2 2 4 2 2" xfId="33250"/>
    <cellStyle name="Normal 16 7 2 2 4 3" xfId="33251"/>
    <cellStyle name="Normal 16 7 2 2 5" xfId="17250"/>
    <cellStyle name="Normal 16 7 2 2 5 2" xfId="33252"/>
    <cellStyle name="Normal 16 7 2 2 6" xfId="33253"/>
    <cellStyle name="Normal 16 7 2 3" xfId="4697"/>
    <cellStyle name="Normal 16 7 2 3 2" xfId="8743"/>
    <cellStyle name="Normal 16 7 2 3 2 2" xfId="17251"/>
    <cellStyle name="Normal 16 7 2 3 2 2 2" xfId="33254"/>
    <cellStyle name="Normal 16 7 2 3 2 3" xfId="33255"/>
    <cellStyle name="Normal 16 7 2 3 2 4" xfId="52180"/>
    <cellStyle name="Normal 16 7 2 3 3" xfId="17252"/>
    <cellStyle name="Normal 16 7 2 3 3 2" xfId="33256"/>
    <cellStyle name="Normal 16 7 2 3 4" xfId="33257"/>
    <cellStyle name="Normal 16 7 2 3 5" xfId="52181"/>
    <cellStyle name="Normal 16 7 2 4" xfId="4698"/>
    <cellStyle name="Normal 16 7 2 4 2" xfId="17253"/>
    <cellStyle name="Normal 16 7 2 4 2 2" xfId="33258"/>
    <cellStyle name="Normal 16 7 2 4 3" xfId="33259"/>
    <cellStyle name="Normal 16 7 2 4 4" xfId="52182"/>
    <cellStyle name="Normal 16 7 2 5" xfId="8744"/>
    <cellStyle name="Normal 16 7 2 5 2" xfId="17254"/>
    <cellStyle name="Normal 16 7 2 5 2 2" xfId="33260"/>
    <cellStyle name="Normal 16 7 2 5 3" xfId="33261"/>
    <cellStyle name="Normal 16 7 2 6" xfId="17255"/>
    <cellStyle name="Normal 16 7 2 6 2" xfId="33262"/>
    <cellStyle name="Normal 16 7 2 7" xfId="33263"/>
    <cellStyle name="Normal 16 7 3" xfId="1226"/>
    <cellStyle name="Normal 16 7 3 2" xfId="1227"/>
    <cellStyle name="Normal 16 7 3 2 2" xfId="4699"/>
    <cellStyle name="Normal 16 7 3 2 2 2" xfId="8745"/>
    <cellStyle name="Normal 16 7 3 2 2 2 2" xfId="17256"/>
    <cellStyle name="Normal 16 7 3 2 2 2 2 2" xfId="33264"/>
    <cellStyle name="Normal 16 7 3 2 2 2 3" xfId="33265"/>
    <cellStyle name="Normal 16 7 3 2 2 2 4" xfId="52183"/>
    <cellStyle name="Normal 16 7 3 2 2 3" xfId="17257"/>
    <cellStyle name="Normal 16 7 3 2 2 3 2" xfId="33266"/>
    <cellStyle name="Normal 16 7 3 2 2 4" xfId="33267"/>
    <cellStyle name="Normal 16 7 3 2 2 5" xfId="52184"/>
    <cellStyle name="Normal 16 7 3 2 3" xfId="4700"/>
    <cellStyle name="Normal 16 7 3 2 3 2" xfId="17258"/>
    <cellStyle name="Normal 16 7 3 2 3 2 2" xfId="33268"/>
    <cellStyle name="Normal 16 7 3 2 3 3" xfId="33269"/>
    <cellStyle name="Normal 16 7 3 2 3 4" xfId="52185"/>
    <cellStyle name="Normal 16 7 3 2 4" xfId="8746"/>
    <cellStyle name="Normal 16 7 3 2 4 2" xfId="17259"/>
    <cellStyle name="Normal 16 7 3 2 4 2 2" xfId="33270"/>
    <cellStyle name="Normal 16 7 3 2 4 3" xfId="33271"/>
    <cellStyle name="Normal 16 7 3 2 5" xfId="17260"/>
    <cellStyle name="Normal 16 7 3 2 5 2" xfId="33272"/>
    <cellStyle name="Normal 16 7 3 2 6" xfId="33273"/>
    <cellStyle name="Normal 16 7 3 3" xfId="4701"/>
    <cellStyle name="Normal 16 7 3 3 2" xfId="8747"/>
    <cellStyle name="Normal 16 7 3 3 2 2" xfId="17261"/>
    <cellStyle name="Normal 16 7 3 3 2 2 2" xfId="33274"/>
    <cellStyle name="Normal 16 7 3 3 2 3" xfId="33275"/>
    <cellStyle name="Normal 16 7 3 3 2 4" xfId="52186"/>
    <cellStyle name="Normal 16 7 3 3 3" xfId="17262"/>
    <cellStyle name="Normal 16 7 3 3 3 2" xfId="33276"/>
    <cellStyle name="Normal 16 7 3 3 4" xfId="33277"/>
    <cellStyle name="Normal 16 7 3 3 5" xfId="52187"/>
    <cellStyle name="Normal 16 7 3 4" xfId="4702"/>
    <cellStyle name="Normal 16 7 3 4 2" xfId="17263"/>
    <cellStyle name="Normal 16 7 3 4 2 2" xfId="33278"/>
    <cellStyle name="Normal 16 7 3 4 3" xfId="33279"/>
    <cellStyle name="Normal 16 7 3 4 4" xfId="52188"/>
    <cellStyle name="Normal 16 7 3 5" xfId="8748"/>
    <cellStyle name="Normal 16 7 3 5 2" xfId="17264"/>
    <cellStyle name="Normal 16 7 3 5 2 2" xfId="33280"/>
    <cellStyle name="Normal 16 7 3 5 3" xfId="33281"/>
    <cellStyle name="Normal 16 7 3 6" xfId="17265"/>
    <cellStyle name="Normal 16 7 3 6 2" xfId="33282"/>
    <cellStyle name="Normal 16 7 3 7" xfId="33283"/>
    <cellStyle name="Normal 16 7 4" xfId="1228"/>
    <cellStyle name="Normal 16 7 4 2" xfId="1229"/>
    <cellStyle name="Normal 16 7 4 2 2" xfId="4703"/>
    <cellStyle name="Normal 16 7 4 2 2 2" xfId="8749"/>
    <cellStyle name="Normal 16 7 4 2 2 2 2" xfId="17266"/>
    <cellStyle name="Normal 16 7 4 2 2 2 2 2" xfId="33284"/>
    <cellStyle name="Normal 16 7 4 2 2 2 3" xfId="33285"/>
    <cellStyle name="Normal 16 7 4 2 2 2 4" xfId="52189"/>
    <cellStyle name="Normal 16 7 4 2 2 3" xfId="17267"/>
    <cellStyle name="Normal 16 7 4 2 2 3 2" xfId="33286"/>
    <cellStyle name="Normal 16 7 4 2 2 4" xfId="33287"/>
    <cellStyle name="Normal 16 7 4 2 2 5" xfId="52190"/>
    <cellStyle name="Normal 16 7 4 2 3" xfId="4704"/>
    <cellStyle name="Normal 16 7 4 2 3 2" xfId="17268"/>
    <cellStyle name="Normal 16 7 4 2 3 2 2" xfId="33288"/>
    <cellStyle name="Normal 16 7 4 2 3 3" xfId="33289"/>
    <cellStyle name="Normal 16 7 4 2 3 4" xfId="52191"/>
    <cellStyle name="Normal 16 7 4 2 4" xfId="8750"/>
    <cellStyle name="Normal 16 7 4 2 4 2" xfId="17269"/>
    <cellStyle name="Normal 16 7 4 2 4 2 2" xfId="33290"/>
    <cellStyle name="Normal 16 7 4 2 4 3" xfId="33291"/>
    <cellStyle name="Normal 16 7 4 2 5" xfId="17270"/>
    <cellStyle name="Normal 16 7 4 2 5 2" xfId="33292"/>
    <cellStyle name="Normal 16 7 4 2 6" xfId="33293"/>
    <cellStyle name="Normal 16 7 4 3" xfId="4705"/>
    <cellStyle name="Normal 16 7 4 3 2" xfId="8751"/>
    <cellStyle name="Normal 16 7 4 3 2 2" xfId="17271"/>
    <cellStyle name="Normal 16 7 4 3 2 2 2" xfId="33294"/>
    <cellStyle name="Normal 16 7 4 3 2 3" xfId="33295"/>
    <cellStyle name="Normal 16 7 4 3 2 4" xfId="52192"/>
    <cellStyle name="Normal 16 7 4 3 3" xfId="17272"/>
    <cellStyle name="Normal 16 7 4 3 3 2" xfId="33296"/>
    <cellStyle name="Normal 16 7 4 3 4" xfId="33297"/>
    <cellStyle name="Normal 16 7 4 3 5" xfId="52193"/>
    <cellStyle name="Normal 16 7 4 4" xfId="4706"/>
    <cellStyle name="Normal 16 7 4 4 2" xfId="17273"/>
    <cellStyle name="Normal 16 7 4 4 2 2" xfId="33298"/>
    <cellStyle name="Normal 16 7 4 4 3" xfId="33299"/>
    <cellStyle name="Normal 16 7 4 4 4" xfId="52194"/>
    <cellStyle name="Normal 16 7 4 5" xfId="8752"/>
    <cellStyle name="Normal 16 7 4 5 2" xfId="17274"/>
    <cellStyle name="Normal 16 7 4 5 2 2" xfId="33300"/>
    <cellStyle name="Normal 16 7 4 5 3" xfId="33301"/>
    <cellStyle name="Normal 16 7 4 6" xfId="17275"/>
    <cellStyle name="Normal 16 7 4 6 2" xfId="33302"/>
    <cellStyle name="Normal 16 7 4 7" xfId="33303"/>
    <cellStyle name="Normal 16 7 5" xfId="1230"/>
    <cellStyle name="Normal 16 7 5 2" xfId="1231"/>
    <cellStyle name="Normal 16 7 5 2 2" xfId="4707"/>
    <cellStyle name="Normal 16 7 5 2 2 2" xfId="8753"/>
    <cellStyle name="Normal 16 7 5 2 2 2 2" xfId="17276"/>
    <cellStyle name="Normal 16 7 5 2 2 2 2 2" xfId="33304"/>
    <cellStyle name="Normal 16 7 5 2 2 2 3" xfId="33305"/>
    <cellStyle name="Normal 16 7 5 2 2 2 4" xfId="52195"/>
    <cellStyle name="Normal 16 7 5 2 2 3" xfId="17277"/>
    <cellStyle name="Normal 16 7 5 2 2 3 2" xfId="33306"/>
    <cellStyle name="Normal 16 7 5 2 2 4" xfId="33307"/>
    <cellStyle name="Normal 16 7 5 2 2 5" xfId="52196"/>
    <cellStyle name="Normal 16 7 5 2 3" xfId="4708"/>
    <cellStyle name="Normal 16 7 5 2 3 2" xfId="17278"/>
    <cellStyle name="Normal 16 7 5 2 3 2 2" xfId="33308"/>
    <cellStyle name="Normal 16 7 5 2 3 3" xfId="33309"/>
    <cellStyle name="Normal 16 7 5 2 3 4" xfId="52197"/>
    <cellStyle name="Normal 16 7 5 2 4" xfId="8754"/>
    <cellStyle name="Normal 16 7 5 2 4 2" xfId="17279"/>
    <cellStyle name="Normal 16 7 5 2 4 2 2" xfId="33310"/>
    <cellStyle name="Normal 16 7 5 2 4 3" xfId="33311"/>
    <cellStyle name="Normal 16 7 5 2 5" xfId="17280"/>
    <cellStyle name="Normal 16 7 5 2 5 2" xfId="33312"/>
    <cellStyle name="Normal 16 7 5 2 6" xfId="33313"/>
    <cellStyle name="Normal 16 7 5 3" xfId="4709"/>
    <cellStyle name="Normal 16 7 5 3 2" xfId="8755"/>
    <cellStyle name="Normal 16 7 5 3 2 2" xfId="17281"/>
    <cellStyle name="Normal 16 7 5 3 2 2 2" xfId="33314"/>
    <cellStyle name="Normal 16 7 5 3 2 3" xfId="33315"/>
    <cellStyle name="Normal 16 7 5 3 2 4" xfId="52198"/>
    <cellStyle name="Normal 16 7 5 3 3" xfId="17282"/>
    <cellStyle name="Normal 16 7 5 3 3 2" xfId="33316"/>
    <cellStyle name="Normal 16 7 5 3 4" xfId="33317"/>
    <cellStyle name="Normal 16 7 5 3 5" xfId="52199"/>
    <cellStyle name="Normal 16 7 5 4" xfId="4710"/>
    <cellStyle name="Normal 16 7 5 4 2" xfId="17283"/>
    <cellStyle name="Normal 16 7 5 4 2 2" xfId="33318"/>
    <cellStyle name="Normal 16 7 5 4 3" xfId="33319"/>
    <cellStyle name="Normal 16 7 5 4 4" xfId="52200"/>
    <cellStyle name="Normal 16 7 5 5" xfId="8756"/>
    <cellStyle name="Normal 16 7 5 5 2" xfId="17284"/>
    <cellStyle name="Normal 16 7 5 5 2 2" xfId="33320"/>
    <cellStyle name="Normal 16 7 5 5 3" xfId="33321"/>
    <cellStyle name="Normal 16 7 5 6" xfId="17285"/>
    <cellStyle name="Normal 16 7 5 6 2" xfId="33322"/>
    <cellStyle name="Normal 16 7 5 7" xfId="33323"/>
    <cellStyle name="Normal 16 7 6" xfId="1232"/>
    <cellStyle name="Normal 16 7 6 2" xfId="1233"/>
    <cellStyle name="Normal 16 7 6 2 2" xfId="4711"/>
    <cellStyle name="Normal 16 7 6 2 2 2" xfId="8757"/>
    <cellStyle name="Normal 16 7 6 2 2 2 2" xfId="17286"/>
    <cellStyle name="Normal 16 7 6 2 2 2 2 2" xfId="33324"/>
    <cellStyle name="Normal 16 7 6 2 2 2 3" xfId="33325"/>
    <cellStyle name="Normal 16 7 6 2 2 2 4" xfId="52201"/>
    <cellStyle name="Normal 16 7 6 2 2 3" xfId="17287"/>
    <cellStyle name="Normal 16 7 6 2 2 3 2" xfId="33326"/>
    <cellStyle name="Normal 16 7 6 2 2 4" xfId="33327"/>
    <cellStyle name="Normal 16 7 6 2 2 5" xfId="52202"/>
    <cellStyle name="Normal 16 7 6 2 3" xfId="4712"/>
    <cellStyle name="Normal 16 7 6 2 3 2" xfId="17288"/>
    <cellStyle name="Normal 16 7 6 2 3 2 2" xfId="33328"/>
    <cellStyle name="Normal 16 7 6 2 3 3" xfId="33329"/>
    <cellStyle name="Normal 16 7 6 2 3 4" xfId="52203"/>
    <cellStyle name="Normal 16 7 6 2 4" xfId="8758"/>
    <cellStyle name="Normal 16 7 6 2 4 2" xfId="17289"/>
    <cellStyle name="Normal 16 7 6 2 4 2 2" xfId="33330"/>
    <cellStyle name="Normal 16 7 6 2 4 3" xfId="33331"/>
    <cellStyle name="Normal 16 7 6 2 5" xfId="17290"/>
    <cellStyle name="Normal 16 7 6 2 5 2" xfId="33332"/>
    <cellStyle name="Normal 16 7 6 2 6" xfId="33333"/>
    <cellStyle name="Normal 16 7 6 3" xfId="4713"/>
    <cellStyle name="Normal 16 7 6 3 2" xfId="8759"/>
    <cellStyle name="Normal 16 7 6 3 2 2" xfId="17291"/>
    <cellStyle name="Normal 16 7 6 3 2 2 2" xfId="33334"/>
    <cellStyle name="Normal 16 7 6 3 2 3" xfId="33335"/>
    <cellStyle name="Normal 16 7 6 3 2 4" xfId="52204"/>
    <cellStyle name="Normal 16 7 6 3 3" xfId="17292"/>
    <cellStyle name="Normal 16 7 6 3 3 2" xfId="33336"/>
    <cellStyle name="Normal 16 7 6 3 4" xfId="33337"/>
    <cellStyle name="Normal 16 7 6 3 5" xfId="52205"/>
    <cellStyle name="Normal 16 7 6 4" xfId="4714"/>
    <cellStyle name="Normal 16 7 6 4 2" xfId="17293"/>
    <cellStyle name="Normal 16 7 6 4 2 2" xfId="33338"/>
    <cellStyle name="Normal 16 7 6 4 3" xfId="33339"/>
    <cellStyle name="Normal 16 7 6 4 4" xfId="52206"/>
    <cellStyle name="Normal 16 7 6 5" xfId="8760"/>
    <cellStyle name="Normal 16 7 6 5 2" xfId="17294"/>
    <cellStyle name="Normal 16 7 6 5 2 2" xfId="33340"/>
    <cellStyle name="Normal 16 7 6 5 3" xfId="33341"/>
    <cellStyle name="Normal 16 7 6 6" xfId="17295"/>
    <cellStyle name="Normal 16 7 6 6 2" xfId="33342"/>
    <cellStyle name="Normal 16 7 6 7" xfId="33343"/>
    <cellStyle name="Normal 16 7 7" xfId="1234"/>
    <cellStyle name="Normal 16 7 7 2" xfId="1235"/>
    <cellStyle name="Normal 16 7 7 2 2" xfId="4715"/>
    <cellStyle name="Normal 16 7 7 2 2 2" xfId="8761"/>
    <cellStyle name="Normal 16 7 7 2 2 2 2" xfId="17296"/>
    <cellStyle name="Normal 16 7 7 2 2 2 2 2" xfId="33344"/>
    <cellStyle name="Normal 16 7 7 2 2 2 3" xfId="33345"/>
    <cellStyle name="Normal 16 7 7 2 2 2 4" xfId="52207"/>
    <cellStyle name="Normal 16 7 7 2 2 3" xfId="17297"/>
    <cellStyle name="Normal 16 7 7 2 2 3 2" xfId="33346"/>
    <cellStyle name="Normal 16 7 7 2 2 4" xfId="33347"/>
    <cellStyle name="Normal 16 7 7 2 2 5" xfId="52208"/>
    <cellStyle name="Normal 16 7 7 2 3" xfId="4716"/>
    <cellStyle name="Normal 16 7 7 2 3 2" xfId="17298"/>
    <cellStyle name="Normal 16 7 7 2 3 2 2" xfId="33348"/>
    <cellStyle name="Normal 16 7 7 2 3 3" xfId="33349"/>
    <cellStyle name="Normal 16 7 7 2 3 4" xfId="52209"/>
    <cellStyle name="Normal 16 7 7 2 4" xfId="8762"/>
    <cellStyle name="Normal 16 7 7 2 4 2" xfId="17299"/>
    <cellStyle name="Normal 16 7 7 2 4 2 2" xfId="33350"/>
    <cellStyle name="Normal 16 7 7 2 4 3" xfId="33351"/>
    <cellStyle name="Normal 16 7 7 2 5" xfId="17300"/>
    <cellStyle name="Normal 16 7 7 2 5 2" xfId="33352"/>
    <cellStyle name="Normal 16 7 7 2 6" xfId="33353"/>
    <cellStyle name="Normal 16 7 7 3" xfId="4717"/>
    <cellStyle name="Normal 16 7 7 3 2" xfId="8763"/>
    <cellStyle name="Normal 16 7 7 3 2 2" xfId="17301"/>
    <cellStyle name="Normal 16 7 7 3 2 2 2" xfId="33354"/>
    <cellStyle name="Normal 16 7 7 3 2 3" xfId="33355"/>
    <cellStyle name="Normal 16 7 7 3 2 4" xfId="52210"/>
    <cellStyle name="Normal 16 7 7 3 3" xfId="17302"/>
    <cellStyle name="Normal 16 7 7 3 3 2" xfId="33356"/>
    <cellStyle name="Normal 16 7 7 3 4" xfId="33357"/>
    <cellStyle name="Normal 16 7 7 3 5" xfId="52211"/>
    <cellStyle name="Normal 16 7 7 4" xfId="4718"/>
    <cellStyle name="Normal 16 7 7 4 2" xfId="17303"/>
    <cellStyle name="Normal 16 7 7 4 2 2" xfId="33358"/>
    <cellStyle name="Normal 16 7 7 4 3" xfId="33359"/>
    <cellStyle name="Normal 16 7 7 4 4" xfId="52212"/>
    <cellStyle name="Normal 16 7 7 5" xfId="8764"/>
    <cellStyle name="Normal 16 7 7 5 2" xfId="17304"/>
    <cellStyle name="Normal 16 7 7 5 2 2" xfId="33360"/>
    <cellStyle name="Normal 16 7 7 5 3" xfId="33361"/>
    <cellStyle name="Normal 16 7 7 6" xfId="17305"/>
    <cellStyle name="Normal 16 7 7 6 2" xfId="33362"/>
    <cellStyle name="Normal 16 7 7 7" xfId="33363"/>
    <cellStyle name="Normal 16 7 8" xfId="1236"/>
    <cellStyle name="Normal 16 7 8 2" xfId="1237"/>
    <cellStyle name="Normal 16 7 8 2 2" xfId="4719"/>
    <cellStyle name="Normal 16 7 8 2 2 2" xfId="8765"/>
    <cellStyle name="Normal 16 7 8 2 2 2 2" xfId="17306"/>
    <cellStyle name="Normal 16 7 8 2 2 2 2 2" xfId="33364"/>
    <cellStyle name="Normal 16 7 8 2 2 2 3" xfId="33365"/>
    <cellStyle name="Normal 16 7 8 2 2 2 4" xfId="52213"/>
    <cellStyle name="Normal 16 7 8 2 2 3" xfId="17307"/>
    <cellStyle name="Normal 16 7 8 2 2 3 2" xfId="33366"/>
    <cellStyle name="Normal 16 7 8 2 2 4" xfId="33367"/>
    <cellStyle name="Normal 16 7 8 2 2 5" xfId="52214"/>
    <cellStyle name="Normal 16 7 8 2 3" xfId="4720"/>
    <cellStyle name="Normal 16 7 8 2 3 2" xfId="17308"/>
    <cellStyle name="Normal 16 7 8 2 3 2 2" xfId="33368"/>
    <cellStyle name="Normal 16 7 8 2 3 3" xfId="33369"/>
    <cellStyle name="Normal 16 7 8 2 3 4" xfId="52215"/>
    <cellStyle name="Normal 16 7 8 2 4" xfId="8766"/>
    <cellStyle name="Normal 16 7 8 2 4 2" xfId="17309"/>
    <cellStyle name="Normal 16 7 8 2 4 2 2" xfId="33370"/>
    <cellStyle name="Normal 16 7 8 2 4 3" xfId="33371"/>
    <cellStyle name="Normal 16 7 8 2 5" xfId="17310"/>
    <cellStyle name="Normal 16 7 8 2 5 2" xfId="33372"/>
    <cellStyle name="Normal 16 7 8 2 6" xfId="33373"/>
    <cellStyle name="Normal 16 7 8 3" xfId="4721"/>
    <cellStyle name="Normal 16 7 8 3 2" xfId="8767"/>
    <cellStyle name="Normal 16 7 8 3 2 2" xfId="17311"/>
    <cellStyle name="Normal 16 7 8 3 2 2 2" xfId="33374"/>
    <cellStyle name="Normal 16 7 8 3 2 3" xfId="33375"/>
    <cellStyle name="Normal 16 7 8 3 2 4" xfId="52216"/>
    <cellStyle name="Normal 16 7 8 3 3" xfId="17312"/>
    <cellStyle name="Normal 16 7 8 3 3 2" xfId="33376"/>
    <cellStyle name="Normal 16 7 8 3 4" xfId="33377"/>
    <cellStyle name="Normal 16 7 8 3 5" xfId="52217"/>
    <cellStyle name="Normal 16 7 8 4" xfId="4722"/>
    <cellStyle name="Normal 16 7 8 4 2" xfId="17313"/>
    <cellStyle name="Normal 16 7 8 4 2 2" xfId="33378"/>
    <cellStyle name="Normal 16 7 8 4 3" xfId="33379"/>
    <cellStyle name="Normal 16 7 8 4 4" xfId="52218"/>
    <cellStyle name="Normal 16 7 8 5" xfId="8768"/>
    <cellStyle name="Normal 16 7 8 5 2" xfId="17314"/>
    <cellStyle name="Normal 16 7 8 5 2 2" xfId="33380"/>
    <cellStyle name="Normal 16 7 8 5 3" xfId="33381"/>
    <cellStyle name="Normal 16 7 8 6" xfId="17315"/>
    <cellStyle name="Normal 16 7 8 6 2" xfId="33382"/>
    <cellStyle name="Normal 16 7 8 7" xfId="33383"/>
    <cellStyle name="Normal 16 7 9" xfId="1238"/>
    <cellStyle name="Normal 16 7 9 2" xfId="4723"/>
    <cellStyle name="Normal 16 7 9 2 2" xfId="8769"/>
    <cellStyle name="Normal 16 7 9 2 2 2" xfId="17316"/>
    <cellStyle name="Normal 16 7 9 2 2 2 2" xfId="33384"/>
    <cellStyle name="Normal 16 7 9 2 2 3" xfId="33385"/>
    <cellStyle name="Normal 16 7 9 2 2 4" xfId="52219"/>
    <cellStyle name="Normal 16 7 9 2 3" xfId="17317"/>
    <cellStyle name="Normal 16 7 9 2 3 2" xfId="33386"/>
    <cellStyle name="Normal 16 7 9 2 4" xfId="33387"/>
    <cellStyle name="Normal 16 7 9 2 5" xfId="52220"/>
    <cellStyle name="Normal 16 7 9 3" xfId="4724"/>
    <cellStyle name="Normal 16 7 9 3 2" xfId="17318"/>
    <cellStyle name="Normal 16 7 9 3 2 2" xfId="33388"/>
    <cellStyle name="Normal 16 7 9 3 3" xfId="33389"/>
    <cellStyle name="Normal 16 7 9 3 4" xfId="52221"/>
    <cellStyle name="Normal 16 7 9 4" xfId="8770"/>
    <cellStyle name="Normal 16 7 9 4 2" xfId="17319"/>
    <cellStyle name="Normal 16 7 9 4 2 2" xfId="33390"/>
    <cellStyle name="Normal 16 7 9 4 3" xfId="33391"/>
    <cellStyle name="Normal 16 7 9 5" xfId="17320"/>
    <cellStyle name="Normal 16 7 9 5 2" xfId="33392"/>
    <cellStyle name="Normal 16 7 9 6" xfId="33393"/>
    <cellStyle name="Normal 16 8" xfId="1239"/>
    <cellStyle name="Normal 16 8 10" xfId="4725"/>
    <cellStyle name="Normal 16 8 10 2" xfId="8771"/>
    <cellStyle name="Normal 16 8 10 2 2" xfId="17321"/>
    <cellStyle name="Normal 16 8 10 2 2 2" xfId="33394"/>
    <cellStyle name="Normal 16 8 10 2 3" xfId="33395"/>
    <cellStyle name="Normal 16 8 10 2 4" xfId="52222"/>
    <cellStyle name="Normal 16 8 10 3" xfId="17322"/>
    <cellStyle name="Normal 16 8 10 3 2" xfId="33396"/>
    <cellStyle name="Normal 16 8 10 4" xfId="33397"/>
    <cellStyle name="Normal 16 8 10 5" xfId="52223"/>
    <cellStyle name="Normal 16 8 11" xfId="4726"/>
    <cellStyle name="Normal 16 8 11 2" xfId="17323"/>
    <cellStyle name="Normal 16 8 11 2 2" xfId="33398"/>
    <cellStyle name="Normal 16 8 11 3" xfId="33399"/>
    <cellStyle name="Normal 16 8 11 4" xfId="52224"/>
    <cellStyle name="Normal 16 8 12" xfId="8772"/>
    <cellStyle name="Normal 16 8 12 2" xfId="17324"/>
    <cellStyle name="Normal 16 8 12 2 2" xfId="33400"/>
    <cellStyle name="Normal 16 8 12 3" xfId="33401"/>
    <cellStyle name="Normal 16 8 13" xfId="17325"/>
    <cellStyle name="Normal 16 8 13 2" xfId="33402"/>
    <cellStyle name="Normal 16 8 14" xfId="33403"/>
    <cellStyle name="Normal 16 8 2" xfId="1240"/>
    <cellStyle name="Normal 16 8 2 2" xfId="1241"/>
    <cellStyle name="Normal 16 8 2 2 2" xfId="4727"/>
    <cellStyle name="Normal 16 8 2 2 2 2" xfId="8773"/>
    <cellStyle name="Normal 16 8 2 2 2 2 2" xfId="17326"/>
    <cellStyle name="Normal 16 8 2 2 2 2 2 2" xfId="33404"/>
    <cellStyle name="Normal 16 8 2 2 2 2 3" xfId="33405"/>
    <cellStyle name="Normal 16 8 2 2 2 2 4" xfId="52225"/>
    <cellStyle name="Normal 16 8 2 2 2 3" xfId="17327"/>
    <cellStyle name="Normal 16 8 2 2 2 3 2" xfId="33406"/>
    <cellStyle name="Normal 16 8 2 2 2 4" xfId="33407"/>
    <cellStyle name="Normal 16 8 2 2 2 5" xfId="52226"/>
    <cellStyle name="Normal 16 8 2 2 3" xfId="4728"/>
    <cellStyle name="Normal 16 8 2 2 3 2" xfId="17328"/>
    <cellStyle name="Normal 16 8 2 2 3 2 2" xfId="33408"/>
    <cellStyle name="Normal 16 8 2 2 3 3" xfId="33409"/>
    <cellStyle name="Normal 16 8 2 2 3 4" xfId="52227"/>
    <cellStyle name="Normal 16 8 2 2 4" xfId="8774"/>
    <cellStyle name="Normal 16 8 2 2 4 2" xfId="17329"/>
    <cellStyle name="Normal 16 8 2 2 4 2 2" xfId="33410"/>
    <cellStyle name="Normal 16 8 2 2 4 3" xfId="33411"/>
    <cellStyle name="Normal 16 8 2 2 5" xfId="17330"/>
    <cellStyle name="Normal 16 8 2 2 5 2" xfId="33412"/>
    <cellStyle name="Normal 16 8 2 2 6" xfId="33413"/>
    <cellStyle name="Normal 16 8 2 3" xfId="4729"/>
    <cellStyle name="Normal 16 8 2 3 2" xfId="8775"/>
    <cellStyle name="Normal 16 8 2 3 2 2" xfId="17331"/>
    <cellStyle name="Normal 16 8 2 3 2 2 2" xfId="33414"/>
    <cellStyle name="Normal 16 8 2 3 2 3" xfId="33415"/>
    <cellStyle name="Normal 16 8 2 3 2 4" xfId="52228"/>
    <cellStyle name="Normal 16 8 2 3 3" xfId="17332"/>
    <cellStyle name="Normal 16 8 2 3 3 2" xfId="33416"/>
    <cellStyle name="Normal 16 8 2 3 4" xfId="33417"/>
    <cellStyle name="Normal 16 8 2 3 5" xfId="52229"/>
    <cellStyle name="Normal 16 8 2 4" xfId="4730"/>
    <cellStyle name="Normal 16 8 2 4 2" xfId="17333"/>
    <cellStyle name="Normal 16 8 2 4 2 2" xfId="33418"/>
    <cellStyle name="Normal 16 8 2 4 3" xfId="33419"/>
    <cellStyle name="Normal 16 8 2 4 4" xfId="52230"/>
    <cellStyle name="Normal 16 8 2 5" xfId="8776"/>
    <cellStyle name="Normal 16 8 2 5 2" xfId="17334"/>
    <cellStyle name="Normal 16 8 2 5 2 2" xfId="33420"/>
    <cellStyle name="Normal 16 8 2 5 3" xfId="33421"/>
    <cellStyle name="Normal 16 8 2 6" xfId="17335"/>
    <cellStyle name="Normal 16 8 2 6 2" xfId="33422"/>
    <cellStyle name="Normal 16 8 2 7" xfId="33423"/>
    <cellStyle name="Normal 16 8 3" xfId="1242"/>
    <cellStyle name="Normal 16 8 3 2" xfId="1243"/>
    <cellStyle name="Normal 16 8 3 2 2" xfId="4731"/>
    <cellStyle name="Normal 16 8 3 2 2 2" xfId="8777"/>
    <cellStyle name="Normal 16 8 3 2 2 2 2" xfId="17336"/>
    <cellStyle name="Normal 16 8 3 2 2 2 2 2" xfId="33424"/>
    <cellStyle name="Normal 16 8 3 2 2 2 3" xfId="33425"/>
    <cellStyle name="Normal 16 8 3 2 2 2 4" xfId="52231"/>
    <cellStyle name="Normal 16 8 3 2 2 3" xfId="17337"/>
    <cellStyle name="Normal 16 8 3 2 2 3 2" xfId="33426"/>
    <cellStyle name="Normal 16 8 3 2 2 4" xfId="33427"/>
    <cellStyle name="Normal 16 8 3 2 2 5" xfId="52232"/>
    <cellStyle name="Normal 16 8 3 2 3" xfId="4732"/>
    <cellStyle name="Normal 16 8 3 2 3 2" xfId="17338"/>
    <cellStyle name="Normal 16 8 3 2 3 2 2" xfId="33428"/>
    <cellStyle name="Normal 16 8 3 2 3 3" xfId="33429"/>
    <cellStyle name="Normal 16 8 3 2 3 4" xfId="52233"/>
    <cellStyle name="Normal 16 8 3 2 4" xfId="8778"/>
    <cellStyle name="Normal 16 8 3 2 4 2" xfId="17339"/>
    <cellStyle name="Normal 16 8 3 2 4 2 2" xfId="33430"/>
    <cellStyle name="Normal 16 8 3 2 4 3" xfId="33431"/>
    <cellStyle name="Normal 16 8 3 2 5" xfId="17340"/>
    <cellStyle name="Normal 16 8 3 2 5 2" xfId="33432"/>
    <cellStyle name="Normal 16 8 3 2 6" xfId="33433"/>
    <cellStyle name="Normal 16 8 3 3" xfId="4733"/>
    <cellStyle name="Normal 16 8 3 3 2" xfId="8779"/>
    <cellStyle name="Normal 16 8 3 3 2 2" xfId="17341"/>
    <cellStyle name="Normal 16 8 3 3 2 2 2" xfId="33434"/>
    <cellStyle name="Normal 16 8 3 3 2 3" xfId="33435"/>
    <cellStyle name="Normal 16 8 3 3 2 4" xfId="52234"/>
    <cellStyle name="Normal 16 8 3 3 3" xfId="17342"/>
    <cellStyle name="Normal 16 8 3 3 3 2" xfId="33436"/>
    <cellStyle name="Normal 16 8 3 3 4" xfId="33437"/>
    <cellStyle name="Normal 16 8 3 3 5" xfId="52235"/>
    <cellStyle name="Normal 16 8 3 4" xfId="4734"/>
    <cellStyle name="Normal 16 8 3 4 2" xfId="17343"/>
    <cellStyle name="Normal 16 8 3 4 2 2" xfId="33438"/>
    <cellStyle name="Normal 16 8 3 4 3" xfId="33439"/>
    <cellStyle name="Normal 16 8 3 4 4" xfId="52236"/>
    <cellStyle name="Normal 16 8 3 5" xfId="8780"/>
    <cellStyle name="Normal 16 8 3 5 2" xfId="17344"/>
    <cellStyle name="Normal 16 8 3 5 2 2" xfId="33440"/>
    <cellStyle name="Normal 16 8 3 5 3" xfId="33441"/>
    <cellStyle name="Normal 16 8 3 6" xfId="17345"/>
    <cellStyle name="Normal 16 8 3 6 2" xfId="33442"/>
    <cellStyle name="Normal 16 8 3 7" xfId="33443"/>
    <cellStyle name="Normal 16 8 4" xfId="1244"/>
    <cellStyle name="Normal 16 8 4 2" xfId="1245"/>
    <cellStyle name="Normal 16 8 4 2 2" xfId="4735"/>
    <cellStyle name="Normal 16 8 4 2 2 2" xfId="8781"/>
    <cellStyle name="Normal 16 8 4 2 2 2 2" xfId="17346"/>
    <cellStyle name="Normal 16 8 4 2 2 2 2 2" xfId="33444"/>
    <cellStyle name="Normal 16 8 4 2 2 2 3" xfId="33445"/>
    <cellStyle name="Normal 16 8 4 2 2 2 4" xfId="52237"/>
    <cellStyle name="Normal 16 8 4 2 2 3" xfId="17347"/>
    <cellStyle name="Normal 16 8 4 2 2 3 2" xfId="33446"/>
    <cellStyle name="Normal 16 8 4 2 2 4" xfId="33447"/>
    <cellStyle name="Normal 16 8 4 2 2 5" xfId="52238"/>
    <cellStyle name="Normal 16 8 4 2 3" xfId="4736"/>
    <cellStyle name="Normal 16 8 4 2 3 2" xfId="17348"/>
    <cellStyle name="Normal 16 8 4 2 3 2 2" xfId="33448"/>
    <cellStyle name="Normal 16 8 4 2 3 3" xfId="33449"/>
    <cellStyle name="Normal 16 8 4 2 3 4" xfId="52239"/>
    <cellStyle name="Normal 16 8 4 2 4" xfId="8782"/>
    <cellStyle name="Normal 16 8 4 2 4 2" xfId="17349"/>
    <cellStyle name="Normal 16 8 4 2 4 2 2" xfId="33450"/>
    <cellStyle name="Normal 16 8 4 2 4 3" xfId="33451"/>
    <cellStyle name="Normal 16 8 4 2 5" xfId="17350"/>
    <cellStyle name="Normal 16 8 4 2 5 2" xfId="33452"/>
    <cellStyle name="Normal 16 8 4 2 6" xfId="33453"/>
    <cellStyle name="Normal 16 8 4 3" xfId="4737"/>
    <cellStyle name="Normal 16 8 4 3 2" xfId="8783"/>
    <cellStyle name="Normal 16 8 4 3 2 2" xfId="17351"/>
    <cellStyle name="Normal 16 8 4 3 2 2 2" xfId="33454"/>
    <cellStyle name="Normal 16 8 4 3 2 3" xfId="33455"/>
    <cellStyle name="Normal 16 8 4 3 2 4" xfId="52240"/>
    <cellStyle name="Normal 16 8 4 3 3" xfId="17352"/>
    <cellStyle name="Normal 16 8 4 3 3 2" xfId="33456"/>
    <cellStyle name="Normal 16 8 4 3 4" xfId="33457"/>
    <cellStyle name="Normal 16 8 4 3 5" xfId="52241"/>
    <cellStyle name="Normal 16 8 4 4" xfId="4738"/>
    <cellStyle name="Normal 16 8 4 4 2" xfId="17353"/>
    <cellStyle name="Normal 16 8 4 4 2 2" xfId="33458"/>
    <cellStyle name="Normal 16 8 4 4 3" xfId="33459"/>
    <cellStyle name="Normal 16 8 4 4 4" xfId="52242"/>
    <cellStyle name="Normal 16 8 4 5" xfId="8784"/>
    <cellStyle name="Normal 16 8 4 5 2" xfId="17354"/>
    <cellStyle name="Normal 16 8 4 5 2 2" xfId="33460"/>
    <cellStyle name="Normal 16 8 4 5 3" xfId="33461"/>
    <cellStyle name="Normal 16 8 4 6" xfId="17355"/>
    <cellStyle name="Normal 16 8 4 6 2" xfId="33462"/>
    <cellStyle name="Normal 16 8 4 7" xfId="33463"/>
    <cellStyle name="Normal 16 8 5" xfId="1246"/>
    <cellStyle name="Normal 16 8 5 2" xfId="1247"/>
    <cellStyle name="Normal 16 8 5 2 2" xfId="4739"/>
    <cellStyle name="Normal 16 8 5 2 2 2" xfId="8785"/>
    <cellStyle name="Normal 16 8 5 2 2 2 2" xfId="17356"/>
    <cellStyle name="Normal 16 8 5 2 2 2 2 2" xfId="33464"/>
    <cellStyle name="Normal 16 8 5 2 2 2 3" xfId="33465"/>
    <cellStyle name="Normal 16 8 5 2 2 2 4" xfId="52243"/>
    <cellStyle name="Normal 16 8 5 2 2 3" xfId="17357"/>
    <cellStyle name="Normal 16 8 5 2 2 3 2" xfId="33466"/>
    <cellStyle name="Normal 16 8 5 2 2 4" xfId="33467"/>
    <cellStyle name="Normal 16 8 5 2 2 5" xfId="52244"/>
    <cellStyle name="Normal 16 8 5 2 3" xfId="4740"/>
    <cellStyle name="Normal 16 8 5 2 3 2" xfId="17358"/>
    <cellStyle name="Normal 16 8 5 2 3 2 2" xfId="33468"/>
    <cellStyle name="Normal 16 8 5 2 3 3" xfId="33469"/>
    <cellStyle name="Normal 16 8 5 2 3 4" xfId="52245"/>
    <cellStyle name="Normal 16 8 5 2 4" xfId="8786"/>
    <cellStyle name="Normal 16 8 5 2 4 2" xfId="17359"/>
    <cellStyle name="Normal 16 8 5 2 4 2 2" xfId="33470"/>
    <cellStyle name="Normal 16 8 5 2 4 3" xfId="33471"/>
    <cellStyle name="Normal 16 8 5 2 5" xfId="17360"/>
    <cellStyle name="Normal 16 8 5 2 5 2" xfId="33472"/>
    <cellStyle name="Normal 16 8 5 2 6" xfId="33473"/>
    <cellStyle name="Normal 16 8 5 3" xfId="4741"/>
    <cellStyle name="Normal 16 8 5 3 2" xfId="8787"/>
    <cellStyle name="Normal 16 8 5 3 2 2" xfId="17361"/>
    <cellStyle name="Normal 16 8 5 3 2 2 2" xfId="33474"/>
    <cellStyle name="Normal 16 8 5 3 2 3" xfId="33475"/>
    <cellStyle name="Normal 16 8 5 3 2 4" xfId="52246"/>
    <cellStyle name="Normal 16 8 5 3 3" xfId="17362"/>
    <cellStyle name="Normal 16 8 5 3 3 2" xfId="33476"/>
    <cellStyle name="Normal 16 8 5 3 4" xfId="33477"/>
    <cellStyle name="Normal 16 8 5 3 5" xfId="52247"/>
    <cellStyle name="Normal 16 8 5 4" xfId="4742"/>
    <cellStyle name="Normal 16 8 5 4 2" xfId="17363"/>
    <cellStyle name="Normal 16 8 5 4 2 2" xfId="33478"/>
    <cellStyle name="Normal 16 8 5 4 3" xfId="33479"/>
    <cellStyle name="Normal 16 8 5 4 4" xfId="52248"/>
    <cellStyle name="Normal 16 8 5 5" xfId="8788"/>
    <cellStyle name="Normal 16 8 5 5 2" xfId="17364"/>
    <cellStyle name="Normal 16 8 5 5 2 2" xfId="33480"/>
    <cellStyle name="Normal 16 8 5 5 3" xfId="33481"/>
    <cellStyle name="Normal 16 8 5 6" xfId="17365"/>
    <cellStyle name="Normal 16 8 5 6 2" xfId="33482"/>
    <cellStyle name="Normal 16 8 5 7" xfId="33483"/>
    <cellStyle name="Normal 16 8 6" xfId="1248"/>
    <cellStyle name="Normal 16 8 6 2" xfId="1249"/>
    <cellStyle name="Normal 16 8 6 2 2" xfId="4743"/>
    <cellStyle name="Normal 16 8 6 2 2 2" xfId="8789"/>
    <cellStyle name="Normal 16 8 6 2 2 2 2" xfId="17366"/>
    <cellStyle name="Normal 16 8 6 2 2 2 2 2" xfId="33484"/>
    <cellStyle name="Normal 16 8 6 2 2 2 3" xfId="33485"/>
    <cellStyle name="Normal 16 8 6 2 2 2 4" xfId="52249"/>
    <cellStyle name="Normal 16 8 6 2 2 3" xfId="17367"/>
    <cellStyle name="Normal 16 8 6 2 2 3 2" xfId="33486"/>
    <cellStyle name="Normal 16 8 6 2 2 4" xfId="33487"/>
    <cellStyle name="Normal 16 8 6 2 2 5" xfId="52250"/>
    <cellStyle name="Normal 16 8 6 2 3" xfId="4744"/>
    <cellStyle name="Normal 16 8 6 2 3 2" xfId="17368"/>
    <cellStyle name="Normal 16 8 6 2 3 2 2" xfId="33488"/>
    <cellStyle name="Normal 16 8 6 2 3 3" xfId="33489"/>
    <cellStyle name="Normal 16 8 6 2 3 4" xfId="52251"/>
    <cellStyle name="Normal 16 8 6 2 4" xfId="8790"/>
    <cellStyle name="Normal 16 8 6 2 4 2" xfId="17369"/>
    <cellStyle name="Normal 16 8 6 2 4 2 2" xfId="33490"/>
    <cellStyle name="Normal 16 8 6 2 4 3" xfId="33491"/>
    <cellStyle name="Normal 16 8 6 2 5" xfId="17370"/>
    <cellStyle name="Normal 16 8 6 2 5 2" xfId="33492"/>
    <cellStyle name="Normal 16 8 6 2 6" xfId="33493"/>
    <cellStyle name="Normal 16 8 6 3" xfId="4745"/>
    <cellStyle name="Normal 16 8 6 3 2" xfId="8791"/>
    <cellStyle name="Normal 16 8 6 3 2 2" xfId="17371"/>
    <cellStyle name="Normal 16 8 6 3 2 2 2" xfId="33494"/>
    <cellStyle name="Normal 16 8 6 3 2 3" xfId="33495"/>
    <cellStyle name="Normal 16 8 6 3 2 4" xfId="52252"/>
    <cellStyle name="Normal 16 8 6 3 3" xfId="17372"/>
    <cellStyle name="Normal 16 8 6 3 3 2" xfId="33496"/>
    <cellStyle name="Normal 16 8 6 3 4" xfId="33497"/>
    <cellStyle name="Normal 16 8 6 3 5" xfId="52253"/>
    <cellStyle name="Normal 16 8 6 4" xfId="4746"/>
    <cellStyle name="Normal 16 8 6 4 2" xfId="17373"/>
    <cellStyle name="Normal 16 8 6 4 2 2" xfId="33498"/>
    <cellStyle name="Normal 16 8 6 4 3" xfId="33499"/>
    <cellStyle name="Normal 16 8 6 4 4" xfId="52254"/>
    <cellStyle name="Normal 16 8 6 5" xfId="8792"/>
    <cellStyle name="Normal 16 8 6 5 2" xfId="17374"/>
    <cellStyle name="Normal 16 8 6 5 2 2" xfId="33500"/>
    <cellStyle name="Normal 16 8 6 5 3" xfId="33501"/>
    <cellStyle name="Normal 16 8 6 6" xfId="17375"/>
    <cellStyle name="Normal 16 8 6 6 2" xfId="33502"/>
    <cellStyle name="Normal 16 8 6 7" xfId="33503"/>
    <cellStyle name="Normal 16 8 7" xfId="1250"/>
    <cellStyle name="Normal 16 8 7 2" xfId="1251"/>
    <cellStyle name="Normal 16 8 7 2 2" xfId="4747"/>
    <cellStyle name="Normal 16 8 7 2 2 2" xfId="8793"/>
    <cellStyle name="Normal 16 8 7 2 2 2 2" xfId="17376"/>
    <cellStyle name="Normal 16 8 7 2 2 2 2 2" xfId="33504"/>
    <cellStyle name="Normal 16 8 7 2 2 2 3" xfId="33505"/>
    <cellStyle name="Normal 16 8 7 2 2 2 4" xfId="52255"/>
    <cellStyle name="Normal 16 8 7 2 2 3" xfId="17377"/>
    <cellStyle name="Normal 16 8 7 2 2 3 2" xfId="33506"/>
    <cellStyle name="Normal 16 8 7 2 2 4" xfId="33507"/>
    <cellStyle name="Normal 16 8 7 2 2 5" xfId="52256"/>
    <cellStyle name="Normal 16 8 7 2 3" xfId="4748"/>
    <cellStyle name="Normal 16 8 7 2 3 2" xfId="17378"/>
    <cellStyle name="Normal 16 8 7 2 3 2 2" xfId="33508"/>
    <cellStyle name="Normal 16 8 7 2 3 3" xfId="33509"/>
    <cellStyle name="Normal 16 8 7 2 3 4" xfId="52257"/>
    <cellStyle name="Normal 16 8 7 2 4" xfId="8794"/>
    <cellStyle name="Normal 16 8 7 2 4 2" xfId="17379"/>
    <cellStyle name="Normal 16 8 7 2 4 2 2" xfId="33510"/>
    <cellStyle name="Normal 16 8 7 2 4 3" xfId="33511"/>
    <cellStyle name="Normal 16 8 7 2 5" xfId="17380"/>
    <cellStyle name="Normal 16 8 7 2 5 2" xfId="33512"/>
    <cellStyle name="Normal 16 8 7 2 6" xfId="33513"/>
    <cellStyle name="Normal 16 8 7 3" xfId="4749"/>
    <cellStyle name="Normal 16 8 7 3 2" xfId="8795"/>
    <cellStyle name="Normal 16 8 7 3 2 2" xfId="17381"/>
    <cellStyle name="Normal 16 8 7 3 2 2 2" xfId="33514"/>
    <cellStyle name="Normal 16 8 7 3 2 3" xfId="33515"/>
    <cellStyle name="Normal 16 8 7 3 2 4" xfId="52258"/>
    <cellStyle name="Normal 16 8 7 3 3" xfId="17382"/>
    <cellStyle name="Normal 16 8 7 3 3 2" xfId="33516"/>
    <cellStyle name="Normal 16 8 7 3 4" xfId="33517"/>
    <cellStyle name="Normal 16 8 7 3 5" xfId="52259"/>
    <cellStyle name="Normal 16 8 7 4" xfId="4750"/>
    <cellStyle name="Normal 16 8 7 4 2" xfId="17383"/>
    <cellStyle name="Normal 16 8 7 4 2 2" xfId="33518"/>
    <cellStyle name="Normal 16 8 7 4 3" xfId="33519"/>
    <cellStyle name="Normal 16 8 7 4 4" xfId="52260"/>
    <cellStyle name="Normal 16 8 7 5" xfId="8796"/>
    <cellStyle name="Normal 16 8 7 5 2" xfId="17384"/>
    <cellStyle name="Normal 16 8 7 5 2 2" xfId="33520"/>
    <cellStyle name="Normal 16 8 7 5 3" xfId="33521"/>
    <cellStyle name="Normal 16 8 7 6" xfId="17385"/>
    <cellStyle name="Normal 16 8 7 6 2" xfId="33522"/>
    <cellStyle name="Normal 16 8 7 7" xfId="33523"/>
    <cellStyle name="Normal 16 8 8" xfId="1252"/>
    <cellStyle name="Normal 16 8 8 2" xfId="1253"/>
    <cellStyle name="Normal 16 8 8 2 2" xfId="4751"/>
    <cellStyle name="Normal 16 8 8 2 2 2" xfId="8797"/>
    <cellStyle name="Normal 16 8 8 2 2 2 2" xfId="17386"/>
    <cellStyle name="Normal 16 8 8 2 2 2 2 2" xfId="33524"/>
    <cellStyle name="Normal 16 8 8 2 2 2 3" xfId="33525"/>
    <cellStyle name="Normal 16 8 8 2 2 2 4" xfId="52261"/>
    <cellStyle name="Normal 16 8 8 2 2 3" xfId="17387"/>
    <cellStyle name="Normal 16 8 8 2 2 3 2" xfId="33526"/>
    <cellStyle name="Normal 16 8 8 2 2 4" xfId="33527"/>
    <cellStyle name="Normal 16 8 8 2 2 5" xfId="52262"/>
    <cellStyle name="Normal 16 8 8 2 3" xfId="4752"/>
    <cellStyle name="Normal 16 8 8 2 3 2" xfId="17388"/>
    <cellStyle name="Normal 16 8 8 2 3 2 2" xfId="33528"/>
    <cellStyle name="Normal 16 8 8 2 3 3" xfId="33529"/>
    <cellStyle name="Normal 16 8 8 2 3 4" xfId="52263"/>
    <cellStyle name="Normal 16 8 8 2 4" xfId="8798"/>
    <cellStyle name="Normal 16 8 8 2 4 2" xfId="17389"/>
    <cellStyle name="Normal 16 8 8 2 4 2 2" xfId="33530"/>
    <cellStyle name="Normal 16 8 8 2 4 3" xfId="33531"/>
    <cellStyle name="Normal 16 8 8 2 5" xfId="17390"/>
    <cellStyle name="Normal 16 8 8 2 5 2" xfId="33532"/>
    <cellStyle name="Normal 16 8 8 2 6" xfId="33533"/>
    <cellStyle name="Normal 16 8 8 3" xfId="4753"/>
    <cellStyle name="Normal 16 8 8 3 2" xfId="8799"/>
    <cellStyle name="Normal 16 8 8 3 2 2" xfId="17391"/>
    <cellStyle name="Normal 16 8 8 3 2 2 2" xfId="33534"/>
    <cellStyle name="Normal 16 8 8 3 2 3" xfId="33535"/>
    <cellStyle name="Normal 16 8 8 3 2 4" xfId="52264"/>
    <cellStyle name="Normal 16 8 8 3 3" xfId="17392"/>
    <cellStyle name="Normal 16 8 8 3 3 2" xfId="33536"/>
    <cellStyle name="Normal 16 8 8 3 4" xfId="33537"/>
    <cellStyle name="Normal 16 8 8 3 5" xfId="52265"/>
    <cellStyle name="Normal 16 8 8 4" xfId="4754"/>
    <cellStyle name="Normal 16 8 8 4 2" xfId="17393"/>
    <cellStyle name="Normal 16 8 8 4 2 2" xfId="33538"/>
    <cellStyle name="Normal 16 8 8 4 3" xfId="33539"/>
    <cellStyle name="Normal 16 8 8 4 4" xfId="52266"/>
    <cellStyle name="Normal 16 8 8 5" xfId="8800"/>
    <cellStyle name="Normal 16 8 8 5 2" xfId="17394"/>
    <cellStyle name="Normal 16 8 8 5 2 2" xfId="33540"/>
    <cellStyle name="Normal 16 8 8 5 3" xfId="33541"/>
    <cellStyle name="Normal 16 8 8 6" xfId="17395"/>
    <cellStyle name="Normal 16 8 8 6 2" xfId="33542"/>
    <cellStyle name="Normal 16 8 8 7" xfId="33543"/>
    <cellStyle name="Normal 16 8 9" xfId="1254"/>
    <cellStyle name="Normal 16 8 9 2" xfId="4755"/>
    <cellStyle name="Normal 16 8 9 2 2" xfId="8801"/>
    <cellStyle name="Normal 16 8 9 2 2 2" xfId="17396"/>
    <cellStyle name="Normal 16 8 9 2 2 2 2" xfId="33544"/>
    <cellStyle name="Normal 16 8 9 2 2 3" xfId="33545"/>
    <cellStyle name="Normal 16 8 9 2 2 4" xfId="52267"/>
    <cellStyle name="Normal 16 8 9 2 3" xfId="17397"/>
    <cellStyle name="Normal 16 8 9 2 3 2" xfId="33546"/>
    <cellStyle name="Normal 16 8 9 2 4" xfId="33547"/>
    <cellStyle name="Normal 16 8 9 2 5" xfId="52268"/>
    <cellStyle name="Normal 16 8 9 3" xfId="4756"/>
    <cellStyle name="Normal 16 8 9 3 2" xfId="17398"/>
    <cellStyle name="Normal 16 8 9 3 2 2" xfId="33548"/>
    <cellStyle name="Normal 16 8 9 3 3" xfId="33549"/>
    <cellStyle name="Normal 16 8 9 3 4" xfId="52269"/>
    <cellStyle name="Normal 16 8 9 4" xfId="8802"/>
    <cellStyle name="Normal 16 8 9 4 2" xfId="17399"/>
    <cellStyle name="Normal 16 8 9 4 2 2" xfId="33550"/>
    <cellStyle name="Normal 16 8 9 4 3" xfId="33551"/>
    <cellStyle name="Normal 16 8 9 5" xfId="17400"/>
    <cellStyle name="Normal 16 8 9 5 2" xfId="33552"/>
    <cellStyle name="Normal 16 8 9 6" xfId="33553"/>
    <cellStyle name="Normal 16 9" xfId="1255"/>
    <cellStyle name="Normal 16 9 2" xfId="1256"/>
    <cellStyle name="Normal 16 9 2 2" xfId="4757"/>
    <cellStyle name="Normal 16 9 2 2 2" xfId="8803"/>
    <cellStyle name="Normal 16 9 2 2 2 2" xfId="17401"/>
    <cellStyle name="Normal 16 9 2 2 2 2 2" xfId="33554"/>
    <cellStyle name="Normal 16 9 2 2 2 3" xfId="33555"/>
    <cellStyle name="Normal 16 9 2 2 2 4" xfId="52270"/>
    <cellStyle name="Normal 16 9 2 2 3" xfId="17402"/>
    <cellStyle name="Normal 16 9 2 2 3 2" xfId="33556"/>
    <cellStyle name="Normal 16 9 2 2 4" xfId="33557"/>
    <cellStyle name="Normal 16 9 2 2 5" xfId="52271"/>
    <cellStyle name="Normal 16 9 2 3" xfId="4758"/>
    <cellStyle name="Normal 16 9 2 3 2" xfId="17403"/>
    <cellStyle name="Normal 16 9 2 3 2 2" xfId="33558"/>
    <cellStyle name="Normal 16 9 2 3 3" xfId="33559"/>
    <cellStyle name="Normal 16 9 2 3 4" xfId="52272"/>
    <cellStyle name="Normal 16 9 2 4" xfId="8804"/>
    <cellStyle name="Normal 16 9 2 4 2" xfId="17404"/>
    <cellStyle name="Normal 16 9 2 4 2 2" xfId="33560"/>
    <cellStyle name="Normal 16 9 2 4 3" xfId="33561"/>
    <cellStyle name="Normal 16 9 2 5" xfId="17405"/>
    <cellStyle name="Normal 16 9 2 5 2" xfId="33562"/>
    <cellStyle name="Normal 16 9 2 6" xfId="33563"/>
    <cellStyle name="Normal 16 9 3" xfId="4759"/>
    <cellStyle name="Normal 16 9 3 2" xfId="8805"/>
    <cellStyle name="Normal 16 9 3 2 2" xfId="17406"/>
    <cellStyle name="Normal 16 9 3 2 2 2" xfId="33564"/>
    <cellStyle name="Normal 16 9 3 2 3" xfId="33565"/>
    <cellStyle name="Normal 16 9 3 2 4" xfId="52273"/>
    <cellStyle name="Normal 16 9 3 3" xfId="17407"/>
    <cellStyle name="Normal 16 9 3 3 2" xfId="33566"/>
    <cellStyle name="Normal 16 9 3 4" xfId="33567"/>
    <cellStyle name="Normal 16 9 3 5" xfId="52274"/>
    <cellStyle name="Normal 16 9 4" xfId="4760"/>
    <cellStyle name="Normal 16 9 4 2" xfId="17408"/>
    <cellStyle name="Normal 16 9 4 2 2" xfId="33568"/>
    <cellStyle name="Normal 16 9 4 3" xfId="33569"/>
    <cellStyle name="Normal 16 9 4 4" xfId="52275"/>
    <cellStyle name="Normal 16 9 5" xfId="8806"/>
    <cellStyle name="Normal 16 9 5 2" xfId="17409"/>
    <cellStyle name="Normal 16 9 5 2 2" xfId="33570"/>
    <cellStyle name="Normal 16 9 5 3" xfId="33571"/>
    <cellStyle name="Normal 16 9 6" xfId="17410"/>
    <cellStyle name="Normal 16 9 6 2" xfId="33572"/>
    <cellStyle name="Normal 16 9 7" xfId="33573"/>
    <cellStyle name="Normal 160" xfId="52276"/>
    <cellStyle name="Normal 161" xfId="52277"/>
    <cellStyle name="Normal 162" xfId="52278"/>
    <cellStyle name="Normal 163" xfId="52279"/>
    <cellStyle name="Normal 164" xfId="52280"/>
    <cellStyle name="Normal 165" xfId="52281"/>
    <cellStyle name="Normal 166" xfId="52282"/>
    <cellStyle name="Normal 167" xfId="52283"/>
    <cellStyle name="Normal 168" xfId="52284"/>
    <cellStyle name="Normal 169" xfId="52285"/>
    <cellStyle name="Normal 17" xfId="1257"/>
    <cellStyle name="Normal 17 10" xfId="1258"/>
    <cellStyle name="Normal 17 10 10" xfId="52286"/>
    <cellStyle name="Normal 17 10 11" xfId="52287"/>
    <cellStyle name="Normal 17 10 12" xfId="52288"/>
    <cellStyle name="Normal 17 10 13" xfId="52289"/>
    <cellStyle name="Normal 17 10 14" xfId="52290"/>
    <cellStyle name="Normal 17 10 2" xfId="1259"/>
    <cellStyle name="Normal 17 10 2 2" xfId="4761"/>
    <cellStyle name="Normal 17 10 2 2 2" xfId="8807"/>
    <cellStyle name="Normal 17 10 2 2 2 2" xfId="17411"/>
    <cellStyle name="Normal 17 10 2 2 2 2 2" xfId="33574"/>
    <cellStyle name="Normal 17 10 2 2 2 3" xfId="33575"/>
    <cellStyle name="Normal 17 10 2 2 2 4" xfId="52291"/>
    <cellStyle name="Normal 17 10 2 2 3" xfId="17412"/>
    <cellStyle name="Normal 17 10 2 2 3 2" xfId="33576"/>
    <cellStyle name="Normal 17 10 2 2 4" xfId="33577"/>
    <cellStyle name="Normal 17 10 2 2 5" xfId="52292"/>
    <cellStyle name="Normal 17 10 2 3" xfId="4762"/>
    <cellStyle name="Normal 17 10 2 3 2" xfId="17413"/>
    <cellStyle name="Normal 17 10 2 3 2 2" xfId="33578"/>
    <cellStyle name="Normal 17 10 2 3 3" xfId="33579"/>
    <cellStyle name="Normal 17 10 2 3 4" xfId="52293"/>
    <cellStyle name="Normal 17 10 2 4" xfId="8808"/>
    <cellStyle name="Normal 17 10 2 4 2" xfId="17414"/>
    <cellStyle name="Normal 17 10 2 4 2 2" xfId="33580"/>
    <cellStyle name="Normal 17 10 2 4 3" xfId="33581"/>
    <cellStyle name="Normal 17 10 2 5" xfId="17415"/>
    <cellStyle name="Normal 17 10 2 5 2" xfId="33582"/>
    <cellStyle name="Normal 17 10 2 6" xfId="33583"/>
    <cellStyle name="Normal 17 10 3" xfId="4763"/>
    <cellStyle name="Normal 17 10 3 2" xfId="8809"/>
    <cellStyle name="Normal 17 10 3 2 2" xfId="17416"/>
    <cellStyle name="Normal 17 10 3 2 2 2" xfId="33584"/>
    <cellStyle name="Normal 17 10 3 2 3" xfId="33585"/>
    <cellStyle name="Normal 17 10 3 2 4" xfId="52294"/>
    <cellStyle name="Normal 17 10 3 3" xfId="17417"/>
    <cellStyle name="Normal 17 10 3 3 2" xfId="33586"/>
    <cellStyle name="Normal 17 10 3 4" xfId="33587"/>
    <cellStyle name="Normal 17 10 3 5" xfId="52295"/>
    <cellStyle name="Normal 17 10 4" xfId="4764"/>
    <cellStyle name="Normal 17 10 4 2" xfId="17418"/>
    <cellStyle name="Normal 17 10 4 2 2" xfId="33588"/>
    <cellStyle name="Normal 17 10 4 3" xfId="33589"/>
    <cellStyle name="Normal 17 10 4 4" xfId="52296"/>
    <cellStyle name="Normal 17 10 5" xfId="8810"/>
    <cellStyle name="Normal 17 10 5 2" xfId="17419"/>
    <cellStyle name="Normal 17 10 5 2 2" xfId="33590"/>
    <cellStyle name="Normal 17 10 5 3" xfId="33591"/>
    <cellStyle name="Normal 17 10 6" xfId="17420"/>
    <cellStyle name="Normal 17 10 6 2" xfId="33592"/>
    <cellStyle name="Normal 17 10 7" xfId="33593"/>
    <cellStyle name="Normal 17 10 8" xfId="52297"/>
    <cellStyle name="Normal 17 10 9" xfId="52298"/>
    <cellStyle name="Normal 17 11" xfId="1260"/>
    <cellStyle name="Normal 17 11 10" xfId="52299"/>
    <cellStyle name="Normal 17 11 11" xfId="52300"/>
    <cellStyle name="Normal 17 11 12" xfId="52301"/>
    <cellStyle name="Normal 17 11 13" xfId="52302"/>
    <cellStyle name="Normal 17 11 14" xfId="52303"/>
    <cellStyle name="Normal 17 11 2" xfId="1261"/>
    <cellStyle name="Normal 17 11 2 2" xfId="4765"/>
    <cellStyle name="Normal 17 11 2 2 2" xfId="8811"/>
    <cellStyle name="Normal 17 11 2 2 2 2" xfId="17421"/>
    <cellStyle name="Normal 17 11 2 2 2 2 2" xfId="33594"/>
    <cellStyle name="Normal 17 11 2 2 2 3" xfId="33595"/>
    <cellStyle name="Normal 17 11 2 2 2 4" xfId="52304"/>
    <cellStyle name="Normal 17 11 2 2 3" xfId="17422"/>
    <cellStyle name="Normal 17 11 2 2 3 2" xfId="33596"/>
    <cellStyle name="Normal 17 11 2 2 4" xfId="33597"/>
    <cellStyle name="Normal 17 11 2 2 5" xfId="52305"/>
    <cellStyle name="Normal 17 11 2 3" xfId="4766"/>
    <cellStyle name="Normal 17 11 2 3 2" xfId="17423"/>
    <cellStyle name="Normal 17 11 2 3 2 2" xfId="33598"/>
    <cellStyle name="Normal 17 11 2 3 3" xfId="33599"/>
    <cellStyle name="Normal 17 11 2 3 4" xfId="52306"/>
    <cellStyle name="Normal 17 11 2 4" xfId="8812"/>
    <cellStyle name="Normal 17 11 2 4 2" xfId="17424"/>
    <cellStyle name="Normal 17 11 2 4 2 2" xfId="33600"/>
    <cellStyle name="Normal 17 11 2 4 3" xfId="33601"/>
    <cellStyle name="Normal 17 11 2 5" xfId="17425"/>
    <cellStyle name="Normal 17 11 2 5 2" xfId="33602"/>
    <cellStyle name="Normal 17 11 2 6" xfId="33603"/>
    <cellStyle name="Normal 17 11 3" xfId="4767"/>
    <cellStyle name="Normal 17 11 3 2" xfId="8813"/>
    <cellStyle name="Normal 17 11 3 2 2" xfId="17426"/>
    <cellStyle name="Normal 17 11 3 2 2 2" xfId="33604"/>
    <cellStyle name="Normal 17 11 3 2 3" xfId="33605"/>
    <cellStyle name="Normal 17 11 3 2 4" xfId="52307"/>
    <cellStyle name="Normal 17 11 3 3" xfId="17427"/>
    <cellStyle name="Normal 17 11 3 3 2" xfId="33606"/>
    <cellStyle name="Normal 17 11 3 4" xfId="33607"/>
    <cellStyle name="Normal 17 11 3 5" xfId="52308"/>
    <cellStyle name="Normal 17 11 4" xfId="4768"/>
    <cellStyle name="Normal 17 11 4 2" xfId="17428"/>
    <cellStyle name="Normal 17 11 4 2 2" xfId="33608"/>
    <cellStyle name="Normal 17 11 4 3" xfId="33609"/>
    <cellStyle name="Normal 17 11 4 4" xfId="52309"/>
    <cellStyle name="Normal 17 11 5" xfId="8814"/>
    <cellStyle name="Normal 17 11 5 2" xfId="17429"/>
    <cellStyle name="Normal 17 11 5 2 2" xfId="33610"/>
    <cellStyle name="Normal 17 11 5 3" xfId="33611"/>
    <cellStyle name="Normal 17 11 6" xfId="17430"/>
    <cellStyle name="Normal 17 11 6 2" xfId="33612"/>
    <cellStyle name="Normal 17 11 7" xfId="33613"/>
    <cellStyle name="Normal 17 11 8" xfId="52310"/>
    <cellStyle name="Normal 17 11 9" xfId="52311"/>
    <cellStyle name="Normal 17 12" xfId="1262"/>
    <cellStyle name="Normal 17 12 10" xfId="52312"/>
    <cellStyle name="Normal 17 12 11" xfId="52313"/>
    <cellStyle name="Normal 17 12 12" xfId="52314"/>
    <cellStyle name="Normal 17 12 13" xfId="52315"/>
    <cellStyle name="Normal 17 12 14" xfId="52316"/>
    <cellStyle name="Normal 17 12 2" xfId="1263"/>
    <cellStyle name="Normal 17 12 2 2" xfId="4769"/>
    <cellStyle name="Normal 17 12 2 2 2" xfId="8815"/>
    <cellStyle name="Normal 17 12 2 2 2 2" xfId="17431"/>
    <cellStyle name="Normal 17 12 2 2 2 2 2" xfId="33614"/>
    <cellStyle name="Normal 17 12 2 2 2 3" xfId="33615"/>
    <cellStyle name="Normal 17 12 2 2 2 4" xfId="52317"/>
    <cellStyle name="Normal 17 12 2 2 3" xfId="17432"/>
    <cellStyle name="Normal 17 12 2 2 3 2" xfId="33616"/>
    <cellStyle name="Normal 17 12 2 2 4" xfId="33617"/>
    <cellStyle name="Normal 17 12 2 2 5" xfId="52318"/>
    <cellStyle name="Normal 17 12 2 3" xfId="4770"/>
    <cellStyle name="Normal 17 12 2 3 2" xfId="17433"/>
    <cellStyle name="Normal 17 12 2 3 2 2" xfId="33618"/>
    <cellStyle name="Normal 17 12 2 3 3" xfId="33619"/>
    <cellStyle name="Normal 17 12 2 3 4" xfId="52319"/>
    <cellStyle name="Normal 17 12 2 4" xfId="8816"/>
    <cellStyle name="Normal 17 12 2 4 2" xfId="17434"/>
    <cellStyle name="Normal 17 12 2 4 2 2" xfId="33620"/>
    <cellStyle name="Normal 17 12 2 4 3" xfId="33621"/>
    <cellStyle name="Normal 17 12 2 5" xfId="17435"/>
    <cellStyle name="Normal 17 12 2 5 2" xfId="33622"/>
    <cellStyle name="Normal 17 12 2 6" xfId="33623"/>
    <cellStyle name="Normal 17 12 3" xfId="4771"/>
    <cellStyle name="Normal 17 12 3 2" xfId="8817"/>
    <cellStyle name="Normal 17 12 3 2 2" xfId="17436"/>
    <cellStyle name="Normal 17 12 3 2 2 2" xfId="33624"/>
    <cellStyle name="Normal 17 12 3 2 3" xfId="33625"/>
    <cellStyle name="Normal 17 12 3 2 4" xfId="52320"/>
    <cellStyle name="Normal 17 12 3 3" xfId="17437"/>
    <cellStyle name="Normal 17 12 3 3 2" xfId="33626"/>
    <cellStyle name="Normal 17 12 3 4" xfId="33627"/>
    <cellStyle name="Normal 17 12 3 5" xfId="52321"/>
    <cellStyle name="Normal 17 12 4" xfId="4772"/>
    <cellStyle name="Normal 17 12 4 2" xfId="17438"/>
    <cellStyle name="Normal 17 12 4 2 2" xfId="33628"/>
    <cellStyle name="Normal 17 12 4 3" xfId="33629"/>
    <cellStyle name="Normal 17 12 4 4" xfId="52322"/>
    <cellStyle name="Normal 17 12 5" xfId="8818"/>
    <cellStyle name="Normal 17 12 5 2" xfId="17439"/>
    <cellStyle name="Normal 17 12 5 2 2" xfId="33630"/>
    <cellStyle name="Normal 17 12 5 3" xfId="33631"/>
    <cellStyle name="Normal 17 12 6" xfId="17440"/>
    <cellStyle name="Normal 17 12 6 2" xfId="33632"/>
    <cellStyle name="Normal 17 12 7" xfId="33633"/>
    <cellStyle name="Normal 17 12 8" xfId="52323"/>
    <cellStyle name="Normal 17 12 9" xfId="52324"/>
    <cellStyle name="Normal 17 13" xfId="1264"/>
    <cellStyle name="Normal 17 13 10" xfId="52325"/>
    <cellStyle name="Normal 17 13 11" xfId="52326"/>
    <cellStyle name="Normal 17 13 12" xfId="52327"/>
    <cellStyle name="Normal 17 13 13" xfId="52328"/>
    <cellStyle name="Normal 17 13 14" xfId="52329"/>
    <cellStyle name="Normal 17 13 2" xfId="1265"/>
    <cellStyle name="Normal 17 13 2 2" xfId="4773"/>
    <cellStyle name="Normal 17 13 2 2 2" xfId="8819"/>
    <cellStyle name="Normal 17 13 2 2 2 2" xfId="17441"/>
    <cellStyle name="Normal 17 13 2 2 2 2 2" xfId="33634"/>
    <cellStyle name="Normal 17 13 2 2 2 3" xfId="33635"/>
    <cellStyle name="Normal 17 13 2 2 2 4" xfId="52330"/>
    <cellStyle name="Normal 17 13 2 2 3" xfId="17442"/>
    <cellStyle name="Normal 17 13 2 2 3 2" xfId="33636"/>
    <cellStyle name="Normal 17 13 2 2 4" xfId="33637"/>
    <cellStyle name="Normal 17 13 2 2 5" xfId="52331"/>
    <cellStyle name="Normal 17 13 2 3" xfId="4774"/>
    <cellStyle name="Normal 17 13 2 3 2" xfId="17443"/>
    <cellStyle name="Normal 17 13 2 3 2 2" xfId="33638"/>
    <cellStyle name="Normal 17 13 2 3 3" xfId="33639"/>
    <cellStyle name="Normal 17 13 2 3 4" xfId="52332"/>
    <cellStyle name="Normal 17 13 2 4" xfId="8820"/>
    <cellStyle name="Normal 17 13 2 4 2" xfId="17444"/>
    <cellStyle name="Normal 17 13 2 4 2 2" xfId="33640"/>
    <cellStyle name="Normal 17 13 2 4 3" xfId="33641"/>
    <cellStyle name="Normal 17 13 2 5" xfId="17445"/>
    <cellStyle name="Normal 17 13 2 5 2" xfId="33642"/>
    <cellStyle name="Normal 17 13 2 6" xfId="33643"/>
    <cellStyle name="Normal 17 13 3" xfId="4775"/>
    <cellStyle name="Normal 17 13 3 2" xfId="8821"/>
    <cellStyle name="Normal 17 13 3 2 2" xfId="17446"/>
    <cellStyle name="Normal 17 13 3 2 2 2" xfId="33644"/>
    <cellStyle name="Normal 17 13 3 2 3" xfId="33645"/>
    <cellStyle name="Normal 17 13 3 2 4" xfId="52333"/>
    <cellStyle name="Normal 17 13 3 3" xfId="17447"/>
    <cellStyle name="Normal 17 13 3 3 2" xfId="33646"/>
    <cellStyle name="Normal 17 13 3 4" xfId="33647"/>
    <cellStyle name="Normal 17 13 3 5" xfId="52334"/>
    <cellStyle name="Normal 17 13 4" xfId="4776"/>
    <cellStyle name="Normal 17 13 4 2" xfId="17448"/>
    <cellStyle name="Normal 17 13 4 2 2" xfId="33648"/>
    <cellStyle name="Normal 17 13 4 3" xfId="33649"/>
    <cellStyle name="Normal 17 13 4 4" xfId="52335"/>
    <cellStyle name="Normal 17 13 5" xfId="8822"/>
    <cellStyle name="Normal 17 13 5 2" xfId="17449"/>
    <cellStyle name="Normal 17 13 5 2 2" xfId="33650"/>
    <cellStyle name="Normal 17 13 5 3" xfId="33651"/>
    <cellStyle name="Normal 17 13 6" xfId="17450"/>
    <cellStyle name="Normal 17 13 6 2" xfId="33652"/>
    <cellStyle name="Normal 17 13 7" xfId="33653"/>
    <cellStyle name="Normal 17 13 8" xfId="52336"/>
    <cellStyle name="Normal 17 13 9" xfId="52337"/>
    <cellStyle name="Normal 17 14" xfId="1266"/>
    <cellStyle name="Normal 17 14 10" xfId="52338"/>
    <cellStyle name="Normal 17 14 11" xfId="52339"/>
    <cellStyle name="Normal 17 14 12" xfId="52340"/>
    <cellStyle name="Normal 17 14 13" xfId="52341"/>
    <cellStyle name="Normal 17 14 14" xfId="52342"/>
    <cellStyle name="Normal 17 14 2" xfId="1267"/>
    <cellStyle name="Normal 17 14 2 2" xfId="4777"/>
    <cellStyle name="Normal 17 14 2 2 2" xfId="8823"/>
    <cellStyle name="Normal 17 14 2 2 2 2" xfId="17451"/>
    <cellStyle name="Normal 17 14 2 2 2 2 2" xfId="33654"/>
    <cellStyle name="Normal 17 14 2 2 2 3" xfId="33655"/>
    <cellStyle name="Normal 17 14 2 2 2 4" xfId="52343"/>
    <cellStyle name="Normal 17 14 2 2 3" xfId="17452"/>
    <cellStyle name="Normal 17 14 2 2 3 2" xfId="33656"/>
    <cellStyle name="Normal 17 14 2 2 4" xfId="33657"/>
    <cellStyle name="Normal 17 14 2 2 5" xfId="52344"/>
    <cellStyle name="Normal 17 14 2 3" xfId="4778"/>
    <cellStyle name="Normal 17 14 2 3 2" xfId="17453"/>
    <cellStyle name="Normal 17 14 2 3 2 2" xfId="33658"/>
    <cellStyle name="Normal 17 14 2 3 3" xfId="33659"/>
    <cellStyle name="Normal 17 14 2 3 4" xfId="52345"/>
    <cellStyle name="Normal 17 14 2 4" xfId="8824"/>
    <cellStyle name="Normal 17 14 2 4 2" xfId="17454"/>
    <cellStyle name="Normal 17 14 2 4 2 2" xfId="33660"/>
    <cellStyle name="Normal 17 14 2 4 3" xfId="33661"/>
    <cellStyle name="Normal 17 14 2 5" xfId="17455"/>
    <cellStyle name="Normal 17 14 2 5 2" xfId="33662"/>
    <cellStyle name="Normal 17 14 2 6" xfId="33663"/>
    <cellStyle name="Normal 17 14 3" xfId="4779"/>
    <cellStyle name="Normal 17 14 3 2" xfId="8825"/>
    <cellStyle name="Normal 17 14 3 2 2" xfId="17456"/>
    <cellStyle name="Normal 17 14 3 2 2 2" xfId="33664"/>
    <cellStyle name="Normal 17 14 3 2 3" xfId="33665"/>
    <cellStyle name="Normal 17 14 3 2 4" xfId="52346"/>
    <cellStyle name="Normal 17 14 3 3" xfId="17457"/>
    <cellStyle name="Normal 17 14 3 3 2" xfId="33666"/>
    <cellStyle name="Normal 17 14 3 4" xfId="33667"/>
    <cellStyle name="Normal 17 14 3 5" xfId="52347"/>
    <cellStyle name="Normal 17 14 4" xfId="4780"/>
    <cellStyle name="Normal 17 14 4 2" xfId="17458"/>
    <cellStyle name="Normal 17 14 4 2 2" xfId="33668"/>
    <cellStyle name="Normal 17 14 4 3" xfId="33669"/>
    <cellStyle name="Normal 17 14 4 4" xfId="52348"/>
    <cellStyle name="Normal 17 14 5" xfId="8826"/>
    <cellStyle name="Normal 17 14 5 2" xfId="17459"/>
    <cellStyle name="Normal 17 14 5 2 2" xfId="33670"/>
    <cellStyle name="Normal 17 14 5 3" xfId="33671"/>
    <cellStyle name="Normal 17 14 6" xfId="17460"/>
    <cellStyle name="Normal 17 14 6 2" xfId="33672"/>
    <cellStyle name="Normal 17 14 7" xfId="33673"/>
    <cellStyle name="Normal 17 14 8" xfId="52349"/>
    <cellStyle name="Normal 17 14 9" xfId="52350"/>
    <cellStyle name="Normal 17 15" xfId="1268"/>
    <cellStyle name="Normal 17 15 10" xfId="52351"/>
    <cellStyle name="Normal 17 15 11" xfId="52352"/>
    <cellStyle name="Normal 17 15 12" xfId="52353"/>
    <cellStyle name="Normal 17 15 13" xfId="52354"/>
    <cellStyle name="Normal 17 15 14" xfId="52355"/>
    <cellStyle name="Normal 17 15 2" xfId="1269"/>
    <cellStyle name="Normal 17 15 2 2" xfId="4781"/>
    <cellStyle name="Normal 17 15 2 2 2" xfId="8827"/>
    <cellStyle name="Normal 17 15 2 2 2 2" xfId="17461"/>
    <cellStyle name="Normal 17 15 2 2 2 2 2" xfId="33674"/>
    <cellStyle name="Normal 17 15 2 2 2 3" xfId="33675"/>
    <cellStyle name="Normal 17 15 2 2 2 4" xfId="52356"/>
    <cellStyle name="Normal 17 15 2 2 3" xfId="17462"/>
    <cellStyle name="Normal 17 15 2 2 3 2" xfId="33676"/>
    <cellStyle name="Normal 17 15 2 2 4" xfId="33677"/>
    <cellStyle name="Normal 17 15 2 2 5" xfId="52357"/>
    <cellStyle name="Normal 17 15 2 3" xfId="4782"/>
    <cellStyle name="Normal 17 15 2 3 2" xfId="17463"/>
    <cellStyle name="Normal 17 15 2 3 2 2" xfId="33678"/>
    <cellStyle name="Normal 17 15 2 3 3" xfId="33679"/>
    <cellStyle name="Normal 17 15 2 3 4" xfId="52358"/>
    <cellStyle name="Normal 17 15 2 4" xfId="8828"/>
    <cellStyle name="Normal 17 15 2 4 2" xfId="17464"/>
    <cellStyle name="Normal 17 15 2 4 2 2" xfId="33680"/>
    <cellStyle name="Normal 17 15 2 4 3" xfId="33681"/>
    <cellStyle name="Normal 17 15 2 5" xfId="17465"/>
    <cellStyle name="Normal 17 15 2 5 2" xfId="33682"/>
    <cellStyle name="Normal 17 15 2 6" xfId="33683"/>
    <cellStyle name="Normal 17 15 3" xfId="4783"/>
    <cellStyle name="Normal 17 15 3 2" xfId="8829"/>
    <cellStyle name="Normal 17 15 3 2 2" xfId="17466"/>
    <cellStyle name="Normal 17 15 3 2 2 2" xfId="33684"/>
    <cellStyle name="Normal 17 15 3 2 3" xfId="33685"/>
    <cellStyle name="Normal 17 15 3 2 4" xfId="52359"/>
    <cellStyle name="Normal 17 15 3 3" xfId="17467"/>
    <cellStyle name="Normal 17 15 3 3 2" xfId="33686"/>
    <cellStyle name="Normal 17 15 3 4" xfId="33687"/>
    <cellStyle name="Normal 17 15 3 5" xfId="52360"/>
    <cellStyle name="Normal 17 15 4" xfId="4784"/>
    <cellStyle name="Normal 17 15 4 2" xfId="17468"/>
    <cellStyle name="Normal 17 15 4 2 2" xfId="33688"/>
    <cellStyle name="Normal 17 15 4 3" xfId="33689"/>
    <cellStyle name="Normal 17 15 4 4" xfId="52361"/>
    <cellStyle name="Normal 17 15 5" xfId="8830"/>
    <cellStyle name="Normal 17 15 5 2" xfId="17469"/>
    <cellStyle name="Normal 17 15 5 2 2" xfId="33690"/>
    <cellStyle name="Normal 17 15 5 3" xfId="33691"/>
    <cellStyle name="Normal 17 15 6" xfId="17470"/>
    <cellStyle name="Normal 17 15 6 2" xfId="33692"/>
    <cellStyle name="Normal 17 15 7" xfId="33693"/>
    <cellStyle name="Normal 17 15 8" xfId="52362"/>
    <cellStyle name="Normal 17 15 9" xfId="52363"/>
    <cellStyle name="Normal 17 16" xfId="1270"/>
    <cellStyle name="Normal 17 16 10" xfId="52364"/>
    <cellStyle name="Normal 17 16 11" xfId="52365"/>
    <cellStyle name="Normal 17 16 12" xfId="52366"/>
    <cellStyle name="Normal 17 16 13" xfId="52367"/>
    <cellStyle name="Normal 17 16 14" xfId="52368"/>
    <cellStyle name="Normal 17 16 2" xfId="4785"/>
    <cellStyle name="Normal 17 16 2 2" xfId="8831"/>
    <cellStyle name="Normal 17 16 2 2 2" xfId="17471"/>
    <cellStyle name="Normal 17 16 2 2 2 2" xfId="33694"/>
    <cellStyle name="Normal 17 16 2 2 3" xfId="33695"/>
    <cellStyle name="Normal 17 16 2 2 4" xfId="52369"/>
    <cellStyle name="Normal 17 16 2 3" xfId="17472"/>
    <cellStyle name="Normal 17 16 2 3 2" xfId="33696"/>
    <cellStyle name="Normal 17 16 2 4" xfId="33697"/>
    <cellStyle name="Normal 17 16 2 5" xfId="52370"/>
    <cellStyle name="Normal 17 16 3" xfId="4786"/>
    <cellStyle name="Normal 17 16 3 2" xfId="17473"/>
    <cellStyle name="Normal 17 16 3 2 2" xfId="33698"/>
    <cellStyle name="Normal 17 16 3 3" xfId="33699"/>
    <cellStyle name="Normal 17 16 3 4" xfId="52371"/>
    <cellStyle name="Normal 17 16 4" xfId="8832"/>
    <cellStyle name="Normal 17 16 4 2" xfId="17474"/>
    <cellStyle name="Normal 17 16 4 2 2" xfId="33700"/>
    <cellStyle name="Normal 17 16 4 3" xfId="33701"/>
    <cellStyle name="Normal 17 16 5" xfId="17475"/>
    <cellStyle name="Normal 17 16 5 2" xfId="33702"/>
    <cellStyle name="Normal 17 16 6" xfId="33703"/>
    <cellStyle name="Normal 17 16 7" xfId="52372"/>
    <cellStyle name="Normal 17 16 8" xfId="52373"/>
    <cellStyle name="Normal 17 16 9" xfId="52374"/>
    <cellStyle name="Normal 17 17" xfId="4787"/>
    <cellStyle name="Normal 17 17 10" xfId="52375"/>
    <cellStyle name="Normal 17 17 11" xfId="52376"/>
    <cellStyle name="Normal 17 17 12" xfId="52377"/>
    <cellStyle name="Normal 17 17 13" xfId="52378"/>
    <cellStyle name="Normal 17 17 14" xfId="52379"/>
    <cellStyle name="Normal 17 17 2" xfId="8833"/>
    <cellStyle name="Normal 17 17 2 2" xfId="17476"/>
    <cellStyle name="Normal 17 17 2 2 2" xfId="33704"/>
    <cellStyle name="Normal 17 17 2 3" xfId="33705"/>
    <cellStyle name="Normal 17 17 2 4" xfId="52380"/>
    <cellStyle name="Normal 17 17 3" xfId="17477"/>
    <cellStyle name="Normal 17 17 3 2" xfId="33706"/>
    <cellStyle name="Normal 17 17 4" xfId="33707"/>
    <cellStyle name="Normal 17 17 5" xfId="52381"/>
    <cellStyle name="Normal 17 17 6" xfId="52382"/>
    <cellStyle name="Normal 17 17 7" xfId="52383"/>
    <cellStyle name="Normal 17 17 8" xfId="52384"/>
    <cellStyle name="Normal 17 17 9" xfId="52385"/>
    <cellStyle name="Normal 17 18" xfId="4788"/>
    <cellStyle name="Normal 17 18 2" xfId="17478"/>
    <cellStyle name="Normal 17 18 2 2" xfId="33708"/>
    <cellStyle name="Normal 17 18 3" xfId="33709"/>
    <cellStyle name="Normal 17 18 4" xfId="52386"/>
    <cellStyle name="Normal 17 19" xfId="8834"/>
    <cellStyle name="Normal 17 19 2" xfId="17479"/>
    <cellStyle name="Normal 17 19 2 2" xfId="33710"/>
    <cellStyle name="Normal 17 19 3" xfId="33711"/>
    <cellStyle name="Normal 17 2" xfId="1271"/>
    <cellStyle name="Normal 17 2 10" xfId="52387"/>
    <cellStyle name="Normal 17 2 11" xfId="52388"/>
    <cellStyle name="Normal 17 2 12" xfId="52389"/>
    <cellStyle name="Normal 17 2 13" xfId="52390"/>
    <cellStyle name="Normal 17 2 14" xfId="52391"/>
    <cellStyle name="Normal 17 2 15" xfId="52392"/>
    <cellStyle name="Normal 17 2 16" xfId="52393"/>
    <cellStyle name="Normal 17 2 17" xfId="52394"/>
    <cellStyle name="Normal 17 2 2" xfId="1272"/>
    <cellStyle name="Normal 17 2 2 2" xfId="52395"/>
    <cellStyle name="Normal 17 2 2 2 2" xfId="52396"/>
    <cellStyle name="Normal 17 2 2 2 2 2" xfId="52397"/>
    <cellStyle name="Normal 17 2 2 3" xfId="52398"/>
    <cellStyle name="Normal 17 2 2 4" xfId="52399"/>
    <cellStyle name="Normal 17 2 3" xfId="1273"/>
    <cellStyle name="Normal 17 2 3 2" xfId="52400"/>
    <cellStyle name="Normal 17 2 3 3" xfId="52401"/>
    <cellStyle name="Normal 17 2 4" xfId="1274"/>
    <cellStyle name="Normal 17 2 5" xfId="1275"/>
    <cellStyle name="Normal 17 2 6" xfId="1276"/>
    <cellStyle name="Normal 17 2 7" xfId="1277"/>
    <cellStyle name="Normal 17 2 8" xfId="1278"/>
    <cellStyle name="Normal 17 2 9" xfId="11253"/>
    <cellStyle name="Normal 17 20" xfId="11169"/>
    <cellStyle name="Normal 17 20 2" xfId="17480"/>
    <cellStyle name="Normal 17 21" xfId="17481"/>
    <cellStyle name="Normal 17 22" xfId="17482"/>
    <cellStyle name="Normal 17 22 2" xfId="33712"/>
    <cellStyle name="Normal 17 3" xfId="1279"/>
    <cellStyle name="Normal 17 3 10" xfId="52402"/>
    <cellStyle name="Normal 17 3 11" xfId="52403"/>
    <cellStyle name="Normal 17 3 12" xfId="52404"/>
    <cellStyle name="Normal 17 3 13" xfId="52405"/>
    <cellStyle name="Normal 17 3 14" xfId="52406"/>
    <cellStyle name="Normal 17 3 15" xfId="52407"/>
    <cellStyle name="Normal 17 3 16" xfId="52408"/>
    <cellStyle name="Normal 17 3 17" xfId="61544"/>
    <cellStyle name="Normal 17 3 2" xfId="1280"/>
    <cellStyle name="Normal 17 3 2 2" xfId="52409"/>
    <cellStyle name="Normal 17 3 2 3" xfId="52410"/>
    <cellStyle name="Normal 17 3 3" xfId="1281"/>
    <cellStyle name="Normal 17 3 4" xfId="1282"/>
    <cellStyle name="Normal 17 3 5" xfId="1283"/>
    <cellStyle name="Normal 17 3 6" xfId="1284"/>
    <cellStyle name="Normal 17 3 7" xfId="1285"/>
    <cellStyle name="Normal 17 3 8" xfId="1286"/>
    <cellStyle name="Normal 17 3 9" xfId="11254"/>
    <cellStyle name="Normal 17 4" xfId="1287"/>
    <cellStyle name="Normal 17 4 10" xfId="52411"/>
    <cellStyle name="Normal 17 4 11" xfId="52412"/>
    <cellStyle name="Normal 17 4 12" xfId="52413"/>
    <cellStyle name="Normal 17 4 13" xfId="52414"/>
    <cellStyle name="Normal 17 4 14" xfId="52415"/>
    <cellStyle name="Normal 17 4 15" xfId="52416"/>
    <cellStyle name="Normal 17 4 16" xfId="52417"/>
    <cellStyle name="Normal 17 4 2" xfId="1288"/>
    <cellStyle name="Normal 17 4 3" xfId="1289"/>
    <cellStyle name="Normal 17 4 4" xfId="1290"/>
    <cellStyle name="Normal 17 4 5" xfId="1291"/>
    <cellStyle name="Normal 17 4 6" xfId="1292"/>
    <cellStyle name="Normal 17 4 7" xfId="1293"/>
    <cellStyle name="Normal 17 4 8" xfId="1294"/>
    <cellStyle name="Normal 17 4 9" xfId="52418"/>
    <cellStyle name="Normal 17 5" xfId="1295"/>
    <cellStyle name="Normal 17 5 10" xfId="52419"/>
    <cellStyle name="Normal 17 5 11" xfId="52420"/>
    <cellStyle name="Normal 17 5 12" xfId="52421"/>
    <cellStyle name="Normal 17 5 13" xfId="52422"/>
    <cellStyle name="Normal 17 5 14" xfId="52423"/>
    <cellStyle name="Normal 17 5 15" xfId="52424"/>
    <cellStyle name="Normal 17 5 16" xfId="52425"/>
    <cellStyle name="Normal 17 5 2" xfId="1296"/>
    <cellStyle name="Normal 17 5 3" xfId="1297"/>
    <cellStyle name="Normal 17 5 4" xfId="1298"/>
    <cellStyle name="Normal 17 5 5" xfId="1299"/>
    <cellStyle name="Normal 17 5 6" xfId="1300"/>
    <cellStyle name="Normal 17 5 7" xfId="1301"/>
    <cellStyle name="Normal 17 5 8" xfId="1302"/>
    <cellStyle name="Normal 17 5 9" xfId="52426"/>
    <cellStyle name="Normal 17 6" xfId="1303"/>
    <cellStyle name="Normal 17 6 10" xfId="52427"/>
    <cellStyle name="Normal 17 6 11" xfId="52428"/>
    <cellStyle name="Normal 17 6 12" xfId="52429"/>
    <cellStyle name="Normal 17 6 13" xfId="52430"/>
    <cellStyle name="Normal 17 6 14" xfId="52431"/>
    <cellStyle name="Normal 17 6 15" xfId="52432"/>
    <cellStyle name="Normal 17 6 16" xfId="52433"/>
    <cellStyle name="Normal 17 6 2" xfId="1304"/>
    <cellStyle name="Normal 17 6 3" xfId="1305"/>
    <cellStyle name="Normal 17 6 4" xfId="1306"/>
    <cellStyle name="Normal 17 6 5" xfId="1307"/>
    <cellStyle name="Normal 17 6 6" xfId="1308"/>
    <cellStyle name="Normal 17 6 7" xfId="1309"/>
    <cellStyle name="Normal 17 6 8" xfId="1310"/>
    <cellStyle name="Normal 17 6 9" xfId="52434"/>
    <cellStyle name="Normal 17 7" xfId="1311"/>
    <cellStyle name="Normal 17 7 10" xfId="52435"/>
    <cellStyle name="Normal 17 7 11" xfId="52436"/>
    <cellStyle name="Normal 17 7 12" xfId="52437"/>
    <cellStyle name="Normal 17 7 13" xfId="52438"/>
    <cellStyle name="Normal 17 7 14" xfId="52439"/>
    <cellStyle name="Normal 17 7 15" xfId="52440"/>
    <cellStyle name="Normal 17 7 2" xfId="1312"/>
    <cellStyle name="Normal 17 7 3" xfId="1313"/>
    <cellStyle name="Normal 17 7 4" xfId="1314"/>
    <cellStyle name="Normal 17 7 5" xfId="1315"/>
    <cellStyle name="Normal 17 7 6" xfId="1316"/>
    <cellStyle name="Normal 17 7 7" xfId="1317"/>
    <cellStyle name="Normal 17 7 8" xfId="1318"/>
    <cellStyle name="Normal 17 7 9" xfId="52441"/>
    <cellStyle name="Normal 17 8" xfId="1319"/>
    <cellStyle name="Normal 17 8 10" xfId="52442"/>
    <cellStyle name="Normal 17 8 11" xfId="52443"/>
    <cellStyle name="Normal 17 8 12" xfId="52444"/>
    <cellStyle name="Normal 17 8 13" xfId="52445"/>
    <cellStyle name="Normal 17 8 14" xfId="52446"/>
    <cellStyle name="Normal 17 8 2" xfId="1320"/>
    <cellStyle name="Normal 17 8 3" xfId="1321"/>
    <cellStyle name="Normal 17 8 4" xfId="1322"/>
    <cellStyle name="Normal 17 8 5" xfId="1323"/>
    <cellStyle name="Normal 17 8 6" xfId="1324"/>
    <cellStyle name="Normal 17 8 7" xfId="1325"/>
    <cellStyle name="Normal 17 8 8" xfId="1326"/>
    <cellStyle name="Normal 17 8 9" xfId="52447"/>
    <cellStyle name="Normal 17 9" xfId="1327"/>
    <cellStyle name="Normal 17 9 10" xfId="52448"/>
    <cellStyle name="Normal 17 9 11" xfId="52449"/>
    <cellStyle name="Normal 17 9 12" xfId="52450"/>
    <cellStyle name="Normal 17 9 13" xfId="52451"/>
    <cellStyle name="Normal 17 9 14" xfId="52452"/>
    <cellStyle name="Normal 17 9 2" xfId="1328"/>
    <cellStyle name="Normal 17 9 2 2" xfId="4789"/>
    <cellStyle name="Normal 17 9 2 2 2" xfId="8835"/>
    <cellStyle name="Normal 17 9 2 2 2 2" xfId="17483"/>
    <cellStyle name="Normal 17 9 2 2 2 2 2" xfId="33713"/>
    <cellStyle name="Normal 17 9 2 2 2 3" xfId="33714"/>
    <cellStyle name="Normal 17 9 2 2 2 4" xfId="52453"/>
    <cellStyle name="Normal 17 9 2 2 3" xfId="17484"/>
    <cellStyle name="Normal 17 9 2 2 3 2" xfId="33715"/>
    <cellStyle name="Normal 17 9 2 2 4" xfId="33716"/>
    <cellStyle name="Normal 17 9 2 2 5" xfId="52454"/>
    <cellStyle name="Normal 17 9 2 3" xfId="4790"/>
    <cellStyle name="Normal 17 9 2 3 2" xfId="17485"/>
    <cellStyle name="Normal 17 9 2 3 2 2" xfId="33717"/>
    <cellStyle name="Normal 17 9 2 3 3" xfId="33718"/>
    <cellStyle name="Normal 17 9 2 3 4" xfId="52455"/>
    <cellStyle name="Normal 17 9 2 4" xfId="8836"/>
    <cellStyle name="Normal 17 9 2 4 2" xfId="17486"/>
    <cellStyle name="Normal 17 9 2 4 2 2" xfId="33719"/>
    <cellStyle name="Normal 17 9 2 4 3" xfId="33720"/>
    <cellStyle name="Normal 17 9 2 5" xfId="17487"/>
    <cellStyle name="Normal 17 9 2 5 2" xfId="33721"/>
    <cellStyle name="Normal 17 9 2 6" xfId="33722"/>
    <cellStyle name="Normal 17 9 3" xfId="4791"/>
    <cellStyle name="Normal 17 9 3 2" xfId="8837"/>
    <cellStyle name="Normal 17 9 3 2 2" xfId="17488"/>
    <cellStyle name="Normal 17 9 3 2 2 2" xfId="33723"/>
    <cellStyle name="Normal 17 9 3 2 3" xfId="33724"/>
    <cellStyle name="Normal 17 9 3 2 4" xfId="52456"/>
    <cellStyle name="Normal 17 9 3 3" xfId="17489"/>
    <cellStyle name="Normal 17 9 3 3 2" xfId="33725"/>
    <cellStyle name="Normal 17 9 3 4" xfId="33726"/>
    <cellStyle name="Normal 17 9 3 5" xfId="52457"/>
    <cellStyle name="Normal 17 9 4" xfId="4792"/>
    <cellStyle name="Normal 17 9 4 2" xfId="17490"/>
    <cellStyle name="Normal 17 9 4 2 2" xfId="33727"/>
    <cellStyle name="Normal 17 9 4 3" xfId="33728"/>
    <cellStyle name="Normal 17 9 4 4" xfId="52458"/>
    <cellStyle name="Normal 17 9 5" xfId="8838"/>
    <cellStyle name="Normal 17 9 5 2" xfId="17491"/>
    <cellStyle name="Normal 17 9 5 2 2" xfId="33729"/>
    <cellStyle name="Normal 17 9 5 3" xfId="33730"/>
    <cellStyle name="Normal 17 9 6" xfId="17492"/>
    <cellStyle name="Normal 17 9 6 2" xfId="33731"/>
    <cellStyle name="Normal 17 9 7" xfId="33732"/>
    <cellStyle name="Normal 17 9 8" xfId="52459"/>
    <cellStyle name="Normal 17 9 9" xfId="52460"/>
    <cellStyle name="Normal 170" xfId="52461"/>
    <cellStyle name="Normal 171" xfId="52462"/>
    <cellStyle name="Normal 172" xfId="52463"/>
    <cellStyle name="Normal 173" xfId="52464"/>
    <cellStyle name="Normal 174" xfId="52465"/>
    <cellStyle name="Normal 175" xfId="52466"/>
    <cellStyle name="Normal 176" xfId="52467"/>
    <cellStyle name="Normal 177" xfId="52468"/>
    <cellStyle name="Normal 178" xfId="52469"/>
    <cellStyle name="Normal 179" xfId="52470"/>
    <cellStyle name="Normal 18" xfId="1329"/>
    <cellStyle name="Normal 18 10" xfId="4793"/>
    <cellStyle name="Normal 18 10 2" xfId="8839"/>
    <cellStyle name="Normal 18 10 2 2" xfId="17493"/>
    <cellStyle name="Normal 18 10 2 2 2" xfId="33733"/>
    <cellStyle name="Normal 18 10 2 3" xfId="33734"/>
    <cellStyle name="Normal 18 10 3" xfId="17494"/>
    <cellStyle name="Normal 18 10 3 2" xfId="33735"/>
    <cellStyle name="Normal 18 10 4" xfId="33736"/>
    <cellStyle name="Normal 18 11" xfId="8840"/>
    <cellStyle name="Normal 18 11 2" xfId="17495"/>
    <cellStyle name="Normal 18 11 2 2" xfId="33737"/>
    <cellStyle name="Normal 18 11 3" xfId="33738"/>
    <cellStyle name="Normal 18 12" xfId="8841"/>
    <cellStyle name="Normal 18 12 2" xfId="17496"/>
    <cellStyle name="Normal 18 12 2 2" xfId="33739"/>
    <cellStyle name="Normal 18 12 3" xfId="33740"/>
    <cellStyle name="Normal 18 13" xfId="17497"/>
    <cellStyle name="Normal 18 14" xfId="33741"/>
    <cellStyle name="Normal 18 2" xfId="1330"/>
    <cellStyle name="Normal 18 2 2" xfId="10915"/>
    <cellStyle name="Normal 18 2 2 2" xfId="17498"/>
    <cellStyle name="Normal 18 2 2 2 2" xfId="52471"/>
    <cellStyle name="Normal 18 2 2 2 2 2" xfId="52472"/>
    <cellStyle name="Normal 18 2 2 3" xfId="52473"/>
    <cellStyle name="Normal 18 2 2 3 2" xfId="52474"/>
    <cellStyle name="Normal 18 2 3" xfId="11255"/>
    <cellStyle name="Normal 18 2 3 2" xfId="17499"/>
    <cellStyle name="Normal 18 2 3 2 2" xfId="52475"/>
    <cellStyle name="Normal 18 2 4" xfId="33742"/>
    <cellStyle name="Normal 18 2 4 2" xfId="52476"/>
    <cellStyle name="Normal 18 2 5" xfId="61545"/>
    <cellStyle name="Normal 18 3" xfId="1331"/>
    <cellStyle name="Normal 18 3 2" xfId="10916"/>
    <cellStyle name="Normal 18 3 2 2" xfId="52477"/>
    <cellStyle name="Normal 18 3 2 2 2" xfId="52478"/>
    <cellStyle name="Normal 18 3 3" xfId="11256"/>
    <cellStyle name="Normal 18 3 3 2" xfId="52479"/>
    <cellStyle name="Normal 18 3 4" xfId="61546"/>
    <cellStyle name="Normal 18 4" xfId="1332"/>
    <cellStyle name="Normal 18 4 2" xfId="52480"/>
    <cellStyle name="Normal 18 4 2 2" xfId="52481"/>
    <cellStyle name="Normal 18 5" xfId="1333"/>
    <cellStyle name="Normal 18 5 2" xfId="52482"/>
    <cellStyle name="Normal 18 5 2 2" xfId="52483"/>
    <cellStyle name="Normal 18 6" xfId="1334"/>
    <cellStyle name="Normal 18 6 2" xfId="52484"/>
    <cellStyle name="Normal 18 7" xfId="1335"/>
    <cellStyle name="Normal 18 7 2" xfId="52485"/>
    <cellStyle name="Normal 18 8" xfId="1336"/>
    <cellStyle name="Normal 18 9" xfId="4794"/>
    <cellStyle name="Normal 180" xfId="52486"/>
    <cellStyle name="Normal 181" xfId="52487"/>
    <cellStyle name="Normal 182" xfId="52488"/>
    <cellStyle name="Normal 183" xfId="52489"/>
    <cellStyle name="Normal 184" xfId="52490"/>
    <cellStyle name="Normal 185" xfId="52491"/>
    <cellStyle name="Normal 186" xfId="52492"/>
    <cellStyle name="Normal 187" xfId="52493"/>
    <cellStyle name="Normal 188" xfId="52494"/>
    <cellStyle name="Normal 189" xfId="52495"/>
    <cellStyle name="Normal 19" xfId="1337"/>
    <cellStyle name="Normal 19 10" xfId="4795"/>
    <cellStyle name="Normal 19 10 10" xfId="52496"/>
    <cellStyle name="Normal 19 10 11" xfId="52497"/>
    <cellStyle name="Normal 19 10 12" xfId="52498"/>
    <cellStyle name="Normal 19 10 13" xfId="52499"/>
    <cellStyle name="Normal 19 10 14" xfId="52500"/>
    <cellStyle name="Normal 19 10 2" xfId="8842"/>
    <cellStyle name="Normal 19 10 2 2" xfId="17500"/>
    <cellStyle name="Normal 19 10 2 2 2" xfId="33743"/>
    <cellStyle name="Normal 19 10 2 3" xfId="33744"/>
    <cellStyle name="Normal 19 10 3" xfId="17501"/>
    <cellStyle name="Normal 19 10 3 2" xfId="33745"/>
    <cellStyle name="Normal 19 10 4" xfId="33746"/>
    <cellStyle name="Normal 19 10 5" xfId="52501"/>
    <cellStyle name="Normal 19 10 6" xfId="52502"/>
    <cellStyle name="Normal 19 10 7" xfId="52503"/>
    <cellStyle name="Normal 19 10 8" xfId="52504"/>
    <cellStyle name="Normal 19 10 9" xfId="52505"/>
    <cellStyle name="Normal 19 11" xfId="8843"/>
    <cellStyle name="Normal 19 11 10" xfId="52506"/>
    <cellStyle name="Normal 19 11 11" xfId="52507"/>
    <cellStyle name="Normal 19 11 12" xfId="52508"/>
    <cellStyle name="Normal 19 11 13" xfId="52509"/>
    <cellStyle name="Normal 19 11 14" xfId="52510"/>
    <cellStyle name="Normal 19 11 2" xfId="17502"/>
    <cellStyle name="Normal 19 11 2 2" xfId="33747"/>
    <cellStyle name="Normal 19 11 3" xfId="33748"/>
    <cellStyle name="Normal 19 11 4" xfId="52511"/>
    <cellStyle name="Normal 19 11 5" xfId="52512"/>
    <cellStyle name="Normal 19 11 6" xfId="52513"/>
    <cellStyle name="Normal 19 11 7" xfId="52514"/>
    <cellStyle name="Normal 19 11 8" xfId="52515"/>
    <cellStyle name="Normal 19 11 9" xfId="52516"/>
    <cellStyle name="Normal 19 12" xfId="8844"/>
    <cellStyle name="Normal 19 12 10" xfId="52517"/>
    <cellStyle name="Normal 19 12 11" xfId="52518"/>
    <cellStyle name="Normal 19 12 12" xfId="52519"/>
    <cellStyle name="Normal 19 12 13" xfId="52520"/>
    <cellStyle name="Normal 19 12 14" xfId="52521"/>
    <cellStyle name="Normal 19 12 2" xfId="17503"/>
    <cellStyle name="Normal 19 12 2 2" xfId="33749"/>
    <cellStyle name="Normal 19 12 3" xfId="33750"/>
    <cellStyle name="Normal 19 12 4" xfId="52522"/>
    <cellStyle name="Normal 19 12 5" xfId="52523"/>
    <cellStyle name="Normal 19 12 6" xfId="52524"/>
    <cellStyle name="Normal 19 12 7" xfId="52525"/>
    <cellStyle name="Normal 19 12 8" xfId="52526"/>
    <cellStyle name="Normal 19 12 9" xfId="52527"/>
    <cellStyle name="Normal 19 13" xfId="52528"/>
    <cellStyle name="Normal 19 13 10" xfId="52529"/>
    <cellStyle name="Normal 19 13 11" xfId="52530"/>
    <cellStyle name="Normal 19 13 12" xfId="52531"/>
    <cellStyle name="Normal 19 13 13" xfId="52532"/>
    <cellStyle name="Normal 19 13 14" xfId="52533"/>
    <cellStyle name="Normal 19 13 2" xfId="52534"/>
    <cellStyle name="Normal 19 13 3" xfId="52535"/>
    <cellStyle name="Normal 19 13 4" xfId="52536"/>
    <cellStyle name="Normal 19 13 5" xfId="52537"/>
    <cellStyle name="Normal 19 13 6" xfId="52538"/>
    <cellStyle name="Normal 19 13 7" xfId="52539"/>
    <cellStyle name="Normal 19 13 8" xfId="52540"/>
    <cellStyle name="Normal 19 13 9" xfId="52541"/>
    <cellStyle name="Normal 19 14" xfId="52542"/>
    <cellStyle name="Normal 19 14 10" xfId="52543"/>
    <cellStyle name="Normal 19 14 11" xfId="52544"/>
    <cellStyle name="Normal 19 14 12" xfId="52545"/>
    <cellStyle name="Normal 19 14 13" xfId="52546"/>
    <cellStyle name="Normal 19 14 14" xfId="52547"/>
    <cellStyle name="Normal 19 14 2" xfId="52548"/>
    <cellStyle name="Normal 19 14 3" xfId="52549"/>
    <cellStyle name="Normal 19 14 4" xfId="52550"/>
    <cellStyle name="Normal 19 14 5" xfId="52551"/>
    <cellStyle name="Normal 19 14 6" xfId="52552"/>
    <cellStyle name="Normal 19 14 7" xfId="52553"/>
    <cellStyle name="Normal 19 14 8" xfId="52554"/>
    <cellStyle name="Normal 19 14 9" xfId="52555"/>
    <cellStyle name="Normal 19 15" xfId="52556"/>
    <cellStyle name="Normal 19 15 10" xfId="52557"/>
    <cellStyle name="Normal 19 15 11" xfId="52558"/>
    <cellStyle name="Normal 19 15 12" xfId="52559"/>
    <cellStyle name="Normal 19 15 13" xfId="52560"/>
    <cellStyle name="Normal 19 15 14" xfId="52561"/>
    <cellStyle name="Normal 19 15 2" xfId="52562"/>
    <cellStyle name="Normal 19 15 3" xfId="52563"/>
    <cellStyle name="Normal 19 15 4" xfId="52564"/>
    <cellStyle name="Normal 19 15 5" xfId="52565"/>
    <cellStyle name="Normal 19 15 6" xfId="52566"/>
    <cellStyle name="Normal 19 15 7" xfId="52567"/>
    <cellStyle name="Normal 19 15 8" xfId="52568"/>
    <cellStyle name="Normal 19 15 9" xfId="52569"/>
    <cellStyle name="Normal 19 16" xfId="52570"/>
    <cellStyle name="Normal 19 16 10" xfId="52571"/>
    <cellStyle name="Normal 19 16 11" xfId="52572"/>
    <cellStyle name="Normal 19 16 12" xfId="52573"/>
    <cellStyle name="Normal 19 16 13" xfId="52574"/>
    <cellStyle name="Normal 19 16 14" xfId="52575"/>
    <cellStyle name="Normal 19 16 2" xfId="52576"/>
    <cellStyle name="Normal 19 16 3" xfId="52577"/>
    <cellStyle name="Normal 19 16 4" xfId="52578"/>
    <cellStyle name="Normal 19 16 5" xfId="52579"/>
    <cellStyle name="Normal 19 16 6" xfId="52580"/>
    <cellStyle name="Normal 19 16 7" xfId="52581"/>
    <cellStyle name="Normal 19 16 8" xfId="52582"/>
    <cellStyle name="Normal 19 16 9" xfId="52583"/>
    <cellStyle name="Normal 19 17" xfId="52584"/>
    <cellStyle name="Normal 19 17 10" xfId="52585"/>
    <cellStyle name="Normal 19 17 11" xfId="52586"/>
    <cellStyle name="Normal 19 17 12" xfId="52587"/>
    <cellStyle name="Normal 19 17 13" xfId="52588"/>
    <cellStyle name="Normal 19 17 14" xfId="52589"/>
    <cellStyle name="Normal 19 17 2" xfId="52590"/>
    <cellStyle name="Normal 19 17 3" xfId="52591"/>
    <cellStyle name="Normal 19 17 4" xfId="52592"/>
    <cellStyle name="Normal 19 17 5" xfId="52593"/>
    <cellStyle name="Normal 19 17 6" xfId="52594"/>
    <cellStyle name="Normal 19 17 7" xfId="52595"/>
    <cellStyle name="Normal 19 17 8" xfId="52596"/>
    <cellStyle name="Normal 19 17 9" xfId="52597"/>
    <cellStyle name="Normal 19 18" xfId="52598"/>
    <cellStyle name="Normal 19 19" xfId="52599"/>
    <cellStyle name="Normal 19 2" xfId="1338"/>
    <cellStyle name="Normal 19 2 10" xfId="52600"/>
    <cellStyle name="Normal 19 2 11" xfId="52601"/>
    <cellStyle name="Normal 19 2 12" xfId="52602"/>
    <cellStyle name="Normal 19 2 13" xfId="52603"/>
    <cellStyle name="Normal 19 2 14" xfId="52604"/>
    <cellStyle name="Normal 19 2 15" xfId="52605"/>
    <cellStyle name="Normal 19 2 16" xfId="52606"/>
    <cellStyle name="Normal 19 2 17" xfId="61547"/>
    <cellStyle name="Normal 19 2 2" xfId="52607"/>
    <cellStyle name="Normal 19 2 2 2" xfId="52608"/>
    <cellStyle name="Normal 19 2 2 2 2" xfId="52609"/>
    <cellStyle name="Normal 19 2 2 2 2 2" xfId="52610"/>
    <cellStyle name="Normal 19 2 2 3" xfId="52611"/>
    <cellStyle name="Normal 19 2 2 4" xfId="52612"/>
    <cellStyle name="Normal 19 2 2 5" xfId="61548"/>
    <cellStyle name="Normal 19 2 3" xfId="52613"/>
    <cellStyle name="Normal 19 2 3 2" xfId="52614"/>
    <cellStyle name="Normal 19 2 3 3" xfId="52615"/>
    <cellStyle name="Normal 19 2 4" xfId="52616"/>
    <cellStyle name="Normal 19 2 5" xfId="52617"/>
    <cellStyle name="Normal 19 2 6" xfId="52618"/>
    <cellStyle name="Normal 19 2 7" xfId="52619"/>
    <cellStyle name="Normal 19 2 8" xfId="52620"/>
    <cellStyle name="Normal 19 2 9" xfId="52621"/>
    <cellStyle name="Normal 19 20" xfId="61549"/>
    <cellStyle name="Normal 19 3" xfId="1339"/>
    <cellStyle name="Normal 19 3 10" xfId="52622"/>
    <cellStyle name="Normal 19 3 11" xfId="52623"/>
    <cellStyle name="Normal 19 3 12" xfId="52624"/>
    <cellStyle name="Normal 19 3 13" xfId="52625"/>
    <cellStyle name="Normal 19 3 14" xfId="52626"/>
    <cellStyle name="Normal 19 3 15" xfId="52627"/>
    <cellStyle name="Normal 19 3 16" xfId="52628"/>
    <cellStyle name="Normal 19 3 17" xfId="61550"/>
    <cellStyle name="Normal 19 3 2" xfId="10917"/>
    <cellStyle name="Normal 19 3 2 2" xfId="52629"/>
    <cellStyle name="Normal 19 3 2 3" xfId="52630"/>
    <cellStyle name="Normal 19 3 3" xfId="11257"/>
    <cellStyle name="Normal 19 3 4" xfId="52631"/>
    <cellStyle name="Normal 19 3 5" xfId="52632"/>
    <cellStyle name="Normal 19 3 6" xfId="52633"/>
    <cellStyle name="Normal 19 3 7" xfId="52634"/>
    <cellStyle name="Normal 19 3 8" xfId="52635"/>
    <cellStyle name="Normal 19 3 9" xfId="52636"/>
    <cellStyle name="Normal 19 4" xfId="1340"/>
    <cellStyle name="Normal 19 4 10" xfId="52637"/>
    <cellStyle name="Normal 19 4 11" xfId="52638"/>
    <cellStyle name="Normal 19 4 12" xfId="52639"/>
    <cellStyle name="Normal 19 4 13" xfId="52640"/>
    <cellStyle name="Normal 19 4 14" xfId="52641"/>
    <cellStyle name="Normal 19 4 15" xfId="52642"/>
    <cellStyle name="Normal 19 4 16" xfId="52643"/>
    <cellStyle name="Normal 19 4 2" xfId="52644"/>
    <cellStyle name="Normal 19 4 3" xfId="52645"/>
    <cellStyle name="Normal 19 4 4" xfId="52646"/>
    <cellStyle name="Normal 19 4 5" xfId="52647"/>
    <cellStyle name="Normal 19 4 6" xfId="52648"/>
    <cellStyle name="Normal 19 4 7" xfId="52649"/>
    <cellStyle name="Normal 19 4 8" xfId="52650"/>
    <cellStyle name="Normal 19 4 9" xfId="52651"/>
    <cellStyle name="Normal 19 5" xfId="1341"/>
    <cellStyle name="Normal 19 5 10" xfId="52652"/>
    <cellStyle name="Normal 19 5 11" xfId="52653"/>
    <cellStyle name="Normal 19 5 12" xfId="52654"/>
    <cellStyle name="Normal 19 5 13" xfId="52655"/>
    <cellStyle name="Normal 19 5 14" xfId="52656"/>
    <cellStyle name="Normal 19 5 15" xfId="52657"/>
    <cellStyle name="Normal 19 5 16" xfId="52658"/>
    <cellStyle name="Normal 19 5 2" xfId="52659"/>
    <cellStyle name="Normal 19 5 3" xfId="52660"/>
    <cellStyle name="Normal 19 5 4" xfId="52661"/>
    <cellStyle name="Normal 19 5 5" xfId="52662"/>
    <cellStyle name="Normal 19 5 6" xfId="52663"/>
    <cellStyle name="Normal 19 5 7" xfId="52664"/>
    <cellStyle name="Normal 19 5 8" xfId="52665"/>
    <cellStyle name="Normal 19 5 9" xfId="52666"/>
    <cellStyle name="Normal 19 6" xfId="1342"/>
    <cellStyle name="Normal 19 6 10" xfId="52667"/>
    <cellStyle name="Normal 19 6 11" xfId="52668"/>
    <cellStyle name="Normal 19 6 12" xfId="52669"/>
    <cellStyle name="Normal 19 6 13" xfId="52670"/>
    <cellStyle name="Normal 19 6 14" xfId="52671"/>
    <cellStyle name="Normal 19 6 15" xfId="52672"/>
    <cellStyle name="Normal 19 6 16" xfId="52673"/>
    <cellStyle name="Normal 19 6 2" xfId="52674"/>
    <cellStyle name="Normal 19 6 3" xfId="52675"/>
    <cellStyle name="Normal 19 6 4" xfId="52676"/>
    <cellStyle name="Normal 19 6 5" xfId="52677"/>
    <cellStyle name="Normal 19 6 6" xfId="52678"/>
    <cellStyle name="Normal 19 6 7" xfId="52679"/>
    <cellStyle name="Normal 19 6 8" xfId="52680"/>
    <cellStyle name="Normal 19 6 9" xfId="52681"/>
    <cellStyle name="Normal 19 7" xfId="1343"/>
    <cellStyle name="Normal 19 7 10" xfId="52682"/>
    <cellStyle name="Normal 19 7 11" xfId="52683"/>
    <cellStyle name="Normal 19 7 12" xfId="52684"/>
    <cellStyle name="Normal 19 7 13" xfId="52685"/>
    <cellStyle name="Normal 19 7 14" xfId="52686"/>
    <cellStyle name="Normal 19 7 15" xfId="52687"/>
    <cellStyle name="Normal 19 7 2" xfId="52688"/>
    <cellStyle name="Normal 19 7 3" xfId="52689"/>
    <cellStyle name="Normal 19 7 4" xfId="52690"/>
    <cellStyle name="Normal 19 7 5" xfId="52691"/>
    <cellStyle name="Normal 19 7 6" xfId="52692"/>
    <cellStyle name="Normal 19 7 7" xfId="52693"/>
    <cellStyle name="Normal 19 7 8" xfId="52694"/>
    <cellStyle name="Normal 19 7 9" xfId="52695"/>
    <cellStyle name="Normal 19 8" xfId="1344"/>
    <cellStyle name="Normal 19 8 10" xfId="52696"/>
    <cellStyle name="Normal 19 8 11" xfId="52697"/>
    <cellStyle name="Normal 19 8 12" xfId="52698"/>
    <cellStyle name="Normal 19 8 13" xfId="52699"/>
    <cellStyle name="Normal 19 8 14" xfId="52700"/>
    <cellStyle name="Normal 19 8 2" xfId="52701"/>
    <cellStyle name="Normal 19 8 3" xfId="52702"/>
    <cellStyle name="Normal 19 8 4" xfId="52703"/>
    <cellStyle name="Normal 19 8 5" xfId="52704"/>
    <cellStyle name="Normal 19 8 6" xfId="52705"/>
    <cellStyle name="Normal 19 8 7" xfId="52706"/>
    <cellStyle name="Normal 19 8 8" xfId="52707"/>
    <cellStyle name="Normal 19 8 9" xfId="52708"/>
    <cellStyle name="Normal 19 9" xfId="4796"/>
    <cellStyle name="Normal 19 9 10" xfId="52709"/>
    <cellStyle name="Normal 19 9 11" xfId="52710"/>
    <cellStyle name="Normal 19 9 12" xfId="52711"/>
    <cellStyle name="Normal 19 9 13" xfId="52712"/>
    <cellStyle name="Normal 19 9 14" xfId="52713"/>
    <cellStyle name="Normal 19 9 2" xfId="52714"/>
    <cellStyle name="Normal 19 9 3" xfId="52715"/>
    <cellStyle name="Normal 19 9 4" xfId="52716"/>
    <cellStyle name="Normal 19 9 5" xfId="52717"/>
    <cellStyle name="Normal 19 9 6" xfId="52718"/>
    <cellStyle name="Normal 19 9 7" xfId="52719"/>
    <cellStyle name="Normal 19 9 8" xfId="52720"/>
    <cellStyle name="Normal 19 9 9" xfId="52721"/>
    <cellStyle name="Normal 190" xfId="52722"/>
    <cellStyle name="Normal 191" xfId="52723"/>
    <cellStyle name="Normal 192" xfId="52724"/>
    <cellStyle name="Normal 193" xfId="52725"/>
    <cellStyle name="Normal 194" xfId="52726"/>
    <cellStyle name="Normal 195" xfId="52727"/>
    <cellStyle name="Normal 196" xfId="52728"/>
    <cellStyle name="Normal 197" xfId="52729"/>
    <cellStyle name="Normal 198" xfId="52730"/>
    <cellStyle name="Normal 199" xfId="52731"/>
    <cellStyle name="Normal 2" xfId="51"/>
    <cellStyle name="Normal 2 10" xfId="136"/>
    <cellStyle name="Normal 2 10 2" xfId="10918"/>
    <cellStyle name="Normal 2 10 2 2" xfId="17505"/>
    <cellStyle name="Normal 2 10 2 2 2" xfId="33751"/>
    <cellStyle name="Normal 2 10 2 3" xfId="17504"/>
    <cellStyle name="Normal 2 10 2 4" xfId="61551"/>
    <cellStyle name="Normal 2 10 3" xfId="11170"/>
    <cellStyle name="Normal 2 10 3 2" xfId="17506"/>
    <cellStyle name="Normal 2 10 3 3" xfId="52732"/>
    <cellStyle name="Normal 2 10 4" xfId="33752"/>
    <cellStyle name="Normal 2 10 4 2" xfId="52733"/>
    <cellStyle name="Normal 2 10 5" xfId="52734"/>
    <cellStyle name="Normal 2 10 6" xfId="52735"/>
    <cellStyle name="Normal 2 10 7" xfId="52736"/>
    <cellStyle name="Normal 2 10 8" xfId="61552"/>
    <cellStyle name="Normal 2 100" xfId="52737"/>
    <cellStyle name="Normal 2 100 2" xfId="52738"/>
    <cellStyle name="Normal 2 101" xfId="52739"/>
    <cellStyle name="Normal 2 101 2" xfId="52740"/>
    <cellStyle name="Normal 2 102" xfId="52741"/>
    <cellStyle name="Normal 2 102 2" xfId="52742"/>
    <cellStyle name="Normal 2 103" xfId="52743"/>
    <cellStyle name="Normal 2 11" xfId="1346"/>
    <cellStyle name="Normal 2 11 2" xfId="10919"/>
    <cellStyle name="Normal 2 11 2 2" xfId="17507"/>
    <cellStyle name="Normal 2 11 2 2 2" xfId="33753"/>
    <cellStyle name="Normal 2 11 2 3" xfId="33754"/>
    <cellStyle name="Normal 2 11 3" xfId="10920"/>
    <cellStyle name="Normal 2 11 3 2" xfId="52744"/>
    <cellStyle name="Normal 2 11 4" xfId="33755"/>
    <cellStyle name="Normal 2 11 4 2" xfId="52745"/>
    <cellStyle name="Normal 2 11 5" xfId="52746"/>
    <cellStyle name="Normal 2 11 6" xfId="61553"/>
    <cellStyle name="Normal 2 12" xfId="1347"/>
    <cellStyle name="Normal 2 12 2" xfId="10921"/>
    <cellStyle name="Normal 2 12 2 2" xfId="17509"/>
    <cellStyle name="Normal 2 12 2 2 2" xfId="33756"/>
    <cellStyle name="Normal 2 12 2 3" xfId="17508"/>
    <cellStyle name="Normal 2 12 2 4" xfId="61554"/>
    <cellStyle name="Normal 2 12 3" xfId="11171"/>
    <cellStyle name="Normal 2 12 3 2" xfId="17510"/>
    <cellStyle name="Normal 2 12 4" xfId="33757"/>
    <cellStyle name="Normal 2 12 4 2" xfId="52747"/>
    <cellStyle name="Normal 2 12 5" xfId="52748"/>
    <cellStyle name="Normal 2 12 6" xfId="61555"/>
    <cellStyle name="Normal 2 13" xfId="1348"/>
    <cellStyle name="Normal 2 13 2" xfId="10922"/>
    <cellStyle name="Normal 2 13 2 2" xfId="17512"/>
    <cellStyle name="Normal 2 13 2 2 2" xfId="33758"/>
    <cellStyle name="Normal 2 13 2 3" xfId="17511"/>
    <cellStyle name="Normal 2 13 3" xfId="11172"/>
    <cellStyle name="Normal 2 13 3 2" xfId="17513"/>
    <cellStyle name="Normal 2 13 4" xfId="33759"/>
    <cellStyle name="Normal 2 13 5" xfId="61556"/>
    <cellStyle name="Normal 2 14" xfId="1349"/>
    <cellStyle name="Normal 2 14 2" xfId="10923"/>
    <cellStyle name="Normal 2 14 2 2" xfId="17515"/>
    <cellStyle name="Normal 2 14 2 2 2" xfId="33760"/>
    <cellStyle name="Normal 2 14 2 3" xfId="17514"/>
    <cellStyle name="Normal 2 14 3" xfId="11173"/>
    <cellStyle name="Normal 2 14 3 2" xfId="17516"/>
    <cellStyle name="Normal 2 14 4" xfId="33761"/>
    <cellStyle name="Normal 2 14 5" xfId="61557"/>
    <cellStyle name="Normal 2 15" xfId="1350"/>
    <cellStyle name="Normal 2 15 2" xfId="10924"/>
    <cellStyle name="Normal 2 15 2 2" xfId="17518"/>
    <cellStyle name="Normal 2 15 2 2 2" xfId="33762"/>
    <cellStyle name="Normal 2 15 2 3" xfId="17517"/>
    <cellStyle name="Normal 2 15 3" xfId="11174"/>
    <cellStyle name="Normal 2 15 3 2" xfId="17519"/>
    <cellStyle name="Normal 2 15 4" xfId="33763"/>
    <cellStyle name="Normal 2 15 5" xfId="61558"/>
    <cellStyle name="Normal 2 16" xfId="1351"/>
    <cellStyle name="Normal 2 16 2" xfId="10925"/>
    <cellStyle name="Normal 2 16 2 2" xfId="17521"/>
    <cellStyle name="Normal 2 16 2 2 2" xfId="33764"/>
    <cellStyle name="Normal 2 16 2 3" xfId="17520"/>
    <cellStyle name="Normal 2 16 3" xfId="11175"/>
    <cellStyle name="Normal 2 16 3 2" xfId="17522"/>
    <cellStyle name="Normal 2 16 4" xfId="33765"/>
    <cellStyle name="Normal 2 16 5" xfId="61559"/>
    <cellStyle name="Normal 2 17" xfId="1352"/>
    <cellStyle name="Normal 2 17 10" xfId="11176"/>
    <cellStyle name="Normal 2 17 10 2" xfId="17523"/>
    <cellStyle name="Normal 2 17 11" xfId="33766"/>
    <cellStyle name="Normal 2 17 2" xfId="1353"/>
    <cellStyle name="Normal 2 17 2 2" xfId="17525"/>
    <cellStyle name="Normal 2 17 2 2 2" xfId="33767"/>
    <cellStyle name="Normal 2 17 2 3" xfId="17526"/>
    <cellStyle name="Normal 2 17 2 4" xfId="17524"/>
    <cellStyle name="Normal 2 17 3" xfId="1354"/>
    <cellStyle name="Normal 2 17 3 2" xfId="52749"/>
    <cellStyle name="Normal 2 17 4" xfId="1355"/>
    <cellStyle name="Normal 2 17 5" xfId="1356"/>
    <cellStyle name="Normal 2 17 6" xfId="1357"/>
    <cellStyle name="Normal 2 17 7" xfId="1358"/>
    <cellStyle name="Normal 2 17 8" xfId="1359"/>
    <cellStyle name="Normal 2 17 9" xfId="10926"/>
    <cellStyle name="Normal 2 17 9 2" xfId="17527"/>
    <cellStyle name="Normal 2 18" xfId="1360"/>
    <cellStyle name="Normal 2 18 2" xfId="10927"/>
    <cellStyle name="Normal 2 18 2 2" xfId="17529"/>
    <cellStyle name="Normal 2 18 2 2 2" xfId="33768"/>
    <cellStyle name="Normal 2 18 2 3" xfId="17528"/>
    <cellStyle name="Normal 2 18 3" xfId="11177"/>
    <cellStyle name="Normal 2 18 3 2" xfId="17530"/>
    <cellStyle name="Normal 2 18 4" xfId="33769"/>
    <cellStyle name="Normal 2 18 5" xfId="61560"/>
    <cellStyle name="Normal 2 19" xfId="1361"/>
    <cellStyle name="Normal 2 19 2" xfId="10928"/>
    <cellStyle name="Normal 2 19 2 2" xfId="17532"/>
    <cellStyle name="Normal 2 19 2 2 2" xfId="33770"/>
    <cellStyle name="Normal 2 19 2 3" xfId="17531"/>
    <cellStyle name="Normal 2 19 3" xfId="11178"/>
    <cellStyle name="Normal 2 19 3 2" xfId="17533"/>
    <cellStyle name="Normal 2 19 4" xfId="33771"/>
    <cellStyle name="Normal 2 19 5" xfId="61561"/>
    <cellStyle name="Normal 2 2" xfId="6"/>
    <cellStyle name="Normal 2 2 10" xfId="1363"/>
    <cellStyle name="Normal 2 2 10 10" xfId="61562"/>
    <cellStyle name="Normal 2 2 10 11" xfId="61563"/>
    <cellStyle name="Normal 2 2 10 2" xfId="52750"/>
    <cellStyle name="Normal 2 2 10 2 2" xfId="61564"/>
    <cellStyle name="Normal 2 2 10 2 2 2" xfId="61565"/>
    <cellStyle name="Normal 2 2 10 2 3" xfId="61566"/>
    <cellStyle name="Normal 2 2 10 2 3 2" xfId="61567"/>
    <cellStyle name="Normal 2 2 10 2 4" xfId="61568"/>
    <cellStyle name="Normal 2 2 10 2 4 2" xfId="61569"/>
    <cellStyle name="Normal 2 2 10 2 5" xfId="61570"/>
    <cellStyle name="Normal 2 2 10 2 5 2" xfId="61571"/>
    <cellStyle name="Normal 2 2 10 2 6" xfId="61572"/>
    <cellStyle name="Normal 2 2 10 2 7" xfId="61573"/>
    <cellStyle name="Normal 2 2 10 3" xfId="52751"/>
    <cellStyle name="Normal 2 2 10 3 2" xfId="61574"/>
    <cellStyle name="Normal 2 2 10 3 2 2" xfId="61575"/>
    <cellStyle name="Normal 2 2 10 3 3" xfId="61576"/>
    <cellStyle name="Normal 2 2 10 3 3 2" xfId="61577"/>
    <cellStyle name="Normal 2 2 10 3 4" xfId="61578"/>
    <cellStyle name="Normal 2 2 10 3 4 2" xfId="61579"/>
    <cellStyle name="Normal 2 2 10 3 5" xfId="61580"/>
    <cellStyle name="Normal 2 2 10 3 5 2" xfId="61581"/>
    <cellStyle name="Normal 2 2 10 3 6" xfId="61582"/>
    <cellStyle name="Normal 2 2 10 3 7" xfId="61583"/>
    <cellStyle name="Normal 2 2 10 4" xfId="61584"/>
    <cellStyle name="Normal 2 2 10 4 2" xfId="61585"/>
    <cellStyle name="Normal 2 2 10 4 2 2" xfId="61586"/>
    <cellStyle name="Normal 2 2 10 4 3" xfId="61587"/>
    <cellStyle name="Normal 2 2 10 4 3 2" xfId="61588"/>
    <cellStyle name="Normal 2 2 10 4 4" xfId="61589"/>
    <cellStyle name="Normal 2 2 10 4 4 2" xfId="61590"/>
    <cellStyle name="Normal 2 2 10 4 5" xfId="61591"/>
    <cellStyle name="Normal 2 2 10 4 5 2" xfId="61592"/>
    <cellStyle name="Normal 2 2 10 4 6" xfId="61593"/>
    <cellStyle name="Normal 2 2 10 5" xfId="61594"/>
    <cellStyle name="Normal 2 2 10 5 2" xfId="61595"/>
    <cellStyle name="Normal 2 2 10 5 2 2" xfId="61596"/>
    <cellStyle name="Normal 2 2 10 5 3" xfId="61597"/>
    <cellStyle name="Normal 2 2 10 5 3 2" xfId="61598"/>
    <cellStyle name="Normal 2 2 10 5 4" xfId="61599"/>
    <cellStyle name="Normal 2 2 10 5 4 2" xfId="61600"/>
    <cellStyle name="Normal 2 2 10 5 5" xfId="61601"/>
    <cellStyle name="Normal 2 2 10 5 5 2" xfId="61602"/>
    <cellStyle name="Normal 2 2 10 5 6" xfId="61603"/>
    <cellStyle name="Normal 2 2 10 6" xfId="61604"/>
    <cellStyle name="Normal 2 2 10 6 2" xfId="61605"/>
    <cellStyle name="Normal 2 2 10 7" xfId="61606"/>
    <cellStyle name="Normal 2 2 10 7 2" xfId="61607"/>
    <cellStyle name="Normal 2 2 10 8" xfId="61608"/>
    <cellStyle name="Normal 2 2 10 8 2" xfId="61609"/>
    <cellStyle name="Normal 2 2 10 9" xfId="61610"/>
    <cellStyle name="Normal 2 2 10 9 2" xfId="61611"/>
    <cellStyle name="Normal 2 2 11" xfId="1364"/>
    <cellStyle name="Normal 2 2 11 10" xfId="61612"/>
    <cellStyle name="Normal 2 2 11 11" xfId="61613"/>
    <cellStyle name="Normal 2 2 11 2" xfId="52752"/>
    <cellStyle name="Normal 2 2 11 2 2" xfId="61614"/>
    <cellStyle name="Normal 2 2 11 2 2 2" xfId="61615"/>
    <cellStyle name="Normal 2 2 11 2 3" xfId="61616"/>
    <cellStyle name="Normal 2 2 11 2 3 2" xfId="61617"/>
    <cellStyle name="Normal 2 2 11 2 4" xfId="61618"/>
    <cellStyle name="Normal 2 2 11 2 4 2" xfId="61619"/>
    <cellStyle name="Normal 2 2 11 2 5" xfId="61620"/>
    <cellStyle name="Normal 2 2 11 2 5 2" xfId="61621"/>
    <cellStyle name="Normal 2 2 11 2 6" xfId="61622"/>
    <cellStyle name="Normal 2 2 11 2 7" xfId="61623"/>
    <cellStyle name="Normal 2 2 11 3" xfId="52753"/>
    <cellStyle name="Normal 2 2 11 3 2" xfId="61624"/>
    <cellStyle name="Normal 2 2 11 3 2 2" xfId="61625"/>
    <cellStyle name="Normal 2 2 11 3 3" xfId="61626"/>
    <cellStyle name="Normal 2 2 11 3 3 2" xfId="61627"/>
    <cellStyle name="Normal 2 2 11 3 4" xfId="61628"/>
    <cellStyle name="Normal 2 2 11 3 4 2" xfId="61629"/>
    <cellStyle name="Normal 2 2 11 3 5" xfId="61630"/>
    <cellStyle name="Normal 2 2 11 3 5 2" xfId="61631"/>
    <cellStyle name="Normal 2 2 11 3 6" xfId="61632"/>
    <cellStyle name="Normal 2 2 11 3 7" xfId="61633"/>
    <cellStyle name="Normal 2 2 11 4" xfId="61634"/>
    <cellStyle name="Normal 2 2 11 4 2" xfId="61635"/>
    <cellStyle name="Normal 2 2 11 4 2 2" xfId="61636"/>
    <cellStyle name="Normal 2 2 11 4 3" xfId="61637"/>
    <cellStyle name="Normal 2 2 11 4 3 2" xfId="61638"/>
    <cellStyle name="Normal 2 2 11 4 4" xfId="61639"/>
    <cellStyle name="Normal 2 2 11 4 4 2" xfId="61640"/>
    <cellStyle name="Normal 2 2 11 4 5" xfId="61641"/>
    <cellStyle name="Normal 2 2 11 4 5 2" xfId="61642"/>
    <cellStyle name="Normal 2 2 11 4 6" xfId="61643"/>
    <cellStyle name="Normal 2 2 11 5" xfId="61644"/>
    <cellStyle name="Normal 2 2 11 5 2" xfId="61645"/>
    <cellStyle name="Normal 2 2 11 5 2 2" xfId="61646"/>
    <cellStyle name="Normal 2 2 11 5 3" xfId="61647"/>
    <cellStyle name="Normal 2 2 11 5 3 2" xfId="61648"/>
    <cellStyle name="Normal 2 2 11 5 4" xfId="61649"/>
    <cellStyle name="Normal 2 2 11 5 4 2" xfId="61650"/>
    <cellStyle name="Normal 2 2 11 5 5" xfId="61651"/>
    <cellStyle name="Normal 2 2 11 5 5 2" xfId="61652"/>
    <cellStyle name="Normal 2 2 11 5 6" xfId="61653"/>
    <cellStyle name="Normal 2 2 11 6" xfId="61654"/>
    <cellStyle name="Normal 2 2 11 6 2" xfId="61655"/>
    <cellStyle name="Normal 2 2 11 7" xfId="61656"/>
    <cellStyle name="Normal 2 2 11 7 2" xfId="61657"/>
    <cellStyle name="Normal 2 2 11 8" xfId="61658"/>
    <cellStyle name="Normal 2 2 11 8 2" xfId="61659"/>
    <cellStyle name="Normal 2 2 11 9" xfId="61660"/>
    <cellStyle name="Normal 2 2 11 9 2" xfId="61661"/>
    <cellStyle name="Normal 2 2 12" xfId="1365"/>
    <cellStyle name="Normal 2 2 12 10" xfId="61662"/>
    <cellStyle name="Normal 2 2 12 11" xfId="61663"/>
    <cellStyle name="Normal 2 2 12 2" xfId="52754"/>
    <cellStyle name="Normal 2 2 12 2 2" xfId="61664"/>
    <cellStyle name="Normal 2 2 12 2 2 2" xfId="61665"/>
    <cellStyle name="Normal 2 2 12 2 3" xfId="61666"/>
    <cellStyle name="Normal 2 2 12 2 3 2" xfId="61667"/>
    <cellStyle name="Normal 2 2 12 2 4" xfId="61668"/>
    <cellStyle name="Normal 2 2 12 2 4 2" xfId="61669"/>
    <cellStyle name="Normal 2 2 12 2 5" xfId="61670"/>
    <cellStyle name="Normal 2 2 12 2 5 2" xfId="61671"/>
    <cellStyle name="Normal 2 2 12 2 6" xfId="61672"/>
    <cellStyle name="Normal 2 2 12 2 7" xfId="61673"/>
    <cellStyle name="Normal 2 2 12 3" xfId="52755"/>
    <cellStyle name="Normal 2 2 12 3 2" xfId="61674"/>
    <cellStyle name="Normal 2 2 12 3 2 2" xfId="61675"/>
    <cellStyle name="Normal 2 2 12 3 3" xfId="61676"/>
    <cellStyle name="Normal 2 2 12 3 3 2" xfId="61677"/>
    <cellStyle name="Normal 2 2 12 3 4" xfId="61678"/>
    <cellStyle name="Normal 2 2 12 3 4 2" xfId="61679"/>
    <cellStyle name="Normal 2 2 12 3 5" xfId="61680"/>
    <cellStyle name="Normal 2 2 12 3 5 2" xfId="61681"/>
    <cellStyle name="Normal 2 2 12 3 6" xfId="61682"/>
    <cellStyle name="Normal 2 2 12 3 7" xfId="61683"/>
    <cellStyle name="Normal 2 2 12 4" xfId="61684"/>
    <cellStyle name="Normal 2 2 12 4 2" xfId="61685"/>
    <cellStyle name="Normal 2 2 12 4 2 2" xfId="61686"/>
    <cellStyle name="Normal 2 2 12 4 3" xfId="61687"/>
    <cellStyle name="Normal 2 2 12 4 3 2" xfId="61688"/>
    <cellStyle name="Normal 2 2 12 4 4" xfId="61689"/>
    <cellStyle name="Normal 2 2 12 4 4 2" xfId="61690"/>
    <cellStyle name="Normal 2 2 12 4 5" xfId="61691"/>
    <cellStyle name="Normal 2 2 12 4 5 2" xfId="61692"/>
    <cellStyle name="Normal 2 2 12 4 6" xfId="61693"/>
    <cellStyle name="Normal 2 2 12 5" xfId="61694"/>
    <cellStyle name="Normal 2 2 12 5 2" xfId="61695"/>
    <cellStyle name="Normal 2 2 12 5 2 2" xfId="61696"/>
    <cellStyle name="Normal 2 2 12 5 3" xfId="61697"/>
    <cellStyle name="Normal 2 2 12 5 3 2" xfId="61698"/>
    <cellStyle name="Normal 2 2 12 5 4" xfId="61699"/>
    <cellStyle name="Normal 2 2 12 5 4 2" xfId="61700"/>
    <cellStyle name="Normal 2 2 12 5 5" xfId="61701"/>
    <cellStyle name="Normal 2 2 12 5 5 2" xfId="61702"/>
    <cellStyle name="Normal 2 2 12 5 6" xfId="61703"/>
    <cellStyle name="Normal 2 2 12 6" xfId="61704"/>
    <cellStyle name="Normal 2 2 12 6 2" xfId="61705"/>
    <cellStyle name="Normal 2 2 12 7" xfId="61706"/>
    <cellStyle name="Normal 2 2 12 7 2" xfId="61707"/>
    <cellStyle name="Normal 2 2 12 8" xfId="61708"/>
    <cellStyle name="Normal 2 2 12 8 2" xfId="61709"/>
    <cellStyle name="Normal 2 2 12 9" xfId="61710"/>
    <cellStyle name="Normal 2 2 12 9 2" xfId="61711"/>
    <cellStyle name="Normal 2 2 13" xfId="1366"/>
    <cellStyle name="Normal 2 2 13 10" xfId="61712"/>
    <cellStyle name="Normal 2 2 13 11" xfId="61713"/>
    <cellStyle name="Normal 2 2 13 2" xfId="52756"/>
    <cellStyle name="Normal 2 2 13 2 2" xfId="61714"/>
    <cellStyle name="Normal 2 2 13 2 2 2" xfId="61715"/>
    <cellStyle name="Normal 2 2 13 2 3" xfId="61716"/>
    <cellStyle name="Normal 2 2 13 2 3 2" xfId="61717"/>
    <cellStyle name="Normal 2 2 13 2 4" xfId="61718"/>
    <cellStyle name="Normal 2 2 13 2 4 2" xfId="61719"/>
    <cellStyle name="Normal 2 2 13 2 5" xfId="61720"/>
    <cellStyle name="Normal 2 2 13 2 5 2" xfId="61721"/>
    <cellStyle name="Normal 2 2 13 2 6" xfId="61722"/>
    <cellStyle name="Normal 2 2 13 2 7" xfId="61723"/>
    <cellStyle name="Normal 2 2 13 3" xfId="52757"/>
    <cellStyle name="Normal 2 2 13 3 2" xfId="61724"/>
    <cellStyle name="Normal 2 2 13 3 2 2" xfId="61725"/>
    <cellStyle name="Normal 2 2 13 3 3" xfId="61726"/>
    <cellStyle name="Normal 2 2 13 3 3 2" xfId="61727"/>
    <cellStyle name="Normal 2 2 13 3 4" xfId="61728"/>
    <cellStyle name="Normal 2 2 13 3 4 2" xfId="61729"/>
    <cellStyle name="Normal 2 2 13 3 5" xfId="61730"/>
    <cellStyle name="Normal 2 2 13 3 5 2" xfId="61731"/>
    <cellStyle name="Normal 2 2 13 3 6" xfId="61732"/>
    <cellStyle name="Normal 2 2 13 3 7" xfId="61733"/>
    <cellStyle name="Normal 2 2 13 4" xfId="61734"/>
    <cellStyle name="Normal 2 2 13 4 2" xfId="61735"/>
    <cellStyle name="Normal 2 2 13 4 2 2" xfId="61736"/>
    <cellStyle name="Normal 2 2 13 4 3" xfId="61737"/>
    <cellStyle name="Normal 2 2 13 4 3 2" xfId="61738"/>
    <cellStyle name="Normal 2 2 13 4 4" xfId="61739"/>
    <cellStyle name="Normal 2 2 13 4 4 2" xfId="61740"/>
    <cellStyle name="Normal 2 2 13 4 5" xfId="61741"/>
    <cellStyle name="Normal 2 2 13 4 5 2" xfId="61742"/>
    <cellStyle name="Normal 2 2 13 4 6" xfId="61743"/>
    <cellStyle name="Normal 2 2 13 5" xfId="61744"/>
    <cellStyle name="Normal 2 2 13 5 2" xfId="61745"/>
    <cellStyle name="Normal 2 2 13 5 2 2" xfId="61746"/>
    <cellStyle name="Normal 2 2 13 5 3" xfId="61747"/>
    <cellStyle name="Normal 2 2 13 5 3 2" xfId="61748"/>
    <cellStyle name="Normal 2 2 13 5 4" xfId="61749"/>
    <cellStyle name="Normal 2 2 13 5 4 2" xfId="61750"/>
    <cellStyle name="Normal 2 2 13 5 5" xfId="61751"/>
    <cellStyle name="Normal 2 2 13 5 5 2" xfId="61752"/>
    <cellStyle name="Normal 2 2 13 5 6" xfId="61753"/>
    <cellStyle name="Normal 2 2 13 6" xfId="61754"/>
    <cellStyle name="Normal 2 2 13 6 2" xfId="61755"/>
    <cellStyle name="Normal 2 2 13 7" xfId="61756"/>
    <cellStyle name="Normal 2 2 13 7 2" xfId="61757"/>
    <cellStyle name="Normal 2 2 13 8" xfId="61758"/>
    <cellStyle name="Normal 2 2 13 8 2" xfId="61759"/>
    <cellStyle name="Normal 2 2 13 9" xfId="61760"/>
    <cellStyle name="Normal 2 2 13 9 2" xfId="61761"/>
    <cellStyle name="Normal 2 2 14" xfId="1367"/>
    <cellStyle name="Normal 2 2 14 10" xfId="61762"/>
    <cellStyle name="Normal 2 2 14 11" xfId="61763"/>
    <cellStyle name="Normal 2 2 14 2" xfId="1368"/>
    <cellStyle name="Normal 2 2 14 2 2" xfId="61764"/>
    <cellStyle name="Normal 2 2 14 2 2 2" xfId="61765"/>
    <cellStyle name="Normal 2 2 14 2 3" xfId="61766"/>
    <cellStyle name="Normal 2 2 14 2 3 2" xfId="61767"/>
    <cellStyle name="Normal 2 2 14 2 4" xfId="61768"/>
    <cellStyle name="Normal 2 2 14 2 4 2" xfId="61769"/>
    <cellStyle name="Normal 2 2 14 2 5" xfId="61770"/>
    <cellStyle name="Normal 2 2 14 2 5 2" xfId="61771"/>
    <cellStyle name="Normal 2 2 14 2 6" xfId="61772"/>
    <cellStyle name="Normal 2 2 14 2 7" xfId="61773"/>
    <cellStyle name="Normal 2 2 14 3" xfId="1369"/>
    <cellStyle name="Normal 2 2 14 3 2" xfId="61774"/>
    <cellStyle name="Normal 2 2 14 3 2 2" xfId="61775"/>
    <cellStyle name="Normal 2 2 14 3 3" xfId="61776"/>
    <cellStyle name="Normal 2 2 14 3 3 2" xfId="61777"/>
    <cellStyle name="Normal 2 2 14 3 4" xfId="61778"/>
    <cellStyle name="Normal 2 2 14 3 4 2" xfId="61779"/>
    <cellStyle name="Normal 2 2 14 3 5" xfId="61780"/>
    <cellStyle name="Normal 2 2 14 3 5 2" xfId="61781"/>
    <cellStyle name="Normal 2 2 14 3 6" xfId="61782"/>
    <cellStyle name="Normal 2 2 14 3 7" xfId="61783"/>
    <cellStyle name="Normal 2 2 14 4" xfId="1370"/>
    <cellStyle name="Normal 2 2 14 4 2" xfId="61784"/>
    <cellStyle name="Normal 2 2 14 4 2 2" xfId="61785"/>
    <cellStyle name="Normal 2 2 14 4 3" xfId="61786"/>
    <cellStyle name="Normal 2 2 14 4 3 2" xfId="61787"/>
    <cellStyle name="Normal 2 2 14 4 4" xfId="61788"/>
    <cellStyle name="Normal 2 2 14 4 4 2" xfId="61789"/>
    <cellStyle name="Normal 2 2 14 4 5" xfId="61790"/>
    <cellStyle name="Normal 2 2 14 4 5 2" xfId="61791"/>
    <cellStyle name="Normal 2 2 14 4 6" xfId="61792"/>
    <cellStyle name="Normal 2 2 14 4 7" xfId="61793"/>
    <cellStyle name="Normal 2 2 14 5" xfId="1371"/>
    <cellStyle name="Normal 2 2 14 5 2" xfId="61794"/>
    <cellStyle name="Normal 2 2 14 5 2 2" xfId="61795"/>
    <cellStyle name="Normal 2 2 14 5 3" xfId="61796"/>
    <cellStyle name="Normal 2 2 14 5 3 2" xfId="61797"/>
    <cellStyle name="Normal 2 2 14 5 4" xfId="61798"/>
    <cellStyle name="Normal 2 2 14 5 4 2" xfId="61799"/>
    <cellStyle name="Normal 2 2 14 5 5" xfId="61800"/>
    <cellStyle name="Normal 2 2 14 5 5 2" xfId="61801"/>
    <cellStyle name="Normal 2 2 14 5 6" xfId="61802"/>
    <cellStyle name="Normal 2 2 14 5 7" xfId="61803"/>
    <cellStyle name="Normal 2 2 14 6" xfId="1372"/>
    <cellStyle name="Normal 2 2 14 6 2" xfId="61804"/>
    <cellStyle name="Normal 2 2 14 6 3" xfId="61805"/>
    <cellStyle name="Normal 2 2 14 7" xfId="1373"/>
    <cellStyle name="Normal 2 2 14 7 2" xfId="61806"/>
    <cellStyle name="Normal 2 2 14 7 3" xfId="61807"/>
    <cellStyle name="Normal 2 2 14 8" xfId="1374"/>
    <cellStyle name="Normal 2 2 14 8 2" xfId="61808"/>
    <cellStyle name="Normal 2 2 14 8 3" xfId="61809"/>
    <cellStyle name="Normal 2 2 14 9" xfId="61810"/>
    <cellStyle name="Normal 2 2 14 9 2" xfId="61811"/>
    <cellStyle name="Normal 2 2 15" xfId="1375"/>
    <cellStyle name="Normal 2 2 15 10" xfId="61812"/>
    <cellStyle name="Normal 2 2 15 11" xfId="61813"/>
    <cellStyle name="Normal 2 2 15 2" xfId="52758"/>
    <cellStyle name="Normal 2 2 15 2 2" xfId="61814"/>
    <cellStyle name="Normal 2 2 15 2 2 2" xfId="61815"/>
    <cellStyle name="Normal 2 2 15 2 3" xfId="61816"/>
    <cellStyle name="Normal 2 2 15 2 3 2" xfId="61817"/>
    <cellStyle name="Normal 2 2 15 2 4" xfId="61818"/>
    <cellStyle name="Normal 2 2 15 2 4 2" xfId="61819"/>
    <cellStyle name="Normal 2 2 15 2 5" xfId="61820"/>
    <cellStyle name="Normal 2 2 15 2 5 2" xfId="61821"/>
    <cellStyle name="Normal 2 2 15 2 6" xfId="61822"/>
    <cellStyle name="Normal 2 2 15 2 7" xfId="61823"/>
    <cellStyle name="Normal 2 2 15 3" xfId="52759"/>
    <cellStyle name="Normal 2 2 15 3 2" xfId="61824"/>
    <cellStyle name="Normal 2 2 15 3 2 2" xfId="61825"/>
    <cellStyle name="Normal 2 2 15 3 3" xfId="61826"/>
    <cellStyle name="Normal 2 2 15 3 3 2" xfId="61827"/>
    <cellStyle name="Normal 2 2 15 3 4" xfId="61828"/>
    <cellStyle name="Normal 2 2 15 3 4 2" xfId="61829"/>
    <cellStyle name="Normal 2 2 15 3 5" xfId="61830"/>
    <cellStyle name="Normal 2 2 15 3 5 2" xfId="61831"/>
    <cellStyle name="Normal 2 2 15 3 6" xfId="61832"/>
    <cellStyle name="Normal 2 2 15 3 7" xfId="61833"/>
    <cellStyle name="Normal 2 2 15 4" xfId="61834"/>
    <cellStyle name="Normal 2 2 15 4 2" xfId="61835"/>
    <cellStyle name="Normal 2 2 15 4 2 2" xfId="61836"/>
    <cellStyle name="Normal 2 2 15 4 3" xfId="61837"/>
    <cellStyle name="Normal 2 2 15 4 3 2" xfId="61838"/>
    <cellStyle name="Normal 2 2 15 4 4" xfId="61839"/>
    <cellStyle name="Normal 2 2 15 4 4 2" xfId="61840"/>
    <cellStyle name="Normal 2 2 15 4 5" xfId="61841"/>
    <cellStyle name="Normal 2 2 15 4 5 2" xfId="61842"/>
    <cellStyle name="Normal 2 2 15 4 6" xfId="61843"/>
    <cellStyle name="Normal 2 2 15 5" xfId="61844"/>
    <cellStyle name="Normal 2 2 15 5 2" xfId="61845"/>
    <cellStyle name="Normal 2 2 15 5 2 2" xfId="61846"/>
    <cellStyle name="Normal 2 2 15 5 3" xfId="61847"/>
    <cellStyle name="Normal 2 2 15 5 3 2" xfId="61848"/>
    <cellStyle name="Normal 2 2 15 5 4" xfId="61849"/>
    <cellStyle name="Normal 2 2 15 5 4 2" xfId="61850"/>
    <cellStyle name="Normal 2 2 15 5 5" xfId="61851"/>
    <cellStyle name="Normal 2 2 15 5 5 2" xfId="61852"/>
    <cellStyle name="Normal 2 2 15 5 6" xfId="61853"/>
    <cellStyle name="Normal 2 2 15 6" xfId="61854"/>
    <cellStyle name="Normal 2 2 15 6 2" xfId="61855"/>
    <cellStyle name="Normal 2 2 15 7" xfId="61856"/>
    <cellStyle name="Normal 2 2 15 7 2" xfId="61857"/>
    <cellStyle name="Normal 2 2 15 8" xfId="61858"/>
    <cellStyle name="Normal 2 2 15 8 2" xfId="61859"/>
    <cellStyle name="Normal 2 2 15 9" xfId="61860"/>
    <cellStyle name="Normal 2 2 15 9 2" xfId="61861"/>
    <cellStyle name="Normal 2 2 16" xfId="1376"/>
    <cellStyle name="Normal 2 2 16 10" xfId="61862"/>
    <cellStyle name="Normal 2 2 16 11" xfId="61863"/>
    <cellStyle name="Normal 2 2 16 2" xfId="52760"/>
    <cellStyle name="Normal 2 2 16 2 2" xfId="61864"/>
    <cellStyle name="Normal 2 2 16 2 2 2" xfId="61865"/>
    <cellStyle name="Normal 2 2 16 2 3" xfId="61866"/>
    <cellStyle name="Normal 2 2 16 2 3 2" xfId="61867"/>
    <cellStyle name="Normal 2 2 16 2 4" xfId="61868"/>
    <cellStyle name="Normal 2 2 16 2 4 2" xfId="61869"/>
    <cellStyle name="Normal 2 2 16 2 5" xfId="61870"/>
    <cellStyle name="Normal 2 2 16 2 5 2" xfId="61871"/>
    <cellStyle name="Normal 2 2 16 2 6" xfId="61872"/>
    <cellStyle name="Normal 2 2 16 2 7" xfId="61873"/>
    <cellStyle name="Normal 2 2 16 3" xfId="52761"/>
    <cellStyle name="Normal 2 2 16 3 2" xfId="61874"/>
    <cellStyle name="Normal 2 2 16 3 2 2" xfId="61875"/>
    <cellStyle name="Normal 2 2 16 3 3" xfId="61876"/>
    <cellStyle name="Normal 2 2 16 3 3 2" xfId="61877"/>
    <cellStyle name="Normal 2 2 16 3 4" xfId="61878"/>
    <cellStyle name="Normal 2 2 16 3 4 2" xfId="61879"/>
    <cellStyle name="Normal 2 2 16 3 5" xfId="61880"/>
    <cellStyle name="Normal 2 2 16 3 5 2" xfId="61881"/>
    <cellStyle name="Normal 2 2 16 3 6" xfId="61882"/>
    <cellStyle name="Normal 2 2 16 3 7" xfId="61883"/>
    <cellStyle name="Normal 2 2 16 4" xfId="61884"/>
    <cellStyle name="Normal 2 2 16 4 2" xfId="61885"/>
    <cellStyle name="Normal 2 2 16 4 2 2" xfId="61886"/>
    <cellStyle name="Normal 2 2 16 4 3" xfId="61887"/>
    <cellStyle name="Normal 2 2 16 4 3 2" xfId="61888"/>
    <cellStyle name="Normal 2 2 16 4 4" xfId="61889"/>
    <cellStyle name="Normal 2 2 16 4 4 2" xfId="61890"/>
    <cellStyle name="Normal 2 2 16 4 5" xfId="61891"/>
    <cellStyle name="Normal 2 2 16 4 5 2" xfId="61892"/>
    <cellStyle name="Normal 2 2 16 4 6" xfId="61893"/>
    <cellStyle name="Normal 2 2 16 5" xfId="61894"/>
    <cellStyle name="Normal 2 2 16 5 2" xfId="61895"/>
    <cellStyle name="Normal 2 2 16 5 2 2" xfId="61896"/>
    <cellStyle name="Normal 2 2 16 5 3" xfId="61897"/>
    <cellStyle name="Normal 2 2 16 5 3 2" xfId="61898"/>
    <cellStyle name="Normal 2 2 16 5 4" xfId="61899"/>
    <cellStyle name="Normal 2 2 16 5 4 2" xfId="61900"/>
    <cellStyle name="Normal 2 2 16 5 5" xfId="61901"/>
    <cellStyle name="Normal 2 2 16 5 5 2" xfId="61902"/>
    <cellStyle name="Normal 2 2 16 5 6" xfId="61903"/>
    <cellStyle name="Normal 2 2 16 6" xfId="61904"/>
    <cellStyle name="Normal 2 2 16 6 2" xfId="61905"/>
    <cellStyle name="Normal 2 2 16 7" xfId="61906"/>
    <cellStyle name="Normal 2 2 16 7 2" xfId="61907"/>
    <cellStyle name="Normal 2 2 16 8" xfId="61908"/>
    <cellStyle name="Normal 2 2 16 8 2" xfId="61909"/>
    <cellStyle name="Normal 2 2 16 9" xfId="61910"/>
    <cellStyle name="Normal 2 2 16 9 2" xfId="61911"/>
    <cellStyle name="Normal 2 2 17" xfId="1377"/>
    <cellStyle name="Normal 2 2 17 10" xfId="61912"/>
    <cellStyle name="Normal 2 2 17 11" xfId="61913"/>
    <cellStyle name="Normal 2 2 17 2" xfId="52762"/>
    <cellStyle name="Normal 2 2 17 2 2" xfId="61914"/>
    <cellStyle name="Normal 2 2 17 2 2 2" xfId="61915"/>
    <cellStyle name="Normal 2 2 17 2 3" xfId="61916"/>
    <cellStyle name="Normal 2 2 17 2 3 2" xfId="61917"/>
    <cellStyle name="Normal 2 2 17 2 4" xfId="61918"/>
    <cellStyle name="Normal 2 2 17 2 4 2" xfId="61919"/>
    <cellStyle name="Normal 2 2 17 2 5" xfId="61920"/>
    <cellStyle name="Normal 2 2 17 2 5 2" xfId="61921"/>
    <cellStyle name="Normal 2 2 17 2 6" xfId="61922"/>
    <cellStyle name="Normal 2 2 17 2 7" xfId="61923"/>
    <cellStyle name="Normal 2 2 17 3" xfId="52763"/>
    <cellStyle name="Normal 2 2 17 3 2" xfId="61924"/>
    <cellStyle name="Normal 2 2 17 3 2 2" xfId="61925"/>
    <cellStyle name="Normal 2 2 17 3 3" xfId="61926"/>
    <cellStyle name="Normal 2 2 17 3 3 2" xfId="61927"/>
    <cellStyle name="Normal 2 2 17 3 4" xfId="61928"/>
    <cellStyle name="Normal 2 2 17 3 4 2" xfId="61929"/>
    <cellStyle name="Normal 2 2 17 3 5" xfId="61930"/>
    <cellStyle name="Normal 2 2 17 3 5 2" xfId="61931"/>
    <cellStyle name="Normal 2 2 17 3 6" xfId="61932"/>
    <cellStyle name="Normal 2 2 17 3 7" xfId="61933"/>
    <cellStyle name="Normal 2 2 17 4" xfId="61934"/>
    <cellStyle name="Normal 2 2 17 4 2" xfId="61935"/>
    <cellStyle name="Normal 2 2 17 4 2 2" xfId="61936"/>
    <cellStyle name="Normal 2 2 17 4 3" xfId="61937"/>
    <cellStyle name="Normal 2 2 17 4 3 2" xfId="61938"/>
    <cellStyle name="Normal 2 2 17 4 4" xfId="61939"/>
    <cellStyle name="Normal 2 2 17 4 4 2" xfId="61940"/>
    <cellStyle name="Normal 2 2 17 4 5" xfId="61941"/>
    <cellStyle name="Normal 2 2 17 4 5 2" xfId="61942"/>
    <cellStyle name="Normal 2 2 17 4 6" xfId="61943"/>
    <cellStyle name="Normal 2 2 17 5" xfId="61944"/>
    <cellStyle name="Normal 2 2 17 5 2" xfId="61945"/>
    <cellStyle name="Normal 2 2 17 5 2 2" xfId="61946"/>
    <cellStyle name="Normal 2 2 17 5 3" xfId="61947"/>
    <cellStyle name="Normal 2 2 17 5 3 2" xfId="61948"/>
    <cellStyle name="Normal 2 2 17 5 4" xfId="61949"/>
    <cellStyle name="Normal 2 2 17 5 4 2" xfId="61950"/>
    <cellStyle name="Normal 2 2 17 5 5" xfId="61951"/>
    <cellStyle name="Normal 2 2 17 5 5 2" xfId="61952"/>
    <cellStyle name="Normal 2 2 17 5 6" xfId="61953"/>
    <cellStyle name="Normal 2 2 17 6" xfId="61954"/>
    <cellStyle name="Normal 2 2 17 6 2" xfId="61955"/>
    <cellStyle name="Normal 2 2 17 7" xfId="61956"/>
    <cellStyle name="Normal 2 2 17 7 2" xfId="61957"/>
    <cellStyle name="Normal 2 2 17 8" xfId="61958"/>
    <cellStyle name="Normal 2 2 17 8 2" xfId="61959"/>
    <cellStyle name="Normal 2 2 17 9" xfId="61960"/>
    <cellStyle name="Normal 2 2 17 9 2" xfId="61961"/>
    <cellStyle name="Normal 2 2 18" xfId="1378"/>
    <cellStyle name="Normal 2 2 18 2" xfId="52764"/>
    <cellStyle name="Normal 2 2 19" xfId="1379"/>
    <cellStyle name="Normal 2 2 2" xfId="1380"/>
    <cellStyle name="Normal 2 2 2 10" xfId="1381"/>
    <cellStyle name="Normal 2 2 2 11" xfId="1382"/>
    <cellStyle name="Normal 2 2 2 12" xfId="1383"/>
    <cellStyle name="Normal 2 2 2 13" xfId="1384"/>
    <cellStyle name="Normal 2 2 2 14" xfId="1385"/>
    <cellStyle name="Normal 2 2 2 15" xfId="4797"/>
    <cellStyle name="Normal 2 2 2 16" xfId="17534"/>
    <cellStyle name="Normal 2 2 2 17" xfId="52765"/>
    <cellStyle name="Normal 2 2 2 2" xfId="1386"/>
    <cellStyle name="Normal 2 2 2 2 2" xfId="1387"/>
    <cellStyle name="Normal 2 2 2 2 2 2" xfId="52766"/>
    <cellStyle name="Normal 2 2 2 2 3" xfId="1388"/>
    <cellStyle name="Normal 2 2 2 2 3 2" xfId="52767"/>
    <cellStyle name="Normal 2 2 2 2 4" xfId="1389"/>
    <cellStyle name="Normal 2 2 2 2 4 2" xfId="52768"/>
    <cellStyle name="Normal 2 2 2 2 5" xfId="1390"/>
    <cellStyle name="Normal 2 2 2 2 6" xfId="1391"/>
    <cellStyle name="Normal 2 2 2 2 7" xfId="1392"/>
    <cellStyle name="Normal 2 2 2 2 8" xfId="1393"/>
    <cellStyle name="Normal 2 2 2 3" xfId="1394"/>
    <cellStyle name="Normal 2 2 2 3 2" xfId="4798"/>
    <cellStyle name="Normal 2 2 2 3 2 2" xfId="52769"/>
    <cellStyle name="Normal 2 2 2 3 2 2 2" xfId="52770"/>
    <cellStyle name="Normal 2 2 2 3 2 2 2 2" xfId="52771"/>
    <cellStyle name="Normal 2 2 2 3 2 2 2 2 2" xfId="52772"/>
    <cellStyle name="Normal 2 2 2 3 2 2 3" xfId="52773"/>
    <cellStyle name="Normal 2 2 2 3 2 2 3 2" xfId="52774"/>
    <cellStyle name="Normal 2 2 2 3 2 3" xfId="52775"/>
    <cellStyle name="Normal 2 2 2 3 2 3 2" xfId="52776"/>
    <cellStyle name="Normal 2 2 2 3 2 3 2 2" xfId="52777"/>
    <cellStyle name="Normal 2 2 2 3 2 4" xfId="52778"/>
    <cellStyle name="Normal 2 2 2 3 2 4 2" xfId="52779"/>
    <cellStyle name="Normal 2 2 2 3 3" xfId="4799"/>
    <cellStyle name="Normal 2 2 2 3 3 2" xfId="52780"/>
    <cellStyle name="Normal 2 2 2 3 3 2 2" xfId="52781"/>
    <cellStyle name="Normal 2 2 2 3 3 2 2 2" xfId="52782"/>
    <cellStyle name="Normal 2 2 2 3 3 3" xfId="52783"/>
    <cellStyle name="Normal 2 2 2 3 3 3 2" xfId="52784"/>
    <cellStyle name="Normal 2 2 2 3 4" xfId="52785"/>
    <cellStyle name="Normal 2 2 2 3 4 2" xfId="52786"/>
    <cellStyle name="Normal 2 2 2 3 4 2 2" xfId="52787"/>
    <cellStyle name="Normal 2 2 2 3 5" xfId="52788"/>
    <cellStyle name="Normal 2 2 2 3 5 2" xfId="52789"/>
    <cellStyle name="Normal 2 2 2 3 6" xfId="52790"/>
    <cellStyle name="Normal 2 2 2 4" xfId="1395"/>
    <cellStyle name="Normal 2 2 2 4 2" xfId="4800"/>
    <cellStyle name="Normal 2 2 2 4 2 2" xfId="52791"/>
    <cellStyle name="Normal 2 2 2 4 2 2 2" xfId="52792"/>
    <cellStyle name="Normal 2 2 2 4 2 2 2 2" xfId="52793"/>
    <cellStyle name="Normal 2 2 2 4 2 3" xfId="52794"/>
    <cellStyle name="Normal 2 2 2 4 2 3 2" xfId="52795"/>
    <cellStyle name="Normal 2 2 2 4 3" xfId="4801"/>
    <cellStyle name="Normal 2 2 2 4 3 2" xfId="52796"/>
    <cellStyle name="Normal 2 2 2 4 3 2 2" xfId="52797"/>
    <cellStyle name="Normal 2 2 2 4 4" xfId="52798"/>
    <cellStyle name="Normal 2 2 2 4 4 2" xfId="52799"/>
    <cellStyle name="Normal 2 2 2 4 5" xfId="52800"/>
    <cellStyle name="Normal 2 2 2 5" xfId="1396"/>
    <cellStyle name="Normal 2 2 2 5 2" xfId="52801"/>
    <cellStyle name="Normal 2 2 2 5 2 2" xfId="52802"/>
    <cellStyle name="Normal 2 2 2 5 2 2 2" xfId="52803"/>
    <cellStyle name="Normal 2 2 2 5 3" xfId="52804"/>
    <cellStyle name="Normal 2 2 2 5 3 2" xfId="52805"/>
    <cellStyle name="Normal 2 2 2 5 4" xfId="52806"/>
    <cellStyle name="Normal 2 2 2 5 5" xfId="61962"/>
    <cellStyle name="Normal 2 2 2 6" xfId="1397"/>
    <cellStyle name="Normal 2 2 2 6 2" xfId="52807"/>
    <cellStyle name="Normal 2 2 2 6 2 2" xfId="52808"/>
    <cellStyle name="Normal 2 2 2 6 3" xfId="52809"/>
    <cellStyle name="Normal 2 2 2 7" xfId="1398"/>
    <cellStyle name="Normal 2 2 2 7 2" xfId="52810"/>
    <cellStyle name="Normal 2 2 2 7 2 2" xfId="52811"/>
    <cellStyle name="Normal 2 2 2 7 3" xfId="52812"/>
    <cellStyle name="Normal 2 2 2 8" xfId="1399"/>
    <cellStyle name="Normal 2 2 2 9" xfId="1400"/>
    <cellStyle name="Normal 2 2 20" xfId="1401"/>
    <cellStyle name="Normal 2 2 21" xfId="1402"/>
    <cellStyle name="Normal 2 2 22" xfId="1403"/>
    <cellStyle name="Normal 2 2 23" xfId="1404"/>
    <cellStyle name="Normal 2 2 24" xfId="1405"/>
    <cellStyle name="Normal 2 2 25" xfId="1406"/>
    <cellStyle name="Normal 2 2 26" xfId="1407"/>
    <cellStyle name="Normal 2 2 27" xfId="1408"/>
    <cellStyle name="Normal 2 2 27 2" xfId="1409"/>
    <cellStyle name="Normal 2 2 27 2 2" xfId="4802"/>
    <cellStyle name="Normal 2 2 27 2 2 2" xfId="8845"/>
    <cellStyle name="Normal 2 2 27 2 2 2 2" xfId="17535"/>
    <cellStyle name="Normal 2 2 27 2 2 2 2 2" xfId="33772"/>
    <cellStyle name="Normal 2 2 27 2 2 2 3" xfId="33773"/>
    <cellStyle name="Normal 2 2 27 2 2 2 4" xfId="52813"/>
    <cellStyle name="Normal 2 2 27 2 2 3" xfId="17536"/>
    <cellStyle name="Normal 2 2 27 2 2 3 2" xfId="33774"/>
    <cellStyle name="Normal 2 2 27 2 2 4" xfId="33775"/>
    <cellStyle name="Normal 2 2 27 2 2 5" xfId="52814"/>
    <cellStyle name="Normal 2 2 27 2 3" xfId="4803"/>
    <cellStyle name="Normal 2 2 27 2 3 2" xfId="17537"/>
    <cellStyle name="Normal 2 2 27 2 3 2 2" xfId="33776"/>
    <cellStyle name="Normal 2 2 27 2 3 3" xfId="33777"/>
    <cellStyle name="Normal 2 2 27 2 3 4" xfId="52815"/>
    <cellStyle name="Normal 2 2 27 2 4" xfId="8846"/>
    <cellStyle name="Normal 2 2 27 2 4 2" xfId="17538"/>
    <cellStyle name="Normal 2 2 27 2 4 2 2" xfId="33778"/>
    <cellStyle name="Normal 2 2 27 2 4 3" xfId="33779"/>
    <cellStyle name="Normal 2 2 27 2 5" xfId="17539"/>
    <cellStyle name="Normal 2 2 27 2 5 2" xfId="33780"/>
    <cellStyle name="Normal 2 2 27 2 6" xfId="33781"/>
    <cellStyle name="Normal 2 2 27 3" xfId="4804"/>
    <cellStyle name="Normal 2 2 27 3 2" xfId="8847"/>
    <cellStyle name="Normal 2 2 27 3 2 2" xfId="17540"/>
    <cellStyle name="Normal 2 2 27 3 2 2 2" xfId="33782"/>
    <cellStyle name="Normal 2 2 27 3 2 3" xfId="33783"/>
    <cellStyle name="Normal 2 2 27 3 2 4" xfId="52816"/>
    <cellStyle name="Normal 2 2 27 3 3" xfId="17541"/>
    <cellStyle name="Normal 2 2 27 3 3 2" xfId="33784"/>
    <cellStyle name="Normal 2 2 27 3 4" xfId="33785"/>
    <cellStyle name="Normal 2 2 27 3 5" xfId="52817"/>
    <cellStyle name="Normal 2 2 27 4" xfId="4805"/>
    <cellStyle name="Normal 2 2 27 4 2" xfId="17542"/>
    <cellStyle name="Normal 2 2 27 4 2 2" xfId="33786"/>
    <cellStyle name="Normal 2 2 27 4 3" xfId="33787"/>
    <cellStyle name="Normal 2 2 27 4 4" xfId="52818"/>
    <cellStyle name="Normal 2 2 27 5" xfId="8848"/>
    <cellStyle name="Normal 2 2 27 5 2" xfId="17543"/>
    <cellStyle name="Normal 2 2 27 5 2 2" xfId="33788"/>
    <cellStyle name="Normal 2 2 27 5 3" xfId="33789"/>
    <cellStyle name="Normal 2 2 27 6" xfId="17544"/>
    <cellStyle name="Normal 2 2 27 6 2" xfId="33790"/>
    <cellStyle name="Normal 2 2 27 7" xfId="33791"/>
    <cellStyle name="Normal 2 2 28" xfId="1362"/>
    <cellStyle name="Normal 2 2 29" xfId="70"/>
    <cellStyle name="Normal 2 2 29 2" xfId="22068"/>
    <cellStyle name="Normal 2 2 29 2 2" xfId="52819"/>
    <cellStyle name="Normal 2 2 29 2 2 2" xfId="52820"/>
    <cellStyle name="Normal 2 2 29 2 2 2 2" xfId="52821"/>
    <cellStyle name="Normal 2 2 29 2 2 2 2 2" xfId="52822"/>
    <cellStyle name="Normal 2 2 29 2 2 2 3" xfId="52823"/>
    <cellStyle name="Normal 2 2 29 2 2 3" xfId="52824"/>
    <cellStyle name="Normal 2 2 29 2 2 3 2" xfId="52825"/>
    <cellStyle name="Normal 2 2 29 2 2 4" xfId="52826"/>
    <cellStyle name="Normal 2 2 29 2 3" xfId="52827"/>
    <cellStyle name="Normal 2 2 29 2 3 2" xfId="52828"/>
    <cellStyle name="Normal 2 2 29 2 3 2 2" xfId="52829"/>
    <cellStyle name="Normal 2 2 29 2 3 3" xfId="52830"/>
    <cellStyle name="Normal 2 2 29 2 4" xfId="52831"/>
    <cellStyle name="Normal 2 2 29 2 4 2" xfId="52832"/>
    <cellStyle name="Normal 2 2 29 2 5" xfId="52833"/>
    <cellStyle name="Normal 2 2 29 3" xfId="17545"/>
    <cellStyle name="Normal 2 2 29 3 2" xfId="52834"/>
    <cellStyle name="Normal 2 2 29 3 2 2" xfId="52835"/>
    <cellStyle name="Normal 2 2 29 3 2 2 2" xfId="52836"/>
    <cellStyle name="Normal 2 2 29 3 2 3" xfId="52837"/>
    <cellStyle name="Normal 2 2 29 3 3" xfId="52838"/>
    <cellStyle name="Normal 2 2 29 3 3 2" xfId="52839"/>
    <cellStyle name="Normal 2 2 29 3 4" xfId="52840"/>
    <cellStyle name="Normal 2 2 29 4" xfId="52841"/>
    <cellStyle name="Normal 2 2 29 4 2" xfId="52842"/>
    <cellStyle name="Normal 2 2 29 4 2 2" xfId="52843"/>
    <cellStyle name="Normal 2 2 29 4 3" xfId="52844"/>
    <cellStyle name="Normal 2 2 29 5" xfId="52845"/>
    <cellStyle name="Normal 2 2 29 5 2" xfId="52846"/>
    <cellStyle name="Normal 2 2 29 6" xfId="52847"/>
    <cellStyle name="Normal 2 2 3" xfId="1410"/>
    <cellStyle name="Normal 2 2 3 10" xfId="52848"/>
    <cellStyle name="Normal 2 2 3 2" xfId="4806"/>
    <cellStyle name="Normal 2 2 3 2 2" xfId="52849"/>
    <cellStyle name="Normal 2 2 3 2 2 2" xfId="52850"/>
    <cellStyle name="Normal 2 2 3 2 2 2 2" xfId="52851"/>
    <cellStyle name="Normal 2 2 3 2 2 2 2 2" xfId="52852"/>
    <cellStyle name="Normal 2 2 3 2 2 2 2 2 2" xfId="52853"/>
    <cellStyle name="Normal 2 2 3 2 2 2 2 2 2 2" xfId="52854"/>
    <cellStyle name="Normal 2 2 3 2 2 2 2 2 3" xfId="52855"/>
    <cellStyle name="Normal 2 2 3 2 2 2 2 3" xfId="52856"/>
    <cellStyle name="Normal 2 2 3 2 2 2 2 3 2" xfId="52857"/>
    <cellStyle name="Normal 2 2 3 2 2 2 2 4" xfId="52858"/>
    <cellStyle name="Normal 2 2 3 2 2 2 3" xfId="52859"/>
    <cellStyle name="Normal 2 2 3 2 2 2 3 2" xfId="52860"/>
    <cellStyle name="Normal 2 2 3 2 2 2 3 2 2" xfId="52861"/>
    <cellStyle name="Normal 2 2 3 2 2 2 3 3" xfId="52862"/>
    <cellStyle name="Normal 2 2 3 2 2 2 4" xfId="52863"/>
    <cellStyle name="Normal 2 2 3 2 2 2 4 2" xfId="52864"/>
    <cellStyle name="Normal 2 2 3 2 2 2 5" xfId="52865"/>
    <cellStyle name="Normal 2 2 3 2 2 3" xfId="52866"/>
    <cellStyle name="Normal 2 2 3 2 2 3 2" xfId="52867"/>
    <cellStyle name="Normal 2 2 3 2 2 3 2 2" xfId="52868"/>
    <cellStyle name="Normal 2 2 3 2 2 3 2 2 2" xfId="52869"/>
    <cellStyle name="Normal 2 2 3 2 2 3 2 3" xfId="52870"/>
    <cellStyle name="Normal 2 2 3 2 2 3 3" xfId="52871"/>
    <cellStyle name="Normal 2 2 3 2 2 3 3 2" xfId="52872"/>
    <cellStyle name="Normal 2 2 3 2 2 3 4" xfId="52873"/>
    <cellStyle name="Normal 2 2 3 2 2 4" xfId="52874"/>
    <cellStyle name="Normal 2 2 3 2 2 4 2" xfId="52875"/>
    <cellStyle name="Normal 2 2 3 2 2 4 2 2" xfId="52876"/>
    <cellStyle name="Normal 2 2 3 2 2 4 3" xfId="52877"/>
    <cellStyle name="Normal 2 2 3 2 2 5" xfId="52878"/>
    <cellStyle name="Normal 2 2 3 2 2 5 2" xfId="52879"/>
    <cellStyle name="Normal 2 2 3 2 2 6" xfId="52880"/>
    <cellStyle name="Normal 2 2 3 2 3" xfId="52881"/>
    <cellStyle name="Normal 2 2 3 2 3 2" xfId="52882"/>
    <cellStyle name="Normal 2 2 3 2 3 2 2" xfId="52883"/>
    <cellStyle name="Normal 2 2 3 2 3 2 2 2" xfId="52884"/>
    <cellStyle name="Normal 2 2 3 2 3 2 2 2 2" xfId="52885"/>
    <cellStyle name="Normal 2 2 3 2 3 2 2 3" xfId="52886"/>
    <cellStyle name="Normal 2 2 3 2 3 2 3" xfId="52887"/>
    <cellStyle name="Normal 2 2 3 2 3 2 3 2" xfId="52888"/>
    <cellStyle name="Normal 2 2 3 2 3 2 4" xfId="52889"/>
    <cellStyle name="Normal 2 2 3 2 3 3" xfId="52890"/>
    <cellStyle name="Normal 2 2 3 2 3 3 2" xfId="52891"/>
    <cellStyle name="Normal 2 2 3 2 3 3 2 2" xfId="52892"/>
    <cellStyle name="Normal 2 2 3 2 3 3 3" xfId="52893"/>
    <cellStyle name="Normal 2 2 3 2 3 4" xfId="52894"/>
    <cellStyle name="Normal 2 2 3 2 3 4 2" xfId="52895"/>
    <cellStyle name="Normal 2 2 3 2 3 5" xfId="52896"/>
    <cellStyle name="Normal 2 2 3 2 4" xfId="52897"/>
    <cellStyle name="Normal 2 2 3 2 4 2" xfId="52898"/>
    <cellStyle name="Normal 2 2 3 2 4 2 2" xfId="52899"/>
    <cellStyle name="Normal 2 2 3 2 4 2 2 2" xfId="52900"/>
    <cellStyle name="Normal 2 2 3 2 4 2 3" xfId="52901"/>
    <cellStyle name="Normal 2 2 3 2 4 3" xfId="52902"/>
    <cellStyle name="Normal 2 2 3 2 4 3 2" xfId="52903"/>
    <cellStyle name="Normal 2 2 3 2 4 4" xfId="52904"/>
    <cellStyle name="Normal 2 2 3 2 5" xfId="52905"/>
    <cellStyle name="Normal 2 2 3 2 5 2" xfId="52906"/>
    <cellStyle name="Normal 2 2 3 2 5 2 2" xfId="52907"/>
    <cellStyle name="Normal 2 2 3 2 5 3" xfId="52908"/>
    <cellStyle name="Normal 2 2 3 2 6" xfId="52909"/>
    <cellStyle name="Normal 2 2 3 2 6 2" xfId="52910"/>
    <cellStyle name="Normal 2 2 3 2 7" xfId="52911"/>
    <cellStyle name="Normal 2 2 3 2 8" xfId="52912"/>
    <cellStyle name="Normal 2 2 3 3" xfId="4807"/>
    <cellStyle name="Normal 2 2 3 3 2" xfId="52913"/>
    <cellStyle name="Normal 2 2 3 3 3" xfId="52914"/>
    <cellStyle name="Normal 2 2 3 3 4" xfId="52915"/>
    <cellStyle name="Normal 2 2 3 4" xfId="52916"/>
    <cellStyle name="Normal 2 2 3 4 2" xfId="52917"/>
    <cellStyle name="Normal 2 2 3 4 2 2" xfId="52918"/>
    <cellStyle name="Normal 2 2 3 4 2 2 2" xfId="52919"/>
    <cellStyle name="Normal 2 2 3 4 2 2 2 2" xfId="52920"/>
    <cellStyle name="Normal 2 2 3 4 2 2 2 2 2" xfId="52921"/>
    <cellStyle name="Normal 2 2 3 4 2 2 2 3" xfId="52922"/>
    <cellStyle name="Normal 2 2 3 4 2 2 3" xfId="52923"/>
    <cellStyle name="Normal 2 2 3 4 2 2 3 2" xfId="52924"/>
    <cellStyle name="Normal 2 2 3 4 2 2 4" xfId="52925"/>
    <cellStyle name="Normal 2 2 3 4 2 3" xfId="52926"/>
    <cellStyle name="Normal 2 2 3 4 2 3 2" xfId="52927"/>
    <cellStyle name="Normal 2 2 3 4 2 3 2 2" xfId="52928"/>
    <cellStyle name="Normal 2 2 3 4 2 3 3" xfId="52929"/>
    <cellStyle name="Normal 2 2 3 4 2 4" xfId="52930"/>
    <cellStyle name="Normal 2 2 3 4 2 4 2" xfId="52931"/>
    <cellStyle name="Normal 2 2 3 4 2 5" xfId="52932"/>
    <cellStyle name="Normal 2 2 3 4 3" xfId="52933"/>
    <cellStyle name="Normal 2 2 3 4 3 2" xfId="52934"/>
    <cellStyle name="Normal 2 2 3 4 3 2 2" xfId="52935"/>
    <cellStyle name="Normal 2 2 3 4 3 2 2 2" xfId="52936"/>
    <cellStyle name="Normal 2 2 3 4 3 2 3" xfId="52937"/>
    <cellStyle name="Normal 2 2 3 4 3 3" xfId="52938"/>
    <cellStyle name="Normal 2 2 3 4 3 3 2" xfId="52939"/>
    <cellStyle name="Normal 2 2 3 4 3 4" xfId="52940"/>
    <cellStyle name="Normal 2 2 3 4 4" xfId="52941"/>
    <cellStyle name="Normal 2 2 3 4 4 2" xfId="52942"/>
    <cellStyle name="Normal 2 2 3 4 4 2 2" xfId="52943"/>
    <cellStyle name="Normal 2 2 3 4 4 3" xfId="52944"/>
    <cellStyle name="Normal 2 2 3 4 5" xfId="52945"/>
    <cellStyle name="Normal 2 2 3 4 5 2" xfId="52946"/>
    <cellStyle name="Normal 2 2 3 4 6" xfId="52947"/>
    <cellStyle name="Normal 2 2 3 5" xfId="52948"/>
    <cellStyle name="Normal 2 2 3 5 2" xfId="52949"/>
    <cellStyle name="Normal 2 2 3 5 2 2" xfId="52950"/>
    <cellStyle name="Normal 2 2 3 5 2 2 2" xfId="52951"/>
    <cellStyle name="Normal 2 2 3 5 2 2 2 2" xfId="52952"/>
    <cellStyle name="Normal 2 2 3 5 2 2 3" xfId="52953"/>
    <cellStyle name="Normal 2 2 3 5 2 3" xfId="52954"/>
    <cellStyle name="Normal 2 2 3 5 2 3 2" xfId="52955"/>
    <cellStyle name="Normal 2 2 3 5 2 4" xfId="52956"/>
    <cellStyle name="Normal 2 2 3 5 3" xfId="52957"/>
    <cellStyle name="Normal 2 2 3 5 3 2" xfId="52958"/>
    <cellStyle name="Normal 2 2 3 5 3 2 2" xfId="52959"/>
    <cellStyle name="Normal 2 2 3 5 3 3" xfId="52960"/>
    <cellStyle name="Normal 2 2 3 5 4" xfId="52961"/>
    <cellStyle name="Normal 2 2 3 5 4 2" xfId="52962"/>
    <cellStyle name="Normal 2 2 3 5 5" xfId="52963"/>
    <cellStyle name="Normal 2 2 3 6" xfId="52964"/>
    <cellStyle name="Normal 2 2 3 6 2" xfId="52965"/>
    <cellStyle name="Normal 2 2 3 6 2 2" xfId="52966"/>
    <cellStyle name="Normal 2 2 3 6 2 2 2" xfId="52967"/>
    <cellStyle name="Normal 2 2 3 6 2 3" xfId="52968"/>
    <cellStyle name="Normal 2 2 3 6 3" xfId="52969"/>
    <cellStyle name="Normal 2 2 3 6 3 2" xfId="52970"/>
    <cellStyle name="Normal 2 2 3 6 4" xfId="52971"/>
    <cellStyle name="Normal 2 2 3 7" xfId="52972"/>
    <cellStyle name="Normal 2 2 3 7 2" xfId="52973"/>
    <cellStyle name="Normal 2 2 3 7 2 2" xfId="52974"/>
    <cellStyle name="Normal 2 2 3 7 3" xfId="52975"/>
    <cellStyle name="Normal 2 2 3 8" xfId="52976"/>
    <cellStyle name="Normal 2 2 3 8 2" xfId="52977"/>
    <cellStyle name="Normal 2 2 3 9" xfId="52978"/>
    <cellStyle name="Normal 2 2 30" xfId="17546"/>
    <cellStyle name="Normal 2 2 30 2" xfId="22065"/>
    <cellStyle name="Normal 2 2 30 2 2" xfId="52979"/>
    <cellStyle name="Normal 2 2 30 2 2 2" xfId="52980"/>
    <cellStyle name="Normal 2 2 30 2 2 2 2" xfId="52981"/>
    <cellStyle name="Normal 2 2 30 2 2 3" xfId="52982"/>
    <cellStyle name="Normal 2 2 30 2 3" xfId="52983"/>
    <cellStyle name="Normal 2 2 30 2 3 2" xfId="52984"/>
    <cellStyle name="Normal 2 2 30 2 4" xfId="52985"/>
    <cellStyle name="Normal 2 2 30 3" xfId="52986"/>
    <cellStyle name="Normal 2 2 30 3 2" xfId="52987"/>
    <cellStyle name="Normal 2 2 30 3 2 2" xfId="52988"/>
    <cellStyle name="Normal 2 2 30 3 3" xfId="52989"/>
    <cellStyle name="Normal 2 2 30 4" xfId="52990"/>
    <cellStyle name="Normal 2 2 30 4 2" xfId="52991"/>
    <cellStyle name="Normal 2 2 30 5" xfId="52992"/>
    <cellStyle name="Normal 2 2 31" xfId="52993"/>
    <cellStyle name="Normal 2 2 31 2" xfId="52994"/>
    <cellStyle name="Normal 2 2 31 2 2" xfId="52995"/>
    <cellStyle name="Normal 2 2 31 2 2 2" xfId="52996"/>
    <cellStyle name="Normal 2 2 31 2 3" xfId="52997"/>
    <cellStyle name="Normal 2 2 31 3" xfId="52998"/>
    <cellStyle name="Normal 2 2 31 3 2" xfId="52999"/>
    <cellStyle name="Normal 2 2 31 4" xfId="53000"/>
    <cellStyle name="Normal 2 2 32" xfId="53001"/>
    <cellStyle name="Normal 2 2 32 2" xfId="53002"/>
    <cellStyle name="Normal 2 2 32 2 2" xfId="53003"/>
    <cellStyle name="Normal 2 2 32 3" xfId="53004"/>
    <cellStyle name="Normal 2 2 33" xfId="53005"/>
    <cellStyle name="Normal 2 2 33 2" xfId="53006"/>
    <cellStyle name="Normal 2 2 34" xfId="53007"/>
    <cellStyle name="Normal 2 2 35" xfId="53008"/>
    <cellStyle name="Normal 2 2 36" xfId="53009"/>
    <cellStyle name="Normal 2 2 37" xfId="53010"/>
    <cellStyle name="Normal 2 2 38" xfId="53011"/>
    <cellStyle name="Normal 2 2 39" xfId="53012"/>
    <cellStyle name="Normal 2 2 4" xfId="1411"/>
    <cellStyle name="Normal 2 2 4 2" xfId="4808"/>
    <cellStyle name="Normal 2 2 4 2 2" xfId="53013"/>
    <cellStyle name="Normal 2 2 4 2 3" xfId="61963"/>
    <cellStyle name="Normal 2 2 4 3" xfId="4809"/>
    <cellStyle name="Normal 2 2 4 3 2" xfId="53014"/>
    <cellStyle name="Normal 2 2 4 3 2 2" xfId="53015"/>
    <cellStyle name="Normal 2 2 4 3 2 2 2" xfId="53016"/>
    <cellStyle name="Normal 2 2 4 3 2 2 2 2" xfId="53017"/>
    <cellStyle name="Normal 2 2 4 3 2 2 2 2 2" xfId="53018"/>
    <cellStyle name="Normal 2 2 4 3 2 2 2 3" xfId="53019"/>
    <cellStyle name="Normal 2 2 4 3 2 2 3" xfId="53020"/>
    <cellStyle name="Normal 2 2 4 3 2 2 3 2" xfId="53021"/>
    <cellStyle name="Normal 2 2 4 3 2 2 4" xfId="53022"/>
    <cellStyle name="Normal 2 2 4 3 2 3" xfId="53023"/>
    <cellStyle name="Normal 2 2 4 3 2 3 2" xfId="53024"/>
    <cellStyle name="Normal 2 2 4 3 2 3 2 2" xfId="53025"/>
    <cellStyle name="Normal 2 2 4 3 2 3 3" xfId="53026"/>
    <cellStyle name="Normal 2 2 4 3 2 4" xfId="53027"/>
    <cellStyle name="Normal 2 2 4 3 2 4 2" xfId="53028"/>
    <cellStyle name="Normal 2 2 4 3 2 5" xfId="53029"/>
    <cellStyle name="Normal 2 2 4 3 3" xfId="53030"/>
    <cellStyle name="Normal 2 2 4 3 3 2" xfId="53031"/>
    <cellStyle name="Normal 2 2 4 3 3 2 2" xfId="53032"/>
    <cellStyle name="Normal 2 2 4 3 3 2 2 2" xfId="53033"/>
    <cellStyle name="Normal 2 2 4 3 3 2 3" xfId="53034"/>
    <cellStyle name="Normal 2 2 4 3 3 3" xfId="53035"/>
    <cellStyle name="Normal 2 2 4 3 3 3 2" xfId="53036"/>
    <cellStyle name="Normal 2 2 4 3 3 4" xfId="53037"/>
    <cellStyle name="Normal 2 2 4 3 4" xfId="53038"/>
    <cellStyle name="Normal 2 2 4 3 4 2" xfId="53039"/>
    <cellStyle name="Normal 2 2 4 3 4 2 2" xfId="53040"/>
    <cellStyle name="Normal 2 2 4 3 4 3" xfId="53041"/>
    <cellStyle name="Normal 2 2 4 3 5" xfId="53042"/>
    <cellStyle name="Normal 2 2 4 3 5 2" xfId="53043"/>
    <cellStyle name="Normal 2 2 4 3 6" xfId="53044"/>
    <cellStyle name="Normal 2 2 4 3 7" xfId="53045"/>
    <cellStyle name="Normal 2 2 4 4" xfId="53046"/>
    <cellStyle name="Normal 2 2 4 4 2" xfId="53047"/>
    <cellStyle name="Normal 2 2 4 4 2 2" xfId="53048"/>
    <cellStyle name="Normal 2 2 4 4 2 2 2" xfId="53049"/>
    <cellStyle name="Normal 2 2 4 4 2 2 2 2" xfId="53050"/>
    <cellStyle name="Normal 2 2 4 4 2 2 3" xfId="53051"/>
    <cellStyle name="Normal 2 2 4 4 2 3" xfId="53052"/>
    <cellStyle name="Normal 2 2 4 4 2 3 2" xfId="53053"/>
    <cellStyle name="Normal 2 2 4 4 2 4" xfId="53054"/>
    <cellStyle name="Normal 2 2 4 4 3" xfId="53055"/>
    <cellStyle name="Normal 2 2 4 4 3 2" xfId="53056"/>
    <cellStyle name="Normal 2 2 4 4 3 2 2" xfId="53057"/>
    <cellStyle name="Normal 2 2 4 4 3 3" xfId="53058"/>
    <cellStyle name="Normal 2 2 4 4 4" xfId="53059"/>
    <cellStyle name="Normal 2 2 4 4 4 2" xfId="53060"/>
    <cellStyle name="Normal 2 2 4 4 5" xfId="53061"/>
    <cellStyle name="Normal 2 2 4 5" xfId="53062"/>
    <cellStyle name="Normal 2 2 4 5 2" xfId="53063"/>
    <cellStyle name="Normal 2 2 4 5 2 2" xfId="53064"/>
    <cellStyle name="Normal 2 2 4 5 2 2 2" xfId="53065"/>
    <cellStyle name="Normal 2 2 4 5 2 3" xfId="53066"/>
    <cellStyle name="Normal 2 2 4 5 3" xfId="53067"/>
    <cellStyle name="Normal 2 2 4 5 3 2" xfId="53068"/>
    <cellStyle name="Normal 2 2 4 5 4" xfId="53069"/>
    <cellStyle name="Normal 2 2 4 6" xfId="53070"/>
    <cellStyle name="Normal 2 2 4 6 2" xfId="53071"/>
    <cellStyle name="Normal 2 2 4 6 2 2" xfId="53072"/>
    <cellStyle name="Normal 2 2 4 6 3" xfId="53073"/>
    <cellStyle name="Normal 2 2 4 7" xfId="53074"/>
    <cellStyle name="Normal 2 2 4 7 2" xfId="53075"/>
    <cellStyle name="Normal 2 2 4 8" xfId="53076"/>
    <cellStyle name="Normal 2 2 4 9" xfId="53077"/>
    <cellStyle name="Normal 2 2 40" xfId="53078"/>
    <cellStyle name="Normal 2 2 41" xfId="53079"/>
    <cellStyle name="Normal 2 2 42" xfId="53080"/>
    <cellStyle name="Normal 2 2 43" xfId="53081"/>
    <cellStyle name="Normal 2 2 44" xfId="53082"/>
    <cellStyle name="Normal 2 2 45" xfId="53083"/>
    <cellStyle name="Normal 2 2 46" xfId="53084"/>
    <cellStyle name="Normal 2 2 47" xfId="53085"/>
    <cellStyle name="Normal 2 2 48" xfId="53086"/>
    <cellStyle name="Normal 2 2 49" xfId="53087"/>
    <cellStyle name="Normal 2 2 5" xfId="1412"/>
    <cellStyle name="Normal 2 2 5 2" xfId="53088"/>
    <cellStyle name="Normal 2 2 5 3" xfId="53089"/>
    <cellStyle name="Normal 2 2 5 4" xfId="61964"/>
    <cellStyle name="Normal 2 2 50" xfId="53090"/>
    <cellStyle name="Normal 2 2 51" xfId="53091"/>
    <cellStyle name="Normal 2 2 52" xfId="53092"/>
    <cellStyle name="Normal 2 2 53" xfId="53093"/>
    <cellStyle name="Normal 2 2 54" xfId="53094"/>
    <cellStyle name="Normal 2 2 55" xfId="53095"/>
    <cellStyle name="Normal 2 2 56" xfId="53096"/>
    <cellStyle name="Normal 2 2 57" xfId="53097"/>
    <cellStyle name="Normal 2 2 58" xfId="53098"/>
    <cellStyle name="Normal 2 2 59" xfId="53099"/>
    <cellStyle name="Normal 2 2 6" xfId="1413"/>
    <cellStyle name="Normal 2 2 6 2" xfId="53100"/>
    <cellStyle name="Normal 2 2 6 3" xfId="53101"/>
    <cellStyle name="Normal 2 2 6 4" xfId="61965"/>
    <cellStyle name="Normal 2 2 60" xfId="53102"/>
    <cellStyle name="Normal 2 2 61" xfId="53103"/>
    <cellStyle name="Normal 2 2 62" xfId="53104"/>
    <cellStyle name="Normal 2 2 63" xfId="53105"/>
    <cellStyle name="Normal 2 2 64" xfId="53106"/>
    <cellStyle name="Normal 2 2 65" xfId="53107"/>
    <cellStyle name="Normal 2 2 66" xfId="53108"/>
    <cellStyle name="Normal 2 2 67" xfId="53109"/>
    <cellStyle name="Normal 2 2 68" xfId="53110"/>
    <cellStyle name="Normal 2 2 7" xfId="1414"/>
    <cellStyle name="Normal 2 2 7 2" xfId="53111"/>
    <cellStyle name="Normal 2 2 7 3" xfId="53112"/>
    <cellStyle name="Normal 2 2 7 4" xfId="61966"/>
    <cellStyle name="Normal 2 2 8" xfId="1415"/>
    <cellStyle name="Normal 2 2 8 10" xfId="61967"/>
    <cellStyle name="Normal 2 2 8 11" xfId="61968"/>
    <cellStyle name="Normal 2 2 8 2" xfId="53113"/>
    <cellStyle name="Normal 2 2 8 2 2" xfId="61969"/>
    <cellStyle name="Normal 2 2 8 2 2 2" xfId="61970"/>
    <cellStyle name="Normal 2 2 8 2 3" xfId="61971"/>
    <cellStyle name="Normal 2 2 8 2 3 2" xfId="61972"/>
    <cellStyle name="Normal 2 2 8 2 4" xfId="61973"/>
    <cellStyle name="Normal 2 2 8 2 4 2" xfId="61974"/>
    <cellStyle name="Normal 2 2 8 2 5" xfId="61975"/>
    <cellStyle name="Normal 2 2 8 2 5 2" xfId="61976"/>
    <cellStyle name="Normal 2 2 8 2 6" xfId="61977"/>
    <cellStyle name="Normal 2 2 8 2 7" xfId="61978"/>
    <cellStyle name="Normal 2 2 8 3" xfId="53114"/>
    <cellStyle name="Normal 2 2 8 3 2" xfId="61979"/>
    <cellStyle name="Normal 2 2 8 3 2 2" xfId="61980"/>
    <cellStyle name="Normal 2 2 8 3 3" xfId="61981"/>
    <cellStyle name="Normal 2 2 8 3 3 2" xfId="61982"/>
    <cellStyle name="Normal 2 2 8 3 4" xfId="61983"/>
    <cellStyle name="Normal 2 2 8 3 4 2" xfId="61984"/>
    <cellStyle name="Normal 2 2 8 3 5" xfId="61985"/>
    <cellStyle name="Normal 2 2 8 3 5 2" xfId="61986"/>
    <cellStyle name="Normal 2 2 8 3 6" xfId="61987"/>
    <cellStyle name="Normal 2 2 8 3 7" xfId="61988"/>
    <cellStyle name="Normal 2 2 8 4" xfId="61989"/>
    <cellStyle name="Normal 2 2 8 4 2" xfId="61990"/>
    <cellStyle name="Normal 2 2 8 4 2 2" xfId="61991"/>
    <cellStyle name="Normal 2 2 8 4 3" xfId="61992"/>
    <cellStyle name="Normal 2 2 8 4 3 2" xfId="61993"/>
    <cellStyle name="Normal 2 2 8 4 4" xfId="61994"/>
    <cellStyle name="Normal 2 2 8 4 4 2" xfId="61995"/>
    <cellStyle name="Normal 2 2 8 4 5" xfId="61996"/>
    <cellStyle name="Normal 2 2 8 4 5 2" xfId="61997"/>
    <cellStyle name="Normal 2 2 8 4 6" xfId="61998"/>
    <cellStyle name="Normal 2 2 8 5" xfId="61999"/>
    <cellStyle name="Normal 2 2 8 5 2" xfId="62000"/>
    <cellStyle name="Normal 2 2 8 5 2 2" xfId="62001"/>
    <cellStyle name="Normal 2 2 8 5 3" xfId="62002"/>
    <cellStyle name="Normal 2 2 8 5 3 2" xfId="62003"/>
    <cellStyle name="Normal 2 2 8 5 4" xfId="62004"/>
    <cellStyle name="Normal 2 2 8 5 4 2" xfId="62005"/>
    <cellStyle name="Normal 2 2 8 5 5" xfId="62006"/>
    <cellStyle name="Normal 2 2 8 5 5 2" xfId="62007"/>
    <cellStyle name="Normal 2 2 8 5 6" xfId="62008"/>
    <cellStyle name="Normal 2 2 8 6" xfId="62009"/>
    <cellStyle name="Normal 2 2 8 6 2" xfId="62010"/>
    <cellStyle name="Normal 2 2 8 7" xfId="62011"/>
    <cellStyle name="Normal 2 2 8 7 2" xfId="62012"/>
    <cellStyle name="Normal 2 2 8 8" xfId="62013"/>
    <cellStyle name="Normal 2 2 8 8 2" xfId="62014"/>
    <cellStyle name="Normal 2 2 8 9" xfId="62015"/>
    <cellStyle name="Normal 2 2 8 9 2" xfId="62016"/>
    <cellStyle name="Normal 2 2 9" xfId="1416"/>
    <cellStyle name="Normal 2 2 9 10" xfId="62017"/>
    <cellStyle name="Normal 2 2 9 11" xfId="62018"/>
    <cellStyle name="Normal 2 2 9 2" xfId="53115"/>
    <cellStyle name="Normal 2 2 9 2 2" xfId="62019"/>
    <cellStyle name="Normal 2 2 9 2 2 2" xfId="62020"/>
    <cellStyle name="Normal 2 2 9 2 3" xfId="62021"/>
    <cellStyle name="Normal 2 2 9 2 3 2" xfId="62022"/>
    <cellStyle name="Normal 2 2 9 2 4" xfId="62023"/>
    <cellStyle name="Normal 2 2 9 2 4 2" xfId="62024"/>
    <cellStyle name="Normal 2 2 9 2 5" xfId="62025"/>
    <cellStyle name="Normal 2 2 9 2 5 2" xfId="62026"/>
    <cellStyle name="Normal 2 2 9 2 6" xfId="62027"/>
    <cellStyle name="Normal 2 2 9 2 7" xfId="62028"/>
    <cellStyle name="Normal 2 2 9 3" xfId="53116"/>
    <cellStyle name="Normal 2 2 9 3 2" xfId="62029"/>
    <cellStyle name="Normal 2 2 9 3 2 2" xfId="62030"/>
    <cellStyle name="Normal 2 2 9 3 3" xfId="62031"/>
    <cellStyle name="Normal 2 2 9 3 3 2" xfId="62032"/>
    <cellStyle name="Normal 2 2 9 3 4" xfId="62033"/>
    <cellStyle name="Normal 2 2 9 3 4 2" xfId="62034"/>
    <cellStyle name="Normal 2 2 9 3 5" xfId="62035"/>
    <cellStyle name="Normal 2 2 9 3 5 2" xfId="62036"/>
    <cellStyle name="Normal 2 2 9 3 6" xfId="62037"/>
    <cellStyle name="Normal 2 2 9 3 7" xfId="62038"/>
    <cellStyle name="Normal 2 2 9 4" xfId="62039"/>
    <cellStyle name="Normal 2 2 9 4 2" xfId="62040"/>
    <cellStyle name="Normal 2 2 9 4 2 2" xfId="62041"/>
    <cellStyle name="Normal 2 2 9 4 3" xfId="62042"/>
    <cellStyle name="Normal 2 2 9 4 3 2" xfId="62043"/>
    <cellStyle name="Normal 2 2 9 4 4" xfId="62044"/>
    <cellStyle name="Normal 2 2 9 4 4 2" xfId="62045"/>
    <cellStyle name="Normal 2 2 9 4 5" xfId="62046"/>
    <cellStyle name="Normal 2 2 9 4 5 2" xfId="62047"/>
    <cellStyle name="Normal 2 2 9 4 6" xfId="62048"/>
    <cellStyle name="Normal 2 2 9 5" xfId="62049"/>
    <cellStyle name="Normal 2 2 9 5 2" xfId="62050"/>
    <cellStyle name="Normal 2 2 9 5 2 2" xfId="62051"/>
    <cellStyle name="Normal 2 2 9 5 3" xfId="62052"/>
    <cellStyle name="Normal 2 2 9 5 3 2" xfId="62053"/>
    <cellStyle name="Normal 2 2 9 5 4" xfId="62054"/>
    <cellStyle name="Normal 2 2 9 5 4 2" xfId="62055"/>
    <cellStyle name="Normal 2 2 9 5 5" xfId="62056"/>
    <cellStyle name="Normal 2 2 9 5 5 2" xfId="62057"/>
    <cellStyle name="Normal 2 2 9 5 6" xfId="62058"/>
    <cellStyle name="Normal 2 2 9 6" xfId="62059"/>
    <cellStyle name="Normal 2 2 9 6 2" xfId="62060"/>
    <cellStyle name="Normal 2 2 9 7" xfId="62061"/>
    <cellStyle name="Normal 2 2 9 7 2" xfId="62062"/>
    <cellStyle name="Normal 2 2 9 8" xfId="62063"/>
    <cellStyle name="Normal 2 2 9 8 2" xfId="62064"/>
    <cellStyle name="Normal 2 2 9 9" xfId="62065"/>
    <cellStyle name="Normal 2 2 9 9 2" xfId="62066"/>
    <cellStyle name="Normal 2 20" xfId="1417"/>
    <cellStyle name="Normal 2 20 2" xfId="10929"/>
    <cellStyle name="Normal 2 20 2 2" xfId="17548"/>
    <cellStyle name="Normal 2 20 2 2 2" xfId="33792"/>
    <cellStyle name="Normal 2 20 2 3" xfId="17547"/>
    <cellStyle name="Normal 2 20 3" xfId="11179"/>
    <cellStyle name="Normal 2 20 3 2" xfId="17549"/>
    <cellStyle name="Normal 2 20 4" xfId="33793"/>
    <cellStyle name="Normal 2 20 5" xfId="62067"/>
    <cellStyle name="Normal 2 21" xfId="1418"/>
    <cellStyle name="Normal 2 21 2" xfId="10930"/>
    <cellStyle name="Normal 2 21 2 2" xfId="17551"/>
    <cellStyle name="Normal 2 21 2 2 2" xfId="33794"/>
    <cellStyle name="Normal 2 21 2 3" xfId="17550"/>
    <cellStyle name="Normal 2 21 3" xfId="11180"/>
    <cellStyle name="Normal 2 21 3 2" xfId="17552"/>
    <cellStyle name="Normal 2 21 4" xfId="33795"/>
    <cellStyle name="Normal 2 21 5" xfId="62068"/>
    <cellStyle name="Normal 2 22" xfId="1419"/>
    <cellStyle name="Normal 2 22 2" xfId="10931"/>
    <cellStyle name="Normal 2 22 2 2" xfId="17554"/>
    <cellStyle name="Normal 2 22 2 2 2" xfId="33796"/>
    <cellStyle name="Normal 2 22 2 3" xfId="17553"/>
    <cellStyle name="Normal 2 22 3" xfId="11181"/>
    <cellStyle name="Normal 2 22 3 2" xfId="17555"/>
    <cellStyle name="Normal 2 22 4" xfId="33797"/>
    <cellStyle name="Normal 2 22 5" xfId="62069"/>
    <cellStyle name="Normal 2 23" xfId="1420"/>
    <cellStyle name="Normal 2 23 2" xfId="53117"/>
    <cellStyle name="Normal 2 23 2 2" xfId="53118"/>
    <cellStyle name="Normal 2 23 3" xfId="53119"/>
    <cellStyle name="Normal 2 23 3 2" xfId="53120"/>
    <cellStyle name="Normal 2 23 4" xfId="53121"/>
    <cellStyle name="Normal 2 23 5" xfId="62070"/>
    <cellStyle name="Normal 2 24" xfId="1421"/>
    <cellStyle name="Normal 2 24 2" xfId="53122"/>
    <cellStyle name="Normal 2 24 2 2" xfId="53123"/>
    <cellStyle name="Normal 2 24 3" xfId="53124"/>
    <cellStyle name="Normal 2 24 3 2" xfId="53125"/>
    <cellStyle name="Normal 2 24 4" xfId="53126"/>
    <cellStyle name="Normal 2 24 5" xfId="62071"/>
    <cellStyle name="Normal 2 25" xfId="1422"/>
    <cellStyle name="Normal 2 25 2" xfId="10932"/>
    <cellStyle name="Normal 2 25 2 2" xfId="17557"/>
    <cellStyle name="Normal 2 25 2 2 2" xfId="33798"/>
    <cellStyle name="Normal 2 25 2 3" xfId="17556"/>
    <cellStyle name="Normal 2 25 3" xfId="11182"/>
    <cellStyle name="Normal 2 25 3 2" xfId="17558"/>
    <cellStyle name="Normal 2 25 4" xfId="33799"/>
    <cellStyle name="Normal 2 25 5" xfId="62072"/>
    <cellStyle name="Normal 2 26" xfId="1423"/>
    <cellStyle name="Normal 2 26 2" xfId="53127"/>
    <cellStyle name="Normal 2 26 2 2" xfId="53128"/>
    <cellStyle name="Normal 2 26 2 2 2" xfId="53129"/>
    <cellStyle name="Normal 2 26 3" xfId="53130"/>
    <cellStyle name="Normal 2 26 3 2" xfId="53131"/>
    <cellStyle name="Normal 2 26 4" xfId="53132"/>
    <cellStyle name="Normal 2 26 5" xfId="62073"/>
    <cellStyle name="Normal 2 27" xfId="1424"/>
    <cellStyle name="Normal 2 27 2" xfId="53133"/>
    <cellStyle name="Normal 2 27 2 2" xfId="53134"/>
    <cellStyle name="Normal 2 27 2 2 2" xfId="53135"/>
    <cellStyle name="Normal 2 27 3" xfId="53136"/>
    <cellStyle name="Normal 2 27 3 2" xfId="53137"/>
    <cellStyle name="Normal 2 27 4" xfId="53138"/>
    <cellStyle name="Normal 2 28" xfId="1425"/>
    <cellStyle name="Normal 2 28 2" xfId="53139"/>
    <cellStyle name="Normal 2 28 3" xfId="53140"/>
    <cellStyle name="Normal 2 29" xfId="1426"/>
    <cellStyle name="Normal 2 29 2" xfId="1427"/>
    <cellStyle name="Normal 2 29 3" xfId="53141"/>
    <cellStyle name="Normal 2 3" xfId="128"/>
    <cellStyle name="Normal 2 3 10" xfId="53142"/>
    <cellStyle name="Normal 2 3 10 2" xfId="53143"/>
    <cellStyle name="Normal 2 3 10 2 2" xfId="53144"/>
    <cellStyle name="Normal 2 3 11" xfId="53145"/>
    <cellStyle name="Normal 2 3 11 2" xfId="53146"/>
    <cellStyle name="Normal 2 3 12" xfId="53147"/>
    <cellStyle name="Normal 2 3 12 2" xfId="53148"/>
    <cellStyle name="Normal 2 3 13" xfId="53149"/>
    <cellStyle name="Normal 2 3 14" xfId="53150"/>
    <cellStyle name="Normal 2 3 2" xfId="1429"/>
    <cellStyle name="Normal 2 3 2 2" xfId="1430"/>
    <cellStyle name="Normal 2 3 2 2 2" xfId="4810"/>
    <cellStyle name="Normal 2 3 2 2 2 2" xfId="8849"/>
    <cellStyle name="Normal 2 3 2 2 2 2 2" xfId="17559"/>
    <cellStyle name="Normal 2 3 2 2 2 2 2 2" xfId="33800"/>
    <cellStyle name="Normal 2 3 2 2 2 2 3" xfId="33801"/>
    <cellStyle name="Normal 2 3 2 2 2 2 4" xfId="53151"/>
    <cellStyle name="Normal 2 3 2 2 2 3" xfId="17560"/>
    <cellStyle name="Normal 2 3 2 2 2 3 2" xfId="33802"/>
    <cellStyle name="Normal 2 3 2 2 2 4" xfId="33803"/>
    <cellStyle name="Normal 2 3 2 2 2 5" xfId="53152"/>
    <cellStyle name="Normal 2 3 2 2 3" xfId="4811"/>
    <cellStyle name="Normal 2 3 2 2 3 2" xfId="17561"/>
    <cellStyle name="Normal 2 3 2 2 3 2 2" xfId="33804"/>
    <cellStyle name="Normal 2 3 2 2 3 3" xfId="33805"/>
    <cellStyle name="Normal 2 3 2 2 3 4" xfId="53153"/>
    <cellStyle name="Normal 2 3 2 2 4" xfId="8850"/>
    <cellStyle name="Normal 2 3 2 2 4 2" xfId="17562"/>
    <cellStyle name="Normal 2 3 2 2 4 2 2" xfId="33806"/>
    <cellStyle name="Normal 2 3 2 2 4 3" xfId="33807"/>
    <cellStyle name="Normal 2 3 2 2 5" xfId="17563"/>
    <cellStyle name="Normal 2 3 2 2 5 2" xfId="33808"/>
    <cellStyle name="Normal 2 3 2 2 6" xfId="33809"/>
    <cellStyle name="Normal 2 3 2 3" xfId="4812"/>
    <cellStyle name="Normal 2 3 2 3 2" xfId="8851"/>
    <cellStyle name="Normal 2 3 2 3 2 2" xfId="17564"/>
    <cellStyle name="Normal 2 3 2 3 2 2 2" xfId="33810"/>
    <cellStyle name="Normal 2 3 2 3 2 2 2 2" xfId="53154"/>
    <cellStyle name="Normal 2 3 2 3 2 2 2 2 2" xfId="53155"/>
    <cellStyle name="Normal 2 3 2 3 2 2 3" xfId="53156"/>
    <cellStyle name="Normal 2 3 2 3 2 2 3 2" xfId="53157"/>
    <cellStyle name="Normal 2 3 2 3 2 3" xfId="33811"/>
    <cellStyle name="Normal 2 3 2 3 2 3 2" xfId="53158"/>
    <cellStyle name="Normal 2 3 2 3 2 3 2 2" xfId="53159"/>
    <cellStyle name="Normal 2 3 2 3 2 4" xfId="53160"/>
    <cellStyle name="Normal 2 3 2 3 2 4 2" xfId="53161"/>
    <cellStyle name="Normal 2 3 2 3 3" xfId="17565"/>
    <cellStyle name="Normal 2 3 2 3 3 2" xfId="33812"/>
    <cellStyle name="Normal 2 3 2 3 3 2 2" xfId="53162"/>
    <cellStyle name="Normal 2 3 2 3 3 2 2 2" xfId="53163"/>
    <cellStyle name="Normal 2 3 2 3 3 3" xfId="53164"/>
    <cellStyle name="Normal 2 3 2 3 3 3 2" xfId="53165"/>
    <cellStyle name="Normal 2 3 2 3 4" xfId="33813"/>
    <cellStyle name="Normal 2 3 2 3 4 2" xfId="53166"/>
    <cellStyle name="Normal 2 3 2 3 4 2 2" xfId="53167"/>
    <cellStyle name="Normal 2 3 2 3 5" xfId="53168"/>
    <cellStyle name="Normal 2 3 2 3 5 2" xfId="53169"/>
    <cellStyle name="Normal 2 3 2 3 6" xfId="53170"/>
    <cellStyle name="Normal 2 3 2 4" xfId="4813"/>
    <cellStyle name="Normal 2 3 2 4 2" xfId="17566"/>
    <cellStyle name="Normal 2 3 2 4 2 2" xfId="33814"/>
    <cellStyle name="Normal 2 3 2 4 2 2 2" xfId="53171"/>
    <cellStyle name="Normal 2 3 2 4 2 2 2 2" xfId="53172"/>
    <cellStyle name="Normal 2 3 2 4 2 3" xfId="53173"/>
    <cellStyle name="Normal 2 3 2 4 2 3 2" xfId="53174"/>
    <cellStyle name="Normal 2 3 2 4 3" xfId="33815"/>
    <cellStyle name="Normal 2 3 2 4 3 2" xfId="53175"/>
    <cellStyle name="Normal 2 3 2 4 3 2 2" xfId="53176"/>
    <cellStyle name="Normal 2 3 2 4 4" xfId="53177"/>
    <cellStyle name="Normal 2 3 2 4 4 2" xfId="53178"/>
    <cellStyle name="Normal 2 3 2 5" xfId="8852"/>
    <cellStyle name="Normal 2 3 2 5 2" xfId="17567"/>
    <cellStyle name="Normal 2 3 2 5 2 2" xfId="33816"/>
    <cellStyle name="Normal 2 3 2 5 2 2 2" xfId="53179"/>
    <cellStyle name="Normal 2 3 2 5 3" xfId="33817"/>
    <cellStyle name="Normal 2 3 2 5 3 2" xfId="53180"/>
    <cellStyle name="Normal 2 3 2 6" xfId="11258"/>
    <cellStyle name="Normal 2 3 2 6 2" xfId="17568"/>
    <cellStyle name="Normal 2 3 2 6 2 2" xfId="53181"/>
    <cellStyle name="Normal 2 3 2 7" xfId="17569"/>
    <cellStyle name="Normal 2 3 2 7 2" xfId="33818"/>
    <cellStyle name="Normal 2 3 2 8" xfId="33819"/>
    <cellStyle name="Normal 2 3 2 9" xfId="62074"/>
    <cellStyle name="Normal 2 3 3" xfId="4814"/>
    <cellStyle name="Normal 2 3 3 2" xfId="10933"/>
    <cellStyle name="Normal 2 3 3 3" xfId="11259"/>
    <cellStyle name="Normal 2 3 4" xfId="4815"/>
    <cellStyle name="Normal 2 3 4 2" xfId="10934"/>
    <cellStyle name="Normal 2 3 4 3" xfId="11282"/>
    <cellStyle name="Normal 2 3 5" xfId="1428"/>
    <cellStyle name="Normal 2 3 5 2" xfId="53182"/>
    <cellStyle name="Normal 2 3 5 2 2" xfId="53183"/>
    <cellStyle name="Normal 2 3 5 3" xfId="53184"/>
    <cellStyle name="Normal 2 3 5 3 2" xfId="53185"/>
    <cellStyle name="Normal 2 3 5 3 2 2" xfId="53186"/>
    <cellStyle name="Normal 2 3 5 4" xfId="53187"/>
    <cellStyle name="Normal 2 3 5 5" xfId="53188"/>
    <cellStyle name="Normal 2 3 6" xfId="11183"/>
    <cellStyle name="Normal 2 3 6 2" xfId="53189"/>
    <cellStyle name="Normal 2 3 6 2 2" xfId="53190"/>
    <cellStyle name="Normal 2 3 6 3" xfId="53191"/>
    <cellStyle name="Normal 2 3 7" xfId="17570"/>
    <cellStyle name="Normal 2 3 7 2" xfId="53192"/>
    <cellStyle name="Normal 2 3 7 2 2" xfId="53193"/>
    <cellStyle name="Normal 2 3 8" xfId="33820"/>
    <cellStyle name="Normal 2 3 8 2" xfId="53194"/>
    <cellStyle name="Normal 2 3 8 2 2" xfId="53195"/>
    <cellStyle name="Normal 2 3 9" xfId="53196"/>
    <cellStyle name="Normal 2 3 9 2" xfId="53197"/>
    <cellStyle name="Normal 2 3 9 2 2" xfId="53198"/>
    <cellStyle name="Normal 2 30" xfId="1431"/>
    <cellStyle name="Normal 2 30 2" xfId="1432"/>
    <cellStyle name="Normal 2 30 2 2" xfId="4816"/>
    <cellStyle name="Normal 2 30 2 2 2" xfId="8853"/>
    <cellStyle name="Normal 2 30 2 2 2 2" xfId="17571"/>
    <cellStyle name="Normal 2 30 2 2 2 2 2" xfId="33821"/>
    <cellStyle name="Normal 2 30 2 2 2 3" xfId="33822"/>
    <cellStyle name="Normal 2 30 2 2 2 4" xfId="53199"/>
    <cellStyle name="Normal 2 30 2 2 3" xfId="17572"/>
    <cellStyle name="Normal 2 30 2 2 3 2" xfId="33823"/>
    <cellStyle name="Normal 2 30 2 2 4" xfId="33824"/>
    <cellStyle name="Normal 2 30 2 2 5" xfId="53200"/>
    <cellStyle name="Normal 2 30 2 3" xfId="4817"/>
    <cellStyle name="Normal 2 30 2 3 2" xfId="17573"/>
    <cellStyle name="Normal 2 30 2 3 2 2" xfId="33825"/>
    <cellStyle name="Normal 2 30 2 3 3" xfId="33826"/>
    <cellStyle name="Normal 2 30 2 3 4" xfId="53201"/>
    <cellStyle name="Normal 2 30 2 4" xfId="8854"/>
    <cellStyle name="Normal 2 30 2 4 2" xfId="17574"/>
    <cellStyle name="Normal 2 30 2 4 2 2" xfId="33827"/>
    <cellStyle name="Normal 2 30 2 4 3" xfId="33828"/>
    <cellStyle name="Normal 2 30 2 5" xfId="17575"/>
    <cellStyle name="Normal 2 30 2 5 2" xfId="33829"/>
    <cellStyle name="Normal 2 30 2 6" xfId="33830"/>
    <cellStyle name="Normal 2 30 3" xfId="4818"/>
    <cellStyle name="Normal 2 30 3 2" xfId="8855"/>
    <cellStyle name="Normal 2 30 3 2 2" xfId="17576"/>
    <cellStyle name="Normal 2 30 3 2 2 2" xfId="33831"/>
    <cellStyle name="Normal 2 30 3 2 3" xfId="33832"/>
    <cellStyle name="Normal 2 30 3 2 4" xfId="53202"/>
    <cellStyle name="Normal 2 30 3 3" xfId="17577"/>
    <cellStyle name="Normal 2 30 3 3 2" xfId="33833"/>
    <cellStyle name="Normal 2 30 3 4" xfId="33834"/>
    <cellStyle name="Normal 2 30 3 5" xfId="53203"/>
    <cellStyle name="Normal 2 30 4" xfId="4819"/>
    <cellStyle name="Normal 2 30 4 2" xfId="17578"/>
    <cellStyle name="Normal 2 30 4 2 2" xfId="33835"/>
    <cellStyle name="Normal 2 30 4 3" xfId="33836"/>
    <cellStyle name="Normal 2 30 4 4" xfId="53204"/>
    <cellStyle name="Normal 2 30 5" xfId="8856"/>
    <cellStyle name="Normal 2 30 5 2" xfId="17579"/>
    <cellStyle name="Normal 2 30 5 2 2" xfId="33837"/>
    <cellStyle name="Normal 2 30 5 3" xfId="33838"/>
    <cellStyle name="Normal 2 30 6" xfId="17580"/>
    <cellStyle name="Normal 2 30 6 2" xfId="33839"/>
    <cellStyle name="Normal 2 30 7" xfId="33840"/>
    <cellStyle name="Normal 2 31" xfId="1433"/>
    <cellStyle name="Normal 2 31 2" xfId="1434"/>
    <cellStyle name="Normal 2 31 2 2" xfId="53205"/>
    <cellStyle name="Normal 2 31 2 3" xfId="53206"/>
    <cellStyle name="Normal 2 31 3" xfId="53207"/>
    <cellStyle name="Normal 2 31 3 2" xfId="53208"/>
    <cellStyle name="Normal 2 31 4" xfId="53209"/>
    <cellStyle name="Normal 2 32" xfId="139"/>
    <cellStyle name="Normal 2 32 2" xfId="1435"/>
    <cellStyle name="Normal 2 32 3" xfId="53210"/>
    <cellStyle name="Normal 2 33" xfId="1345"/>
    <cellStyle name="Normal 2 33 2" xfId="53211"/>
    <cellStyle name="Normal 2 33 3" xfId="53212"/>
    <cellStyle name="Normal 2 34" xfId="54"/>
    <cellStyle name="Normal 2 34 2" xfId="22064"/>
    <cellStyle name="Normal 2 34 2 2" xfId="62281"/>
    <cellStyle name="Normal 2 34 3" xfId="22069"/>
    <cellStyle name="Normal 2 34 4" xfId="17581"/>
    <cellStyle name="Normal 2 35" xfId="17582"/>
    <cellStyle name="Normal 2 35 2" xfId="22075"/>
    <cellStyle name="Normal 2 35 3" xfId="53213"/>
    <cellStyle name="Normal 2 36" xfId="53214"/>
    <cellStyle name="Normal 2 36 2" xfId="53215"/>
    <cellStyle name="Normal 2 36 3" xfId="53216"/>
    <cellStyle name="Normal 2 37" xfId="53217"/>
    <cellStyle name="Normal 2 37 2" xfId="53218"/>
    <cellStyle name="Normal 2 37 3" xfId="53219"/>
    <cellStyle name="Normal 2 38" xfId="53220"/>
    <cellStyle name="Normal 2 38 2" xfId="53221"/>
    <cellStyle name="Normal 2 38 3" xfId="53222"/>
    <cellStyle name="Normal 2 39" xfId="53223"/>
    <cellStyle name="Normal 2 39 2" xfId="53224"/>
    <cellStyle name="Normal 2 39 3" xfId="53225"/>
    <cellStyle name="Normal 2 4" xfId="1436"/>
    <cellStyle name="Normal 2 4 2" xfId="1437"/>
    <cellStyle name="Normal 2 4 2 2" xfId="1438"/>
    <cellStyle name="Normal 2 4 2 2 2" xfId="4820"/>
    <cellStyle name="Normal 2 4 2 2 2 2" xfId="8857"/>
    <cellStyle name="Normal 2 4 2 2 2 2 2" xfId="17583"/>
    <cellStyle name="Normal 2 4 2 2 2 2 2 2" xfId="33841"/>
    <cellStyle name="Normal 2 4 2 2 2 2 3" xfId="33842"/>
    <cellStyle name="Normal 2 4 2 2 2 2 4" xfId="53226"/>
    <cellStyle name="Normal 2 4 2 2 2 3" xfId="17584"/>
    <cellStyle name="Normal 2 4 2 2 2 3 2" xfId="33843"/>
    <cellStyle name="Normal 2 4 2 2 2 4" xfId="33844"/>
    <cellStyle name="Normal 2 4 2 2 2 5" xfId="53227"/>
    <cellStyle name="Normal 2 4 2 2 3" xfId="4821"/>
    <cellStyle name="Normal 2 4 2 2 3 2" xfId="17585"/>
    <cellStyle name="Normal 2 4 2 2 3 2 2" xfId="33845"/>
    <cellStyle name="Normal 2 4 2 2 3 3" xfId="33846"/>
    <cellStyle name="Normal 2 4 2 2 3 4" xfId="53228"/>
    <cellStyle name="Normal 2 4 2 2 4" xfId="8858"/>
    <cellStyle name="Normal 2 4 2 2 4 2" xfId="17586"/>
    <cellStyle name="Normal 2 4 2 2 4 2 2" xfId="33847"/>
    <cellStyle name="Normal 2 4 2 2 4 3" xfId="33848"/>
    <cellStyle name="Normal 2 4 2 2 5" xfId="17587"/>
    <cellStyle name="Normal 2 4 2 2 5 2" xfId="33849"/>
    <cellStyle name="Normal 2 4 2 2 6" xfId="33850"/>
    <cellStyle name="Normal 2 4 2 3" xfId="4822"/>
    <cellStyle name="Normal 2 4 2 3 2" xfId="8859"/>
    <cellStyle name="Normal 2 4 2 3 2 2" xfId="17588"/>
    <cellStyle name="Normal 2 4 2 3 2 2 2" xfId="33851"/>
    <cellStyle name="Normal 2 4 2 3 2 3" xfId="33852"/>
    <cellStyle name="Normal 2 4 2 3 2 4" xfId="53229"/>
    <cellStyle name="Normal 2 4 2 3 3" xfId="17589"/>
    <cellStyle name="Normal 2 4 2 3 3 2" xfId="33853"/>
    <cellStyle name="Normal 2 4 2 3 4" xfId="33854"/>
    <cellStyle name="Normal 2 4 2 3 5" xfId="53230"/>
    <cellStyle name="Normal 2 4 2 4" xfId="4823"/>
    <cellStyle name="Normal 2 4 2 4 2" xfId="17590"/>
    <cellStyle name="Normal 2 4 2 4 2 2" xfId="33855"/>
    <cellStyle name="Normal 2 4 2 4 3" xfId="33856"/>
    <cellStyle name="Normal 2 4 2 4 4" xfId="53231"/>
    <cellStyle name="Normal 2 4 2 5" xfId="8860"/>
    <cellStyle name="Normal 2 4 2 5 2" xfId="17591"/>
    <cellStyle name="Normal 2 4 2 5 2 2" xfId="33857"/>
    <cellStyle name="Normal 2 4 2 5 3" xfId="33858"/>
    <cellStyle name="Normal 2 4 2 6" xfId="17592"/>
    <cellStyle name="Normal 2 4 2 6 2" xfId="33859"/>
    <cellStyle name="Normal 2 4 2 7" xfId="17593"/>
    <cellStyle name="Normal 2 4 2 7 2" xfId="33860"/>
    <cellStyle name="Normal 2 4 2 8" xfId="33861"/>
    <cellStyle name="Normal 2 4 3" xfId="4824"/>
    <cellStyle name="Normal 2 4 3 2" xfId="10935"/>
    <cellStyle name="Normal 2 4 3 3" xfId="11260"/>
    <cellStyle name="Normal 2 4 4" xfId="4825"/>
    <cellStyle name="Normal 2 4 4 2" xfId="53232"/>
    <cellStyle name="Normal 2 4 5" xfId="10936"/>
    <cellStyle name="Normal 2 4 6" xfId="33862"/>
    <cellStyle name="Normal 2 4 7" xfId="53233"/>
    <cellStyle name="Normal 2 4 8" xfId="53234"/>
    <cellStyle name="Normal 2 40" xfId="53235"/>
    <cellStyle name="Normal 2 40 2" xfId="53236"/>
    <cellStyle name="Normal 2 40 3" xfId="53237"/>
    <cellStyle name="Normal 2 41" xfId="53238"/>
    <cellStyle name="Normal 2 41 2" xfId="53239"/>
    <cellStyle name="Normal 2 41 3" xfId="53240"/>
    <cellStyle name="Normal 2 42" xfId="53241"/>
    <cellStyle name="Normal 2 42 2" xfId="53242"/>
    <cellStyle name="Normal 2 42 3" xfId="53243"/>
    <cellStyle name="Normal 2 43" xfId="53244"/>
    <cellStyle name="Normal 2 43 2" xfId="53245"/>
    <cellStyle name="Normal 2 43 3" xfId="53246"/>
    <cellStyle name="Normal 2 44" xfId="53247"/>
    <cellStyle name="Normal 2 44 2" xfId="53248"/>
    <cellStyle name="Normal 2 44 3" xfId="53249"/>
    <cellStyle name="Normal 2 45" xfId="53250"/>
    <cellStyle name="Normal 2 45 2" xfId="53251"/>
    <cellStyle name="Normal 2 45 3" xfId="53252"/>
    <cellStyle name="Normal 2 46" xfId="53253"/>
    <cellStyle name="Normal 2 46 2" xfId="53254"/>
    <cellStyle name="Normal 2 46 3" xfId="53255"/>
    <cellStyle name="Normal 2 47" xfId="53256"/>
    <cellStyle name="Normal 2 47 2" xfId="53257"/>
    <cellStyle name="Normal 2 47 3" xfId="53258"/>
    <cellStyle name="Normal 2 48" xfId="53259"/>
    <cellStyle name="Normal 2 48 2" xfId="53260"/>
    <cellStyle name="Normal 2 48 3" xfId="53261"/>
    <cellStyle name="Normal 2 49" xfId="53262"/>
    <cellStyle name="Normal 2 49 2" xfId="53263"/>
    <cellStyle name="Normal 2 49 3" xfId="53264"/>
    <cellStyle name="Normal 2 5" xfId="1439"/>
    <cellStyle name="Normal 2 5 2" xfId="1440"/>
    <cellStyle name="Normal 2 5 2 2" xfId="1441"/>
    <cellStyle name="Normal 2 5 2 2 2" xfId="4826"/>
    <cellStyle name="Normal 2 5 2 2 2 2" xfId="8861"/>
    <cellStyle name="Normal 2 5 2 2 2 2 2" xfId="17594"/>
    <cellStyle name="Normal 2 5 2 2 2 2 2 2" xfId="33863"/>
    <cellStyle name="Normal 2 5 2 2 2 2 3" xfId="33864"/>
    <cellStyle name="Normal 2 5 2 2 2 2 4" xfId="53265"/>
    <cellStyle name="Normal 2 5 2 2 2 3" xfId="17595"/>
    <cellStyle name="Normal 2 5 2 2 2 3 2" xfId="33865"/>
    <cellStyle name="Normal 2 5 2 2 2 4" xfId="33866"/>
    <cellStyle name="Normal 2 5 2 2 2 5" xfId="53266"/>
    <cellStyle name="Normal 2 5 2 2 3" xfId="4827"/>
    <cellStyle name="Normal 2 5 2 2 3 2" xfId="17596"/>
    <cellStyle name="Normal 2 5 2 2 3 2 2" xfId="33867"/>
    <cellStyle name="Normal 2 5 2 2 3 3" xfId="33868"/>
    <cellStyle name="Normal 2 5 2 2 3 4" xfId="53267"/>
    <cellStyle name="Normal 2 5 2 2 4" xfId="8862"/>
    <cellStyle name="Normal 2 5 2 2 4 2" xfId="17597"/>
    <cellStyle name="Normal 2 5 2 2 4 2 2" xfId="33869"/>
    <cellStyle name="Normal 2 5 2 2 4 3" xfId="33870"/>
    <cellStyle name="Normal 2 5 2 2 5" xfId="17598"/>
    <cellStyle name="Normal 2 5 2 2 5 2" xfId="33871"/>
    <cellStyle name="Normal 2 5 2 2 6" xfId="33872"/>
    <cellStyle name="Normal 2 5 2 3" xfId="4828"/>
    <cellStyle name="Normal 2 5 2 3 2" xfId="8863"/>
    <cellStyle name="Normal 2 5 2 3 2 2" xfId="17599"/>
    <cellStyle name="Normal 2 5 2 3 2 2 2" xfId="33873"/>
    <cellStyle name="Normal 2 5 2 3 2 3" xfId="33874"/>
    <cellStyle name="Normal 2 5 2 3 2 4" xfId="53268"/>
    <cellStyle name="Normal 2 5 2 3 3" xfId="17600"/>
    <cellStyle name="Normal 2 5 2 3 3 2" xfId="33875"/>
    <cellStyle name="Normal 2 5 2 3 4" xfId="33876"/>
    <cellStyle name="Normal 2 5 2 3 5" xfId="53269"/>
    <cellStyle name="Normal 2 5 2 4" xfId="4829"/>
    <cellStyle name="Normal 2 5 2 4 2" xfId="17601"/>
    <cellStyle name="Normal 2 5 2 4 2 2" xfId="33877"/>
    <cellStyle name="Normal 2 5 2 4 3" xfId="33878"/>
    <cellStyle name="Normal 2 5 2 4 4" xfId="53270"/>
    <cellStyle name="Normal 2 5 2 5" xfId="8864"/>
    <cellStyle name="Normal 2 5 2 5 2" xfId="17602"/>
    <cellStyle name="Normal 2 5 2 5 2 2" xfId="33879"/>
    <cellStyle name="Normal 2 5 2 5 3" xfId="33880"/>
    <cellStyle name="Normal 2 5 2 6" xfId="11261"/>
    <cellStyle name="Normal 2 5 2 6 2" xfId="17603"/>
    <cellStyle name="Normal 2 5 2 7" xfId="17604"/>
    <cellStyle name="Normal 2 5 2 7 2" xfId="33881"/>
    <cellStyle name="Normal 2 5 2 8" xfId="33882"/>
    <cellStyle name="Normal 2 5 3" xfId="4830"/>
    <cellStyle name="Normal 2 5 3 2" xfId="53271"/>
    <cellStyle name="Normal 2 5 3 3" xfId="53272"/>
    <cellStyle name="Normal 2 5 4" xfId="4831"/>
    <cellStyle name="Normal 2 5 4 2" xfId="53273"/>
    <cellStyle name="Normal 2 5 5" xfId="17605"/>
    <cellStyle name="Normal 2 5 6" xfId="33883"/>
    <cellStyle name="Normal 2 5 7" xfId="53274"/>
    <cellStyle name="Normal 2 5 8" xfId="53275"/>
    <cellStyle name="Normal 2 50" xfId="53276"/>
    <cellStyle name="Normal 2 50 2" xfId="53277"/>
    <cellStyle name="Normal 2 50 3" xfId="53278"/>
    <cellStyle name="Normal 2 51" xfId="53279"/>
    <cellStyle name="Normal 2 51 2" xfId="53280"/>
    <cellStyle name="Normal 2 51 3" xfId="53281"/>
    <cellStyle name="Normal 2 52" xfId="53282"/>
    <cellStyle name="Normal 2 52 2" xfId="53283"/>
    <cellStyle name="Normal 2 52 3" xfId="53284"/>
    <cellStyle name="Normal 2 53" xfId="53285"/>
    <cellStyle name="Normal 2 53 2" xfId="53286"/>
    <cellStyle name="Normal 2 53 3" xfId="53287"/>
    <cellStyle name="Normal 2 54" xfId="53288"/>
    <cellStyle name="Normal 2 54 2" xfId="53289"/>
    <cellStyle name="Normal 2 54 3" xfId="53290"/>
    <cellStyle name="Normal 2 55" xfId="53291"/>
    <cellStyle name="Normal 2 55 2" xfId="53292"/>
    <cellStyle name="Normal 2 55 3" xfId="53293"/>
    <cellStyle name="Normal 2 56" xfId="53294"/>
    <cellStyle name="Normal 2 56 2" xfId="53295"/>
    <cellStyle name="Normal 2 56 3" xfId="53296"/>
    <cellStyle name="Normal 2 57" xfId="53297"/>
    <cellStyle name="Normal 2 57 2" xfId="53298"/>
    <cellStyle name="Normal 2 57 3" xfId="53299"/>
    <cellStyle name="Normal 2 58" xfId="53300"/>
    <cellStyle name="Normal 2 58 2" xfId="53301"/>
    <cellStyle name="Normal 2 58 3" xfId="53302"/>
    <cellStyle name="Normal 2 59" xfId="53303"/>
    <cellStyle name="Normal 2 59 2" xfId="53304"/>
    <cellStyle name="Normal 2 59 3" xfId="53305"/>
    <cellStyle name="Normal 2 6" xfId="1442"/>
    <cellStyle name="Normal 2 6 10" xfId="1443"/>
    <cellStyle name="Normal 2 6 11" xfId="1444"/>
    <cellStyle name="Normal 2 6 12" xfId="1445"/>
    <cellStyle name="Normal 2 6 13" xfId="1446"/>
    <cellStyle name="Normal 2 6 14" xfId="1447"/>
    <cellStyle name="Normal 2 6 15" xfId="11184"/>
    <cellStyle name="Normal 2 6 15 2" xfId="33884"/>
    <cellStyle name="Normal 2 6 16" xfId="17606"/>
    <cellStyle name="Normal 2 6 17" xfId="33885"/>
    <cellStyle name="Normal 2 6 18" xfId="53306"/>
    <cellStyle name="Normal 2 6 2" xfId="1448"/>
    <cellStyle name="Normal 2 6 2 10" xfId="17608"/>
    <cellStyle name="Normal 2 6 2 11" xfId="17607"/>
    <cellStyle name="Normal 2 6 2 2" xfId="1449"/>
    <cellStyle name="Normal 2 6 2 3" xfId="1450"/>
    <cellStyle name="Normal 2 6 2 4" xfId="1451"/>
    <cellStyle name="Normal 2 6 2 5" xfId="1452"/>
    <cellStyle name="Normal 2 6 2 6" xfId="1453"/>
    <cellStyle name="Normal 2 6 2 7" xfId="1454"/>
    <cellStyle name="Normal 2 6 2 8" xfId="1455"/>
    <cellStyle name="Normal 2 6 2 9" xfId="10937"/>
    <cellStyle name="Normal 2 6 2 9 2" xfId="17609"/>
    <cellStyle name="Normal 2 6 3" xfId="1456"/>
    <cellStyle name="Normal 2 6 3 2" xfId="53307"/>
    <cellStyle name="Normal 2 6 3 3" xfId="53308"/>
    <cellStyle name="Normal 2 6 4" xfId="1457"/>
    <cellStyle name="Normal 2 6 4 2" xfId="53309"/>
    <cellStyle name="Normal 2 6 5" xfId="1458"/>
    <cellStyle name="Normal 2 6 6" xfId="1459"/>
    <cellStyle name="Normal 2 6 7" xfId="1460"/>
    <cellStyle name="Normal 2 6 8" xfId="1461"/>
    <cellStyle name="Normal 2 6 9" xfId="1462"/>
    <cellStyle name="Normal 2 60" xfId="53310"/>
    <cellStyle name="Normal 2 60 2" xfId="53311"/>
    <cellStyle name="Normal 2 60 3" xfId="53312"/>
    <cellStyle name="Normal 2 61" xfId="53313"/>
    <cellStyle name="Normal 2 61 2" xfId="53314"/>
    <cellStyle name="Normal 2 61 3" xfId="53315"/>
    <cellStyle name="Normal 2 62" xfId="53316"/>
    <cellStyle name="Normal 2 62 2" xfId="53317"/>
    <cellStyle name="Normal 2 62 3" xfId="53318"/>
    <cellStyle name="Normal 2 63" xfId="53319"/>
    <cellStyle name="Normal 2 63 2" xfId="53320"/>
    <cellStyle name="Normal 2 63 3" xfId="53321"/>
    <cellStyle name="Normal 2 64" xfId="53322"/>
    <cellStyle name="Normal 2 64 2" xfId="53323"/>
    <cellStyle name="Normal 2 64 3" xfId="53324"/>
    <cellStyle name="Normal 2 65" xfId="53325"/>
    <cellStyle name="Normal 2 65 2" xfId="53326"/>
    <cellStyle name="Normal 2 65 3" xfId="53327"/>
    <cellStyle name="Normal 2 66" xfId="53328"/>
    <cellStyle name="Normal 2 66 2" xfId="53329"/>
    <cellStyle name="Normal 2 66 3" xfId="53330"/>
    <cellStyle name="Normal 2 67" xfId="53331"/>
    <cellStyle name="Normal 2 67 2" xfId="53332"/>
    <cellStyle name="Normal 2 67 3" xfId="53333"/>
    <cellStyle name="Normal 2 68" xfId="53334"/>
    <cellStyle name="Normal 2 68 2" xfId="53335"/>
    <cellStyle name="Normal 2 68 3" xfId="53336"/>
    <cellStyle name="Normal 2 69" xfId="53337"/>
    <cellStyle name="Normal 2 69 2" xfId="53338"/>
    <cellStyle name="Normal 2 69 3" xfId="53339"/>
    <cellStyle name="Normal 2 7" xfId="1463"/>
    <cellStyle name="Normal 2 7 2" xfId="10938"/>
    <cellStyle name="Normal 2 7 2 2" xfId="17610"/>
    <cellStyle name="Normal 2 7 2 2 2" xfId="33886"/>
    <cellStyle name="Normal 2 7 2 3" xfId="33887"/>
    <cellStyle name="Normal 2 7 2 4" xfId="53340"/>
    <cellStyle name="Normal 2 7 2 5" xfId="53341"/>
    <cellStyle name="Normal 2 7 2 6" xfId="62075"/>
    <cellStyle name="Normal 2 7 3" xfId="10939"/>
    <cellStyle name="Normal 2 7 3 2" xfId="53342"/>
    <cellStyle name="Normal 2 7 3 3" xfId="53343"/>
    <cellStyle name="Normal 2 7 4" xfId="33888"/>
    <cellStyle name="Normal 2 7 4 2" xfId="53344"/>
    <cellStyle name="Normal 2 7 4 3" xfId="53345"/>
    <cellStyle name="Normal 2 7 5" xfId="53346"/>
    <cellStyle name="Normal 2 7 5 2" xfId="53347"/>
    <cellStyle name="Normal 2 7 6" xfId="53348"/>
    <cellStyle name="Normal 2 7 7" xfId="53349"/>
    <cellStyle name="Normal 2 7 8" xfId="53350"/>
    <cellStyle name="Normal 2 70" xfId="53351"/>
    <cellStyle name="Normal 2 70 2" xfId="53352"/>
    <cellStyle name="Normal 2 70 3" xfId="53353"/>
    <cellStyle name="Normal 2 71" xfId="53354"/>
    <cellStyle name="Normal 2 71 2" xfId="53355"/>
    <cellStyle name="Normal 2 71 3" xfId="53356"/>
    <cellStyle name="Normal 2 72" xfId="53357"/>
    <cellStyle name="Normal 2 72 2" xfId="53358"/>
    <cellStyle name="Normal 2 72 3" xfId="53359"/>
    <cellStyle name="Normal 2 73" xfId="53360"/>
    <cellStyle name="Normal 2 73 2" xfId="53361"/>
    <cellStyle name="Normal 2 73 3" xfId="53362"/>
    <cellStyle name="Normal 2 74" xfId="53363"/>
    <cellStyle name="Normal 2 74 2" xfId="53364"/>
    <cellStyle name="Normal 2 74 3" xfId="53365"/>
    <cellStyle name="Normal 2 75" xfId="53366"/>
    <cellStyle name="Normal 2 75 2" xfId="53367"/>
    <cellStyle name="Normal 2 75 3" xfId="53368"/>
    <cellStyle name="Normal 2 76" xfId="53369"/>
    <cellStyle name="Normal 2 76 2" xfId="53370"/>
    <cellStyle name="Normal 2 76 3" xfId="53371"/>
    <cellStyle name="Normal 2 77" xfId="53372"/>
    <cellStyle name="Normal 2 77 2" xfId="53373"/>
    <cellStyle name="Normal 2 77 3" xfId="53374"/>
    <cellStyle name="Normal 2 78" xfId="53375"/>
    <cellStyle name="Normal 2 78 2" xfId="53376"/>
    <cellStyle name="Normal 2 78 3" xfId="53377"/>
    <cellStyle name="Normal 2 79" xfId="53378"/>
    <cellStyle name="Normal 2 79 2" xfId="53379"/>
    <cellStyle name="Normal 2 79 3" xfId="53380"/>
    <cellStyle name="Normal 2 8" xfId="1464"/>
    <cellStyle name="Normal 2 8 2" xfId="10940"/>
    <cellStyle name="Normal 2 8 2 2" xfId="17612"/>
    <cellStyle name="Normal 2 8 2 2 2" xfId="33889"/>
    <cellStyle name="Normal 2 8 2 3" xfId="17611"/>
    <cellStyle name="Normal 2 8 2 4" xfId="53381"/>
    <cellStyle name="Normal 2 8 2 5" xfId="53382"/>
    <cellStyle name="Normal 2 8 2 6" xfId="62076"/>
    <cellStyle name="Normal 2 8 3" xfId="10941"/>
    <cellStyle name="Normal 2 8 3 2" xfId="53383"/>
    <cellStyle name="Normal 2 8 3 3" xfId="53384"/>
    <cellStyle name="Normal 2 8 4" xfId="11185"/>
    <cellStyle name="Normal 2 8 4 2" xfId="53385"/>
    <cellStyle name="Normal 2 8 5" xfId="53386"/>
    <cellStyle name="Normal 2 8 6" xfId="53387"/>
    <cellStyle name="Normal 2 8 7" xfId="53388"/>
    <cellStyle name="Normal 2 8 8" xfId="53389"/>
    <cellStyle name="Normal 2 8 9" xfId="62077"/>
    <cellStyle name="Normal 2 80" xfId="53390"/>
    <cellStyle name="Normal 2 80 2" xfId="53391"/>
    <cellStyle name="Normal 2 80 3" xfId="53392"/>
    <cellStyle name="Normal 2 81" xfId="53393"/>
    <cellStyle name="Normal 2 81 2" xfId="53394"/>
    <cellStyle name="Normal 2 81 3" xfId="53395"/>
    <cellStyle name="Normal 2 82" xfId="53396"/>
    <cellStyle name="Normal 2 82 2" xfId="53397"/>
    <cellStyle name="Normal 2 82 3" xfId="53398"/>
    <cellStyle name="Normal 2 83" xfId="53399"/>
    <cellStyle name="Normal 2 83 2" xfId="53400"/>
    <cellStyle name="Normal 2 83 3" xfId="53401"/>
    <cellStyle name="Normal 2 84" xfId="53402"/>
    <cellStyle name="Normal 2 84 2" xfId="53403"/>
    <cellStyle name="Normal 2 84 3" xfId="53404"/>
    <cellStyle name="Normal 2 85" xfId="53405"/>
    <cellStyle name="Normal 2 85 2" xfId="53406"/>
    <cellStyle name="Normal 2 85 3" xfId="53407"/>
    <cellStyle name="Normal 2 86" xfId="53408"/>
    <cellStyle name="Normal 2 86 2" xfId="53409"/>
    <cellStyle name="Normal 2 86 3" xfId="53410"/>
    <cellStyle name="Normal 2 87" xfId="53411"/>
    <cellStyle name="Normal 2 87 2" xfId="53412"/>
    <cellStyle name="Normal 2 87 3" xfId="53413"/>
    <cellStyle name="Normal 2 88" xfId="53414"/>
    <cellStyle name="Normal 2 88 2" xfId="53415"/>
    <cellStyle name="Normal 2 88 3" xfId="53416"/>
    <cellStyle name="Normal 2 89" xfId="53417"/>
    <cellStyle name="Normal 2 89 2" xfId="53418"/>
    <cellStyle name="Normal 2 89 3" xfId="53419"/>
    <cellStyle name="Normal 2 9" xfId="1465"/>
    <cellStyle name="Normal 2 9 2" xfId="10942"/>
    <cellStyle name="Normal 2 9 2 2" xfId="17613"/>
    <cellStyle name="Normal 2 9 2 2 2" xfId="33890"/>
    <cellStyle name="Normal 2 9 2 3" xfId="33891"/>
    <cellStyle name="Normal 2 9 2 4" xfId="53420"/>
    <cellStyle name="Normal 2 9 2 5" xfId="53421"/>
    <cellStyle name="Normal 2 9 2 6" xfId="62078"/>
    <cellStyle name="Normal 2 9 3" xfId="10943"/>
    <cellStyle name="Normal 2 9 3 2" xfId="17614"/>
    <cellStyle name="Normal 2 9 3 3" xfId="53422"/>
    <cellStyle name="Normal 2 9 4" xfId="10944"/>
    <cellStyle name="Normal 2 9 4 2" xfId="53423"/>
    <cellStyle name="Normal 2 9 5" xfId="53424"/>
    <cellStyle name="Normal 2 9 6" xfId="53425"/>
    <cellStyle name="Normal 2 9 7" xfId="53426"/>
    <cellStyle name="Normal 2 9 8" xfId="53427"/>
    <cellStyle name="Normal 2 9 9" xfId="62079"/>
    <cellStyle name="Normal 2 90" xfId="53428"/>
    <cellStyle name="Normal 2 90 2" xfId="53429"/>
    <cellStyle name="Normal 2 90 3" xfId="53430"/>
    <cellStyle name="Normal 2 91" xfId="53431"/>
    <cellStyle name="Normal 2 91 2" xfId="53432"/>
    <cellStyle name="Normal 2 91 3" xfId="53433"/>
    <cellStyle name="Normal 2 92" xfId="53434"/>
    <cellStyle name="Normal 2 92 2" xfId="53435"/>
    <cellStyle name="Normal 2 92 3" xfId="53436"/>
    <cellStyle name="Normal 2 93" xfId="53437"/>
    <cellStyle name="Normal 2 93 2" xfId="53438"/>
    <cellStyle name="Normal 2 93 3" xfId="53439"/>
    <cellStyle name="Normal 2 94" xfId="53440"/>
    <cellStyle name="Normal 2 94 2" xfId="53441"/>
    <cellStyle name="Normal 2 94 3" xfId="53442"/>
    <cellStyle name="Normal 2 95" xfId="53443"/>
    <cellStyle name="Normal 2 95 2" xfId="53444"/>
    <cellStyle name="Normal 2 95 3" xfId="53445"/>
    <cellStyle name="Normal 2 96" xfId="53446"/>
    <cellStyle name="Normal 2 96 2" xfId="53447"/>
    <cellStyle name="Normal 2 96 3" xfId="53448"/>
    <cellStyle name="Normal 2 97" xfId="53449"/>
    <cellStyle name="Normal 2 97 2" xfId="53450"/>
    <cellStyle name="Normal 2 97 3" xfId="53451"/>
    <cellStyle name="Normal 2 98" xfId="53452"/>
    <cellStyle name="Normal 2 98 2" xfId="53453"/>
    <cellStyle name="Normal 2 98 3" xfId="53454"/>
    <cellStyle name="Normal 2 99" xfId="53455"/>
    <cellStyle name="Normal 2 99 2" xfId="53456"/>
    <cellStyle name="Normal 20" xfId="1466"/>
    <cellStyle name="Normal 20 10" xfId="53457"/>
    <cellStyle name="Normal 20 11" xfId="53458"/>
    <cellStyle name="Normal 20 12" xfId="53459"/>
    <cellStyle name="Normal 20 13" xfId="53460"/>
    <cellStyle name="Normal 20 14" xfId="53461"/>
    <cellStyle name="Normal 20 15" xfId="53462"/>
    <cellStyle name="Normal 20 16" xfId="53463"/>
    <cellStyle name="Normal 20 17" xfId="53464"/>
    <cellStyle name="Normal 20 18" xfId="53465"/>
    <cellStyle name="Normal 20 2" xfId="1467"/>
    <cellStyle name="Normal 20 2 10" xfId="53466"/>
    <cellStyle name="Normal 20 2 11" xfId="53467"/>
    <cellStyle name="Normal 20 2 12" xfId="53468"/>
    <cellStyle name="Normal 20 2 13" xfId="53469"/>
    <cellStyle name="Normal 20 2 14" xfId="53470"/>
    <cellStyle name="Normal 20 2 15" xfId="53471"/>
    <cellStyle name="Normal 20 2 16" xfId="53472"/>
    <cellStyle name="Normal 20 2 17" xfId="62080"/>
    <cellStyle name="Normal 20 2 2" xfId="53473"/>
    <cellStyle name="Normal 20 2 2 2" xfId="53474"/>
    <cellStyle name="Normal 20 2 2 2 2" xfId="53475"/>
    <cellStyle name="Normal 20 2 2 2 2 2" xfId="53476"/>
    <cellStyle name="Normal 20 2 2 3" xfId="53477"/>
    <cellStyle name="Normal 20 2 2 4" xfId="53478"/>
    <cellStyle name="Normal 20 2 3" xfId="53479"/>
    <cellStyle name="Normal 20 2 3 2" xfId="53480"/>
    <cellStyle name="Normal 20 2 3 3" xfId="53481"/>
    <cellStyle name="Normal 20 2 4" xfId="53482"/>
    <cellStyle name="Normal 20 2 5" xfId="53483"/>
    <cellStyle name="Normal 20 2 6" xfId="53484"/>
    <cellStyle name="Normal 20 2 7" xfId="53485"/>
    <cellStyle name="Normal 20 2 8" xfId="53486"/>
    <cellStyle name="Normal 20 2 9" xfId="53487"/>
    <cellStyle name="Normal 20 3" xfId="1468"/>
    <cellStyle name="Normal 20 3 10" xfId="53488"/>
    <cellStyle name="Normal 20 3 11" xfId="53489"/>
    <cellStyle name="Normal 20 3 12" xfId="53490"/>
    <cellStyle name="Normal 20 3 13" xfId="53491"/>
    <cellStyle name="Normal 20 3 14" xfId="53492"/>
    <cellStyle name="Normal 20 3 15" xfId="53493"/>
    <cellStyle name="Normal 20 3 16" xfId="53494"/>
    <cellStyle name="Normal 20 3 17" xfId="62081"/>
    <cellStyle name="Normal 20 3 2" xfId="10945"/>
    <cellStyle name="Normal 20 3 2 2" xfId="53495"/>
    <cellStyle name="Normal 20 3 2 3" xfId="53496"/>
    <cellStyle name="Normal 20 3 3" xfId="11262"/>
    <cellStyle name="Normal 20 3 4" xfId="53497"/>
    <cellStyle name="Normal 20 3 5" xfId="53498"/>
    <cellStyle name="Normal 20 3 6" xfId="53499"/>
    <cellStyle name="Normal 20 3 7" xfId="53500"/>
    <cellStyle name="Normal 20 3 8" xfId="53501"/>
    <cellStyle name="Normal 20 3 9" xfId="53502"/>
    <cellStyle name="Normal 20 4" xfId="1469"/>
    <cellStyle name="Normal 20 4 2" xfId="53503"/>
    <cellStyle name="Normal 20 4 3" xfId="53504"/>
    <cellStyle name="Normal 20 5" xfId="1470"/>
    <cellStyle name="Normal 20 5 2" xfId="53505"/>
    <cellStyle name="Normal 20 5 3" xfId="53506"/>
    <cellStyle name="Normal 20 6" xfId="1471"/>
    <cellStyle name="Normal 20 6 2" xfId="53507"/>
    <cellStyle name="Normal 20 6 3" xfId="53508"/>
    <cellStyle name="Normal 20 7" xfId="1472"/>
    <cellStyle name="Normal 20 7 2" xfId="53509"/>
    <cellStyle name="Normal 20 8" xfId="1473"/>
    <cellStyle name="Normal 20 9" xfId="53510"/>
    <cellStyle name="Normal 200" xfId="53511"/>
    <cellStyle name="Normal 201" xfId="53512"/>
    <cellStyle name="Normal 202" xfId="53513"/>
    <cellStyle name="Normal 203" xfId="53514"/>
    <cellStyle name="Normal 204" xfId="53515"/>
    <cellStyle name="Normal 205" xfId="53516"/>
    <cellStyle name="Normal 206" xfId="53517"/>
    <cellStyle name="Normal 207" xfId="53518"/>
    <cellStyle name="Normal 208" xfId="53519"/>
    <cellStyle name="Normal 209" xfId="53520"/>
    <cellStyle name="Normal 21" xfId="1474"/>
    <cellStyle name="Normal 21 10" xfId="53521"/>
    <cellStyle name="Normal 21 11" xfId="53522"/>
    <cellStyle name="Normal 21 12" xfId="53523"/>
    <cellStyle name="Normal 21 13" xfId="53524"/>
    <cellStyle name="Normal 21 14" xfId="53525"/>
    <cellStyle name="Normal 21 15" xfId="53526"/>
    <cellStyle name="Normal 21 16" xfId="53527"/>
    <cellStyle name="Normal 21 17" xfId="53528"/>
    <cellStyle name="Normal 21 18" xfId="53529"/>
    <cellStyle name="Normal 21 19" xfId="62082"/>
    <cellStyle name="Normal 21 2" xfId="1475"/>
    <cellStyle name="Normal 21 2 10" xfId="53530"/>
    <cellStyle name="Normal 21 2 11" xfId="53531"/>
    <cellStyle name="Normal 21 2 12" xfId="53532"/>
    <cellStyle name="Normal 21 2 13" xfId="53533"/>
    <cellStyle name="Normal 21 2 14" xfId="53534"/>
    <cellStyle name="Normal 21 2 15" xfId="53535"/>
    <cellStyle name="Normal 21 2 16" xfId="53536"/>
    <cellStyle name="Normal 21 2 2" xfId="53537"/>
    <cellStyle name="Normal 21 2 2 2" xfId="53538"/>
    <cellStyle name="Normal 21 2 2 2 2" xfId="53539"/>
    <cellStyle name="Normal 21 2 2 2 2 2" xfId="53540"/>
    <cellStyle name="Normal 21 2 2 3" xfId="53541"/>
    <cellStyle name="Normal 21 2 2 4" xfId="53542"/>
    <cellStyle name="Normal 21 2 3" xfId="53543"/>
    <cellStyle name="Normal 21 2 3 2" xfId="53544"/>
    <cellStyle name="Normal 21 2 3 3" xfId="53545"/>
    <cellStyle name="Normal 21 2 4" xfId="53546"/>
    <cellStyle name="Normal 21 2 5" xfId="53547"/>
    <cellStyle name="Normal 21 2 6" xfId="53548"/>
    <cellStyle name="Normal 21 2 7" xfId="53549"/>
    <cellStyle name="Normal 21 2 8" xfId="53550"/>
    <cellStyle name="Normal 21 2 9" xfId="53551"/>
    <cellStyle name="Normal 21 3" xfId="1476"/>
    <cellStyle name="Normal 21 3 10" xfId="53552"/>
    <cellStyle name="Normal 21 3 11" xfId="53553"/>
    <cellStyle name="Normal 21 3 12" xfId="53554"/>
    <cellStyle name="Normal 21 3 13" xfId="53555"/>
    <cellStyle name="Normal 21 3 14" xfId="53556"/>
    <cellStyle name="Normal 21 3 15" xfId="53557"/>
    <cellStyle name="Normal 21 3 16" xfId="53558"/>
    <cellStyle name="Normal 21 3 2" xfId="53559"/>
    <cellStyle name="Normal 21 3 2 2" xfId="53560"/>
    <cellStyle name="Normal 21 3 2 3" xfId="53561"/>
    <cellStyle name="Normal 21 3 3" xfId="53562"/>
    <cellStyle name="Normal 21 3 4" xfId="53563"/>
    <cellStyle name="Normal 21 3 5" xfId="53564"/>
    <cellStyle name="Normal 21 3 6" xfId="53565"/>
    <cellStyle name="Normal 21 3 7" xfId="53566"/>
    <cellStyle name="Normal 21 3 8" xfId="53567"/>
    <cellStyle name="Normal 21 3 9" xfId="53568"/>
    <cellStyle name="Normal 21 4" xfId="1477"/>
    <cellStyle name="Normal 21 4 2" xfId="53569"/>
    <cellStyle name="Normal 21 4 3" xfId="53570"/>
    <cellStyle name="Normal 21 5" xfId="1478"/>
    <cellStyle name="Normal 21 5 2" xfId="53571"/>
    <cellStyle name="Normal 21 5 3" xfId="53572"/>
    <cellStyle name="Normal 21 6" xfId="1479"/>
    <cellStyle name="Normal 21 6 2" xfId="53573"/>
    <cellStyle name="Normal 21 6 3" xfId="53574"/>
    <cellStyle name="Normal 21 7" xfId="1480"/>
    <cellStyle name="Normal 21 7 2" xfId="53575"/>
    <cellStyle name="Normal 21 8" xfId="1481"/>
    <cellStyle name="Normal 21 9" xfId="53576"/>
    <cellStyle name="Normal 210" xfId="53577"/>
    <cellStyle name="Normal 211" xfId="53578"/>
    <cellStyle name="Normal 212" xfId="53579"/>
    <cellStyle name="Normal 213" xfId="53580"/>
    <cellStyle name="Normal 214" xfId="53581"/>
    <cellStyle name="Normal 215" xfId="53582"/>
    <cellStyle name="Normal 216" xfId="53583"/>
    <cellStyle name="Normal 217" xfId="53584"/>
    <cellStyle name="Normal 218" xfId="53585"/>
    <cellStyle name="Normal 219" xfId="53586"/>
    <cellStyle name="Normal 22" xfId="1482"/>
    <cellStyle name="Normal 22 10" xfId="4832"/>
    <cellStyle name="Normal 22 10 2" xfId="8865"/>
    <cellStyle name="Normal 22 10 2 2" xfId="17615"/>
    <cellStyle name="Normal 22 10 2 2 2" xfId="33892"/>
    <cellStyle name="Normal 22 10 2 3" xfId="33893"/>
    <cellStyle name="Normal 22 10 2 4" xfId="53587"/>
    <cellStyle name="Normal 22 10 3" xfId="17616"/>
    <cellStyle name="Normal 22 10 3 2" xfId="33894"/>
    <cellStyle name="Normal 22 10 4" xfId="33895"/>
    <cellStyle name="Normal 22 10 5" xfId="53588"/>
    <cellStyle name="Normal 22 11" xfId="4833"/>
    <cellStyle name="Normal 22 11 2" xfId="17617"/>
    <cellStyle name="Normal 22 11 2 2" xfId="33896"/>
    <cellStyle name="Normal 22 11 3" xfId="33897"/>
    <cellStyle name="Normal 22 11 4" xfId="53589"/>
    <cellStyle name="Normal 22 12" xfId="8866"/>
    <cellStyle name="Normal 22 12 2" xfId="17618"/>
    <cellStyle name="Normal 22 12 2 2" xfId="33898"/>
    <cellStyle name="Normal 22 12 3" xfId="33899"/>
    <cellStyle name="Normal 22 13" xfId="11186"/>
    <cellStyle name="Normal 22 13 2" xfId="17619"/>
    <cellStyle name="Normal 22 14" xfId="17620"/>
    <cellStyle name="Normal 22 15" xfId="17621"/>
    <cellStyle name="Normal 22 15 2" xfId="33900"/>
    <cellStyle name="Normal 22 2" xfId="1483"/>
    <cellStyle name="Normal 22 2 2" xfId="1484"/>
    <cellStyle name="Normal 22 2 2 2" xfId="4834"/>
    <cellStyle name="Normal 22 2 2 2 2" xfId="8867"/>
    <cellStyle name="Normal 22 2 2 2 2 2" xfId="17622"/>
    <cellStyle name="Normal 22 2 2 2 2 2 2" xfId="33901"/>
    <cellStyle name="Normal 22 2 2 2 2 3" xfId="33902"/>
    <cellStyle name="Normal 22 2 2 2 2 4" xfId="53590"/>
    <cellStyle name="Normal 22 2 2 2 3" xfId="17623"/>
    <cellStyle name="Normal 22 2 2 2 3 2" xfId="33903"/>
    <cellStyle name="Normal 22 2 2 2 4" xfId="33904"/>
    <cellStyle name="Normal 22 2 2 2 5" xfId="53591"/>
    <cellStyle name="Normal 22 2 2 3" xfId="4835"/>
    <cellStyle name="Normal 22 2 2 3 2" xfId="17624"/>
    <cellStyle name="Normal 22 2 2 3 2 2" xfId="33905"/>
    <cellStyle name="Normal 22 2 2 3 3" xfId="33906"/>
    <cellStyle name="Normal 22 2 2 3 4" xfId="53592"/>
    <cellStyle name="Normal 22 2 2 4" xfId="8868"/>
    <cellStyle name="Normal 22 2 2 4 2" xfId="17625"/>
    <cellStyle name="Normal 22 2 2 4 2 2" xfId="33907"/>
    <cellStyle name="Normal 22 2 2 4 3" xfId="33908"/>
    <cellStyle name="Normal 22 2 2 5" xfId="17626"/>
    <cellStyle name="Normal 22 2 2 5 2" xfId="33909"/>
    <cellStyle name="Normal 22 2 2 6" xfId="33910"/>
    <cellStyle name="Normal 22 2 3" xfId="4836"/>
    <cellStyle name="Normal 22 2 3 2" xfId="8869"/>
    <cellStyle name="Normal 22 2 3 2 2" xfId="17627"/>
    <cellStyle name="Normal 22 2 3 2 2 2" xfId="33911"/>
    <cellStyle name="Normal 22 2 3 2 3" xfId="33912"/>
    <cellStyle name="Normal 22 2 3 2 4" xfId="53593"/>
    <cellStyle name="Normal 22 2 3 3" xfId="17628"/>
    <cellStyle name="Normal 22 2 3 3 2" xfId="33913"/>
    <cellStyle name="Normal 22 2 3 4" xfId="33914"/>
    <cellStyle name="Normal 22 2 3 5" xfId="53594"/>
    <cellStyle name="Normal 22 2 4" xfId="4837"/>
    <cellStyle name="Normal 22 2 4 2" xfId="17629"/>
    <cellStyle name="Normal 22 2 4 2 2" xfId="33915"/>
    <cellStyle name="Normal 22 2 4 3" xfId="33916"/>
    <cellStyle name="Normal 22 2 4 4" xfId="53595"/>
    <cellStyle name="Normal 22 2 5" xfId="8870"/>
    <cellStyle name="Normal 22 2 5 2" xfId="17630"/>
    <cellStyle name="Normal 22 2 5 2 2" xfId="33917"/>
    <cellStyle name="Normal 22 2 5 3" xfId="33918"/>
    <cellStyle name="Normal 22 2 6" xfId="11263"/>
    <cellStyle name="Normal 22 2 6 2" xfId="17631"/>
    <cellStyle name="Normal 22 2 7" xfId="33919"/>
    <cellStyle name="Normal 22 3" xfId="1485"/>
    <cellStyle name="Normal 22 3 2" xfId="1486"/>
    <cellStyle name="Normal 22 3 2 2" xfId="4838"/>
    <cellStyle name="Normal 22 3 2 2 2" xfId="8871"/>
    <cellStyle name="Normal 22 3 2 2 2 2" xfId="17632"/>
    <cellStyle name="Normal 22 3 2 2 2 2 2" xfId="33920"/>
    <cellStyle name="Normal 22 3 2 2 2 3" xfId="33921"/>
    <cellStyle name="Normal 22 3 2 2 2 4" xfId="53596"/>
    <cellStyle name="Normal 22 3 2 2 3" xfId="17633"/>
    <cellStyle name="Normal 22 3 2 2 3 2" xfId="33922"/>
    <cellStyle name="Normal 22 3 2 2 4" xfId="33923"/>
    <cellStyle name="Normal 22 3 2 2 5" xfId="53597"/>
    <cellStyle name="Normal 22 3 2 3" xfId="4839"/>
    <cellStyle name="Normal 22 3 2 3 2" xfId="17634"/>
    <cellStyle name="Normal 22 3 2 3 2 2" xfId="33924"/>
    <cellStyle name="Normal 22 3 2 3 3" xfId="33925"/>
    <cellStyle name="Normal 22 3 2 3 4" xfId="53598"/>
    <cellStyle name="Normal 22 3 2 4" xfId="8872"/>
    <cellStyle name="Normal 22 3 2 4 2" xfId="17635"/>
    <cellStyle name="Normal 22 3 2 4 2 2" xfId="33926"/>
    <cellStyle name="Normal 22 3 2 4 3" xfId="33927"/>
    <cellStyle name="Normal 22 3 2 5" xfId="17636"/>
    <cellStyle name="Normal 22 3 2 5 2" xfId="33928"/>
    <cellStyle name="Normal 22 3 2 6" xfId="33929"/>
    <cellStyle name="Normal 22 3 3" xfId="4840"/>
    <cellStyle name="Normal 22 3 3 2" xfId="8873"/>
    <cellStyle name="Normal 22 3 3 2 2" xfId="17637"/>
    <cellStyle name="Normal 22 3 3 2 2 2" xfId="33930"/>
    <cellStyle name="Normal 22 3 3 2 3" xfId="33931"/>
    <cellStyle name="Normal 22 3 3 2 4" xfId="53599"/>
    <cellStyle name="Normal 22 3 3 3" xfId="17638"/>
    <cellStyle name="Normal 22 3 3 3 2" xfId="33932"/>
    <cellStyle name="Normal 22 3 3 4" xfId="33933"/>
    <cellStyle name="Normal 22 3 3 5" xfId="53600"/>
    <cellStyle name="Normal 22 3 4" xfId="4841"/>
    <cellStyle name="Normal 22 3 4 2" xfId="17639"/>
    <cellStyle name="Normal 22 3 4 2 2" xfId="33934"/>
    <cellStyle name="Normal 22 3 4 3" xfId="33935"/>
    <cellStyle name="Normal 22 3 4 4" xfId="53601"/>
    <cellStyle name="Normal 22 3 5" xfId="8874"/>
    <cellStyle name="Normal 22 3 5 2" xfId="17640"/>
    <cellStyle name="Normal 22 3 5 2 2" xfId="33936"/>
    <cellStyle name="Normal 22 3 5 3" xfId="33937"/>
    <cellStyle name="Normal 22 3 6" xfId="17641"/>
    <cellStyle name="Normal 22 3 6 2" xfId="33938"/>
    <cellStyle name="Normal 22 3 7" xfId="33939"/>
    <cellStyle name="Normal 22 4" xfId="1487"/>
    <cellStyle name="Normal 22 4 2" xfId="1488"/>
    <cellStyle name="Normal 22 4 2 2" xfId="4842"/>
    <cellStyle name="Normal 22 4 2 2 2" xfId="8875"/>
    <cellStyle name="Normal 22 4 2 2 2 2" xfId="17642"/>
    <cellStyle name="Normal 22 4 2 2 2 2 2" xfId="33940"/>
    <cellStyle name="Normal 22 4 2 2 2 3" xfId="33941"/>
    <cellStyle name="Normal 22 4 2 2 2 4" xfId="53602"/>
    <cellStyle name="Normal 22 4 2 2 3" xfId="17643"/>
    <cellStyle name="Normal 22 4 2 2 3 2" xfId="33942"/>
    <cellStyle name="Normal 22 4 2 2 4" xfId="33943"/>
    <cellStyle name="Normal 22 4 2 2 5" xfId="53603"/>
    <cellStyle name="Normal 22 4 2 3" xfId="4843"/>
    <cellStyle name="Normal 22 4 2 3 2" xfId="17644"/>
    <cellStyle name="Normal 22 4 2 3 2 2" xfId="33944"/>
    <cellStyle name="Normal 22 4 2 3 3" xfId="33945"/>
    <cellStyle name="Normal 22 4 2 3 4" xfId="53604"/>
    <cellStyle name="Normal 22 4 2 4" xfId="8876"/>
    <cellStyle name="Normal 22 4 2 4 2" xfId="17645"/>
    <cellStyle name="Normal 22 4 2 4 2 2" xfId="33946"/>
    <cellStyle name="Normal 22 4 2 4 3" xfId="33947"/>
    <cellStyle name="Normal 22 4 2 5" xfId="17646"/>
    <cellStyle name="Normal 22 4 2 5 2" xfId="33948"/>
    <cellStyle name="Normal 22 4 2 6" xfId="33949"/>
    <cellStyle name="Normal 22 4 3" xfId="4844"/>
    <cellStyle name="Normal 22 4 3 2" xfId="8877"/>
    <cellStyle name="Normal 22 4 3 2 2" xfId="17647"/>
    <cellStyle name="Normal 22 4 3 2 2 2" xfId="33950"/>
    <cellStyle name="Normal 22 4 3 2 3" xfId="33951"/>
    <cellStyle name="Normal 22 4 3 2 4" xfId="53605"/>
    <cellStyle name="Normal 22 4 3 3" xfId="17648"/>
    <cellStyle name="Normal 22 4 3 3 2" xfId="33952"/>
    <cellStyle name="Normal 22 4 3 4" xfId="33953"/>
    <cellStyle name="Normal 22 4 3 5" xfId="53606"/>
    <cellStyle name="Normal 22 4 4" xfId="4845"/>
    <cellStyle name="Normal 22 4 4 2" xfId="17649"/>
    <cellStyle name="Normal 22 4 4 2 2" xfId="33954"/>
    <cellStyle name="Normal 22 4 4 3" xfId="33955"/>
    <cellStyle name="Normal 22 4 4 4" xfId="53607"/>
    <cellStyle name="Normal 22 4 5" xfId="8878"/>
    <cellStyle name="Normal 22 4 5 2" xfId="17650"/>
    <cellStyle name="Normal 22 4 5 2 2" xfId="33956"/>
    <cellStyle name="Normal 22 4 5 3" xfId="33957"/>
    <cellStyle name="Normal 22 4 6" xfId="17651"/>
    <cellStyle name="Normal 22 4 6 2" xfId="33958"/>
    <cellStyle name="Normal 22 4 7" xfId="33959"/>
    <cellStyle name="Normal 22 5" xfId="1489"/>
    <cellStyle name="Normal 22 5 2" xfId="1490"/>
    <cellStyle name="Normal 22 5 2 2" xfId="4846"/>
    <cellStyle name="Normal 22 5 2 2 2" xfId="8879"/>
    <cellStyle name="Normal 22 5 2 2 2 2" xfId="17652"/>
    <cellStyle name="Normal 22 5 2 2 2 2 2" xfId="33960"/>
    <cellStyle name="Normal 22 5 2 2 2 3" xfId="33961"/>
    <cellStyle name="Normal 22 5 2 2 2 4" xfId="53608"/>
    <cellStyle name="Normal 22 5 2 2 3" xfId="17653"/>
    <cellStyle name="Normal 22 5 2 2 3 2" xfId="33962"/>
    <cellStyle name="Normal 22 5 2 2 4" xfId="33963"/>
    <cellStyle name="Normal 22 5 2 2 5" xfId="53609"/>
    <cellStyle name="Normal 22 5 2 3" xfId="4847"/>
    <cellStyle name="Normal 22 5 2 3 2" xfId="17654"/>
    <cellStyle name="Normal 22 5 2 3 2 2" xfId="33964"/>
    <cellStyle name="Normal 22 5 2 3 3" xfId="33965"/>
    <cellStyle name="Normal 22 5 2 3 4" xfId="53610"/>
    <cellStyle name="Normal 22 5 2 4" xfId="8880"/>
    <cellStyle name="Normal 22 5 2 4 2" xfId="17655"/>
    <cellStyle name="Normal 22 5 2 4 2 2" xfId="33966"/>
    <cellStyle name="Normal 22 5 2 4 3" xfId="33967"/>
    <cellStyle name="Normal 22 5 2 5" xfId="17656"/>
    <cellStyle name="Normal 22 5 2 5 2" xfId="33968"/>
    <cellStyle name="Normal 22 5 2 6" xfId="33969"/>
    <cellStyle name="Normal 22 5 3" xfId="4848"/>
    <cellStyle name="Normal 22 5 3 2" xfId="8881"/>
    <cellStyle name="Normal 22 5 3 2 2" xfId="17657"/>
    <cellStyle name="Normal 22 5 3 2 2 2" xfId="33970"/>
    <cellStyle name="Normal 22 5 3 2 3" xfId="33971"/>
    <cellStyle name="Normal 22 5 3 2 4" xfId="53611"/>
    <cellStyle name="Normal 22 5 3 3" xfId="17658"/>
    <cellStyle name="Normal 22 5 3 3 2" xfId="33972"/>
    <cellStyle name="Normal 22 5 3 4" xfId="33973"/>
    <cellStyle name="Normal 22 5 3 5" xfId="53612"/>
    <cellStyle name="Normal 22 5 4" xfId="4849"/>
    <cellStyle name="Normal 22 5 4 2" xfId="17659"/>
    <cellStyle name="Normal 22 5 4 2 2" xfId="33974"/>
    <cellStyle name="Normal 22 5 4 3" xfId="33975"/>
    <cellStyle name="Normal 22 5 4 4" xfId="53613"/>
    <cellStyle name="Normal 22 5 5" xfId="8882"/>
    <cellStyle name="Normal 22 5 5 2" xfId="17660"/>
    <cellStyle name="Normal 22 5 5 2 2" xfId="33976"/>
    <cellStyle name="Normal 22 5 5 3" xfId="33977"/>
    <cellStyle name="Normal 22 5 6" xfId="17661"/>
    <cellStyle name="Normal 22 5 6 2" xfId="33978"/>
    <cellStyle name="Normal 22 5 7" xfId="33979"/>
    <cellStyle name="Normal 22 6" xfId="1491"/>
    <cellStyle name="Normal 22 6 2" xfId="1492"/>
    <cellStyle name="Normal 22 6 2 2" xfId="4850"/>
    <cellStyle name="Normal 22 6 2 2 2" xfId="8883"/>
    <cellStyle name="Normal 22 6 2 2 2 2" xfId="17662"/>
    <cellStyle name="Normal 22 6 2 2 2 2 2" xfId="33980"/>
    <cellStyle name="Normal 22 6 2 2 2 3" xfId="33981"/>
    <cellStyle name="Normal 22 6 2 2 2 4" xfId="53614"/>
    <cellStyle name="Normal 22 6 2 2 3" xfId="17663"/>
    <cellStyle name="Normal 22 6 2 2 3 2" xfId="33982"/>
    <cellStyle name="Normal 22 6 2 2 4" xfId="33983"/>
    <cellStyle name="Normal 22 6 2 2 5" xfId="53615"/>
    <cellStyle name="Normal 22 6 2 3" xfId="4851"/>
    <cellStyle name="Normal 22 6 2 3 2" xfId="17664"/>
    <cellStyle name="Normal 22 6 2 3 2 2" xfId="33984"/>
    <cellStyle name="Normal 22 6 2 3 3" xfId="33985"/>
    <cellStyle name="Normal 22 6 2 3 4" xfId="53616"/>
    <cellStyle name="Normal 22 6 2 4" xfId="8884"/>
    <cellStyle name="Normal 22 6 2 4 2" xfId="17665"/>
    <cellStyle name="Normal 22 6 2 4 2 2" xfId="33986"/>
    <cellStyle name="Normal 22 6 2 4 3" xfId="33987"/>
    <cellStyle name="Normal 22 6 2 5" xfId="17666"/>
    <cellStyle name="Normal 22 6 2 5 2" xfId="33988"/>
    <cellStyle name="Normal 22 6 2 6" xfId="33989"/>
    <cellStyle name="Normal 22 6 3" xfId="4852"/>
    <cellStyle name="Normal 22 6 3 2" xfId="8885"/>
    <cellStyle name="Normal 22 6 3 2 2" xfId="17667"/>
    <cellStyle name="Normal 22 6 3 2 2 2" xfId="33990"/>
    <cellStyle name="Normal 22 6 3 2 3" xfId="33991"/>
    <cellStyle name="Normal 22 6 3 2 4" xfId="53617"/>
    <cellStyle name="Normal 22 6 3 3" xfId="17668"/>
    <cellStyle name="Normal 22 6 3 3 2" xfId="33992"/>
    <cellStyle name="Normal 22 6 3 4" xfId="33993"/>
    <cellStyle name="Normal 22 6 3 5" xfId="53618"/>
    <cellStyle name="Normal 22 6 4" xfId="4853"/>
    <cellStyle name="Normal 22 6 4 2" xfId="17669"/>
    <cellStyle name="Normal 22 6 4 2 2" xfId="33994"/>
    <cellStyle name="Normal 22 6 4 3" xfId="33995"/>
    <cellStyle name="Normal 22 6 4 4" xfId="53619"/>
    <cellStyle name="Normal 22 6 5" xfId="8886"/>
    <cellStyle name="Normal 22 6 5 2" xfId="17670"/>
    <cellStyle name="Normal 22 6 5 2 2" xfId="33996"/>
    <cellStyle name="Normal 22 6 5 3" xfId="33997"/>
    <cellStyle name="Normal 22 6 6" xfId="17671"/>
    <cellStyle name="Normal 22 6 6 2" xfId="33998"/>
    <cellStyle name="Normal 22 6 7" xfId="33999"/>
    <cellStyle name="Normal 22 7" xfId="1493"/>
    <cellStyle name="Normal 22 7 2" xfId="1494"/>
    <cellStyle name="Normal 22 7 2 2" xfId="4854"/>
    <cellStyle name="Normal 22 7 2 2 2" xfId="8887"/>
    <cellStyle name="Normal 22 7 2 2 2 2" xfId="17672"/>
    <cellStyle name="Normal 22 7 2 2 2 2 2" xfId="34000"/>
    <cellStyle name="Normal 22 7 2 2 2 3" xfId="34001"/>
    <cellStyle name="Normal 22 7 2 2 2 4" xfId="53620"/>
    <cellStyle name="Normal 22 7 2 2 3" xfId="17673"/>
    <cellStyle name="Normal 22 7 2 2 3 2" xfId="34002"/>
    <cellStyle name="Normal 22 7 2 2 4" xfId="34003"/>
    <cellStyle name="Normal 22 7 2 2 5" xfId="53621"/>
    <cellStyle name="Normal 22 7 2 3" xfId="4855"/>
    <cellStyle name="Normal 22 7 2 3 2" xfId="17674"/>
    <cellStyle name="Normal 22 7 2 3 2 2" xfId="34004"/>
    <cellStyle name="Normal 22 7 2 3 3" xfId="34005"/>
    <cellStyle name="Normal 22 7 2 3 4" xfId="53622"/>
    <cellStyle name="Normal 22 7 2 4" xfId="8888"/>
    <cellStyle name="Normal 22 7 2 4 2" xfId="17675"/>
    <cellStyle name="Normal 22 7 2 4 2 2" xfId="34006"/>
    <cellStyle name="Normal 22 7 2 4 3" xfId="34007"/>
    <cellStyle name="Normal 22 7 2 5" xfId="17676"/>
    <cellStyle name="Normal 22 7 2 5 2" xfId="34008"/>
    <cellStyle name="Normal 22 7 2 6" xfId="34009"/>
    <cellStyle name="Normal 22 7 3" xfId="4856"/>
    <cellStyle name="Normal 22 7 3 2" xfId="8889"/>
    <cellStyle name="Normal 22 7 3 2 2" xfId="17677"/>
    <cellStyle name="Normal 22 7 3 2 2 2" xfId="34010"/>
    <cellStyle name="Normal 22 7 3 2 3" xfId="34011"/>
    <cellStyle name="Normal 22 7 3 2 4" xfId="53623"/>
    <cellStyle name="Normal 22 7 3 3" xfId="17678"/>
    <cellStyle name="Normal 22 7 3 3 2" xfId="34012"/>
    <cellStyle name="Normal 22 7 3 4" xfId="34013"/>
    <cellStyle name="Normal 22 7 3 5" xfId="53624"/>
    <cellStyle name="Normal 22 7 4" xfId="4857"/>
    <cellStyle name="Normal 22 7 4 2" xfId="17679"/>
    <cellStyle name="Normal 22 7 4 2 2" xfId="34014"/>
    <cellStyle name="Normal 22 7 4 3" xfId="34015"/>
    <cellStyle name="Normal 22 7 4 4" xfId="53625"/>
    <cellStyle name="Normal 22 7 5" xfId="8890"/>
    <cellStyle name="Normal 22 7 5 2" xfId="17680"/>
    <cellStyle name="Normal 22 7 5 2 2" xfId="34016"/>
    <cellStyle name="Normal 22 7 5 3" xfId="34017"/>
    <cellStyle name="Normal 22 7 6" xfId="17681"/>
    <cellStyle name="Normal 22 7 6 2" xfId="34018"/>
    <cellStyle name="Normal 22 7 7" xfId="34019"/>
    <cellStyle name="Normal 22 8" xfId="1495"/>
    <cellStyle name="Normal 22 8 2" xfId="1496"/>
    <cellStyle name="Normal 22 8 2 2" xfId="4858"/>
    <cellStyle name="Normal 22 8 2 2 2" xfId="8891"/>
    <cellStyle name="Normal 22 8 2 2 2 2" xfId="17682"/>
    <cellStyle name="Normal 22 8 2 2 2 2 2" xfId="34020"/>
    <cellStyle name="Normal 22 8 2 2 2 3" xfId="34021"/>
    <cellStyle name="Normal 22 8 2 2 2 4" xfId="53626"/>
    <cellStyle name="Normal 22 8 2 2 3" xfId="17683"/>
    <cellStyle name="Normal 22 8 2 2 3 2" xfId="34022"/>
    <cellStyle name="Normal 22 8 2 2 4" xfId="34023"/>
    <cellStyle name="Normal 22 8 2 2 5" xfId="53627"/>
    <cellStyle name="Normal 22 8 2 3" xfId="4859"/>
    <cellStyle name="Normal 22 8 2 3 2" xfId="17684"/>
    <cellStyle name="Normal 22 8 2 3 2 2" xfId="34024"/>
    <cellStyle name="Normal 22 8 2 3 3" xfId="34025"/>
    <cellStyle name="Normal 22 8 2 3 4" xfId="53628"/>
    <cellStyle name="Normal 22 8 2 4" xfId="8892"/>
    <cellStyle name="Normal 22 8 2 4 2" xfId="17685"/>
    <cellStyle name="Normal 22 8 2 4 2 2" xfId="34026"/>
    <cellStyle name="Normal 22 8 2 4 3" xfId="34027"/>
    <cellStyle name="Normal 22 8 2 5" xfId="17686"/>
    <cellStyle name="Normal 22 8 2 5 2" xfId="34028"/>
    <cellStyle name="Normal 22 8 2 6" xfId="34029"/>
    <cellStyle name="Normal 22 8 3" xfId="4860"/>
    <cellStyle name="Normal 22 8 3 2" xfId="8893"/>
    <cellStyle name="Normal 22 8 3 2 2" xfId="17687"/>
    <cellStyle name="Normal 22 8 3 2 2 2" xfId="34030"/>
    <cellStyle name="Normal 22 8 3 2 3" xfId="34031"/>
    <cellStyle name="Normal 22 8 3 2 4" xfId="53629"/>
    <cellStyle name="Normal 22 8 3 3" xfId="17688"/>
    <cellStyle name="Normal 22 8 3 3 2" xfId="34032"/>
    <cellStyle name="Normal 22 8 3 4" xfId="34033"/>
    <cellStyle name="Normal 22 8 3 5" xfId="53630"/>
    <cellStyle name="Normal 22 8 4" xfId="4861"/>
    <cellStyle name="Normal 22 8 4 2" xfId="17689"/>
    <cellStyle name="Normal 22 8 4 2 2" xfId="34034"/>
    <cellStyle name="Normal 22 8 4 3" xfId="34035"/>
    <cellStyle name="Normal 22 8 4 4" xfId="53631"/>
    <cellStyle name="Normal 22 8 5" xfId="8894"/>
    <cellStyle name="Normal 22 8 5 2" xfId="17690"/>
    <cellStyle name="Normal 22 8 5 2 2" xfId="34036"/>
    <cellStyle name="Normal 22 8 5 3" xfId="34037"/>
    <cellStyle name="Normal 22 8 6" xfId="17691"/>
    <cellStyle name="Normal 22 8 6 2" xfId="34038"/>
    <cellStyle name="Normal 22 8 7" xfId="34039"/>
    <cellStyle name="Normal 22 9" xfId="1497"/>
    <cellStyle name="Normal 22 9 2" xfId="4862"/>
    <cellStyle name="Normal 22 9 2 2" xfId="8895"/>
    <cellStyle name="Normal 22 9 2 2 2" xfId="17692"/>
    <cellStyle name="Normal 22 9 2 2 2 2" xfId="34040"/>
    <cellStyle name="Normal 22 9 2 2 3" xfId="34041"/>
    <cellStyle name="Normal 22 9 2 2 4" xfId="53632"/>
    <cellStyle name="Normal 22 9 2 3" xfId="17693"/>
    <cellStyle name="Normal 22 9 2 3 2" xfId="34042"/>
    <cellStyle name="Normal 22 9 2 4" xfId="34043"/>
    <cellStyle name="Normal 22 9 2 5" xfId="53633"/>
    <cellStyle name="Normal 22 9 3" xfId="4863"/>
    <cellStyle name="Normal 22 9 3 2" xfId="17694"/>
    <cellStyle name="Normal 22 9 3 2 2" xfId="34044"/>
    <cellStyle name="Normal 22 9 3 3" xfId="34045"/>
    <cellStyle name="Normal 22 9 3 4" xfId="53634"/>
    <cellStyle name="Normal 22 9 4" xfId="8896"/>
    <cellStyle name="Normal 22 9 4 2" xfId="17695"/>
    <cellStyle name="Normal 22 9 4 2 2" xfId="34046"/>
    <cellStyle name="Normal 22 9 4 3" xfId="34047"/>
    <cellStyle name="Normal 22 9 5" xfId="17696"/>
    <cellStyle name="Normal 22 9 5 2" xfId="34048"/>
    <cellStyle name="Normal 22 9 6" xfId="34049"/>
    <cellStyle name="Normal 220" xfId="53635"/>
    <cellStyle name="Normal 221" xfId="53636"/>
    <cellStyle name="Normal 222" xfId="53637"/>
    <cellStyle name="Normal 223" xfId="53638"/>
    <cellStyle name="Normal 224" xfId="53639"/>
    <cellStyle name="Normal 225" xfId="53640"/>
    <cellStyle name="Normal 226" xfId="53641"/>
    <cellStyle name="Normal 227" xfId="53642"/>
    <cellStyle name="Normal 228" xfId="53643"/>
    <cellStyle name="Normal 229" xfId="53644"/>
    <cellStyle name="Normal 23" xfId="1498"/>
    <cellStyle name="Normal 23 10" xfId="4864"/>
    <cellStyle name="Normal 23 10 2" xfId="8897"/>
    <cellStyle name="Normal 23 10 2 2" xfId="17697"/>
    <cellStyle name="Normal 23 10 2 2 2" xfId="34050"/>
    <cellStyle name="Normal 23 10 2 3" xfId="34051"/>
    <cellStyle name="Normal 23 10 2 4" xfId="53645"/>
    <cellStyle name="Normal 23 10 3" xfId="17698"/>
    <cellStyle name="Normal 23 10 3 2" xfId="34052"/>
    <cellStyle name="Normal 23 10 4" xfId="34053"/>
    <cellStyle name="Normal 23 10 5" xfId="53646"/>
    <cellStyle name="Normal 23 11" xfId="4865"/>
    <cellStyle name="Normal 23 11 2" xfId="17699"/>
    <cellStyle name="Normal 23 11 2 2" xfId="34054"/>
    <cellStyle name="Normal 23 11 3" xfId="34055"/>
    <cellStyle name="Normal 23 11 4" xfId="53647"/>
    <cellStyle name="Normal 23 12" xfId="8898"/>
    <cellStyle name="Normal 23 12 2" xfId="17700"/>
    <cellStyle name="Normal 23 12 2 2" xfId="34056"/>
    <cellStyle name="Normal 23 12 3" xfId="34057"/>
    <cellStyle name="Normal 23 13" xfId="11187"/>
    <cellStyle name="Normal 23 13 2" xfId="17701"/>
    <cellStyle name="Normal 23 14" xfId="17702"/>
    <cellStyle name="Normal 23 15" xfId="17703"/>
    <cellStyle name="Normal 23 15 2" xfId="34058"/>
    <cellStyle name="Normal 23 2" xfId="1499"/>
    <cellStyle name="Normal 23 2 2" xfId="1500"/>
    <cellStyle name="Normal 23 2 2 2" xfId="4866"/>
    <cellStyle name="Normal 23 2 2 2 2" xfId="8899"/>
    <cellStyle name="Normal 23 2 2 2 2 2" xfId="17704"/>
    <cellStyle name="Normal 23 2 2 2 2 2 2" xfId="34059"/>
    <cellStyle name="Normal 23 2 2 2 2 3" xfId="34060"/>
    <cellStyle name="Normal 23 2 2 2 2 4" xfId="53648"/>
    <cellStyle name="Normal 23 2 2 2 3" xfId="17705"/>
    <cellStyle name="Normal 23 2 2 2 3 2" xfId="34061"/>
    <cellStyle name="Normal 23 2 2 2 4" xfId="34062"/>
    <cellStyle name="Normal 23 2 2 2 5" xfId="53649"/>
    <cellStyle name="Normal 23 2 2 3" xfId="4867"/>
    <cellStyle name="Normal 23 2 2 3 2" xfId="17706"/>
    <cellStyle name="Normal 23 2 2 3 2 2" xfId="34063"/>
    <cellStyle name="Normal 23 2 2 3 3" xfId="34064"/>
    <cellStyle name="Normal 23 2 2 3 4" xfId="53650"/>
    <cellStyle name="Normal 23 2 2 4" xfId="8900"/>
    <cellStyle name="Normal 23 2 2 4 2" xfId="17707"/>
    <cellStyle name="Normal 23 2 2 4 2 2" xfId="34065"/>
    <cellStyle name="Normal 23 2 2 4 3" xfId="34066"/>
    <cellStyle name="Normal 23 2 2 5" xfId="17708"/>
    <cellStyle name="Normal 23 2 2 5 2" xfId="34067"/>
    <cellStyle name="Normal 23 2 2 6" xfId="34068"/>
    <cellStyle name="Normal 23 2 3" xfId="4868"/>
    <cellStyle name="Normal 23 2 3 2" xfId="8901"/>
    <cellStyle name="Normal 23 2 3 2 2" xfId="17709"/>
    <cellStyle name="Normal 23 2 3 2 2 2" xfId="34069"/>
    <cellStyle name="Normal 23 2 3 2 3" xfId="34070"/>
    <cellStyle name="Normal 23 2 3 2 4" xfId="53651"/>
    <cellStyle name="Normal 23 2 3 3" xfId="17710"/>
    <cellStyle name="Normal 23 2 3 3 2" xfId="34071"/>
    <cellStyle name="Normal 23 2 3 4" xfId="34072"/>
    <cellStyle name="Normal 23 2 3 5" xfId="53652"/>
    <cellStyle name="Normal 23 2 4" xfId="4869"/>
    <cellStyle name="Normal 23 2 4 2" xfId="17711"/>
    <cellStyle name="Normal 23 2 4 2 2" xfId="34073"/>
    <cellStyle name="Normal 23 2 4 3" xfId="34074"/>
    <cellStyle name="Normal 23 2 4 4" xfId="53653"/>
    <cellStyle name="Normal 23 2 5" xfId="8902"/>
    <cellStyle name="Normal 23 2 5 2" xfId="17712"/>
    <cellStyle name="Normal 23 2 5 2 2" xfId="34075"/>
    <cellStyle name="Normal 23 2 5 3" xfId="34076"/>
    <cellStyle name="Normal 23 2 6" xfId="17713"/>
    <cellStyle name="Normal 23 2 6 2" xfId="34077"/>
    <cellStyle name="Normal 23 2 7" xfId="34078"/>
    <cellStyle name="Normal 23 3" xfId="1501"/>
    <cellStyle name="Normal 23 3 2" xfId="1502"/>
    <cellStyle name="Normal 23 3 2 2" xfId="4870"/>
    <cellStyle name="Normal 23 3 2 2 2" xfId="8903"/>
    <cellStyle name="Normal 23 3 2 2 2 2" xfId="17714"/>
    <cellStyle name="Normal 23 3 2 2 2 2 2" xfId="34079"/>
    <cellStyle name="Normal 23 3 2 2 2 3" xfId="34080"/>
    <cellStyle name="Normal 23 3 2 2 2 4" xfId="53654"/>
    <cellStyle name="Normal 23 3 2 2 3" xfId="17715"/>
    <cellStyle name="Normal 23 3 2 2 3 2" xfId="34081"/>
    <cellStyle name="Normal 23 3 2 2 4" xfId="34082"/>
    <cellStyle name="Normal 23 3 2 2 5" xfId="53655"/>
    <cellStyle name="Normal 23 3 2 3" xfId="4871"/>
    <cellStyle name="Normal 23 3 2 3 2" xfId="17716"/>
    <cellStyle name="Normal 23 3 2 3 2 2" xfId="34083"/>
    <cellStyle name="Normal 23 3 2 3 3" xfId="34084"/>
    <cellStyle name="Normal 23 3 2 3 4" xfId="53656"/>
    <cellStyle name="Normal 23 3 2 4" xfId="8904"/>
    <cellStyle name="Normal 23 3 2 4 2" xfId="17717"/>
    <cellStyle name="Normal 23 3 2 4 2 2" xfId="34085"/>
    <cellStyle name="Normal 23 3 2 4 3" xfId="34086"/>
    <cellStyle name="Normal 23 3 2 5" xfId="17718"/>
    <cellStyle name="Normal 23 3 2 5 2" xfId="34087"/>
    <cellStyle name="Normal 23 3 2 6" xfId="34088"/>
    <cellStyle name="Normal 23 3 3" xfId="4872"/>
    <cellStyle name="Normal 23 3 3 2" xfId="8905"/>
    <cellStyle name="Normal 23 3 3 2 2" xfId="17719"/>
    <cellStyle name="Normal 23 3 3 2 2 2" xfId="34089"/>
    <cellStyle name="Normal 23 3 3 2 3" xfId="34090"/>
    <cellStyle name="Normal 23 3 3 2 4" xfId="53657"/>
    <cellStyle name="Normal 23 3 3 3" xfId="17720"/>
    <cellStyle name="Normal 23 3 3 3 2" xfId="34091"/>
    <cellStyle name="Normal 23 3 3 4" xfId="34092"/>
    <cellStyle name="Normal 23 3 3 5" xfId="53658"/>
    <cellStyle name="Normal 23 3 4" xfId="4873"/>
    <cellStyle name="Normal 23 3 4 2" xfId="17721"/>
    <cellStyle name="Normal 23 3 4 2 2" xfId="34093"/>
    <cellStyle name="Normal 23 3 4 3" xfId="34094"/>
    <cellStyle name="Normal 23 3 4 4" xfId="53659"/>
    <cellStyle name="Normal 23 3 5" xfId="8906"/>
    <cellStyle name="Normal 23 3 5 2" xfId="17722"/>
    <cellStyle name="Normal 23 3 5 2 2" xfId="34095"/>
    <cellStyle name="Normal 23 3 5 3" xfId="34096"/>
    <cellStyle name="Normal 23 3 6" xfId="17723"/>
    <cellStyle name="Normal 23 3 6 2" xfId="34097"/>
    <cellStyle name="Normal 23 3 7" xfId="34098"/>
    <cellStyle name="Normal 23 4" xfId="1503"/>
    <cellStyle name="Normal 23 4 2" xfId="1504"/>
    <cellStyle name="Normal 23 4 2 2" xfId="4874"/>
    <cellStyle name="Normal 23 4 2 2 2" xfId="8907"/>
    <cellStyle name="Normal 23 4 2 2 2 2" xfId="17724"/>
    <cellStyle name="Normal 23 4 2 2 2 2 2" xfId="34099"/>
    <cellStyle name="Normal 23 4 2 2 2 3" xfId="34100"/>
    <cellStyle name="Normal 23 4 2 2 2 4" xfId="53660"/>
    <cellStyle name="Normal 23 4 2 2 3" xfId="17725"/>
    <cellStyle name="Normal 23 4 2 2 3 2" xfId="34101"/>
    <cellStyle name="Normal 23 4 2 2 4" xfId="34102"/>
    <cellStyle name="Normal 23 4 2 2 5" xfId="53661"/>
    <cellStyle name="Normal 23 4 2 3" xfId="4875"/>
    <cellStyle name="Normal 23 4 2 3 2" xfId="17726"/>
    <cellStyle name="Normal 23 4 2 3 2 2" xfId="34103"/>
    <cellStyle name="Normal 23 4 2 3 3" xfId="34104"/>
    <cellStyle name="Normal 23 4 2 3 4" xfId="53662"/>
    <cellStyle name="Normal 23 4 2 4" xfId="8908"/>
    <cellStyle name="Normal 23 4 2 4 2" xfId="17727"/>
    <cellStyle name="Normal 23 4 2 4 2 2" xfId="34105"/>
    <cellStyle name="Normal 23 4 2 4 3" xfId="34106"/>
    <cellStyle name="Normal 23 4 2 5" xfId="17728"/>
    <cellStyle name="Normal 23 4 2 5 2" xfId="34107"/>
    <cellStyle name="Normal 23 4 2 6" xfId="34108"/>
    <cellStyle name="Normal 23 4 3" xfId="4876"/>
    <cellStyle name="Normal 23 4 3 2" xfId="8909"/>
    <cellStyle name="Normal 23 4 3 2 2" xfId="17729"/>
    <cellStyle name="Normal 23 4 3 2 2 2" xfId="34109"/>
    <cellStyle name="Normal 23 4 3 2 3" xfId="34110"/>
    <cellStyle name="Normal 23 4 3 2 4" xfId="53663"/>
    <cellStyle name="Normal 23 4 3 3" xfId="17730"/>
    <cellStyle name="Normal 23 4 3 3 2" xfId="34111"/>
    <cellStyle name="Normal 23 4 3 4" xfId="34112"/>
    <cellStyle name="Normal 23 4 3 5" xfId="53664"/>
    <cellStyle name="Normal 23 4 4" xfId="4877"/>
    <cellStyle name="Normal 23 4 4 2" xfId="17731"/>
    <cellStyle name="Normal 23 4 4 2 2" xfId="34113"/>
    <cellStyle name="Normal 23 4 4 3" xfId="34114"/>
    <cellStyle name="Normal 23 4 4 4" xfId="53665"/>
    <cellStyle name="Normal 23 4 5" xfId="8910"/>
    <cellStyle name="Normal 23 4 5 2" xfId="17732"/>
    <cellStyle name="Normal 23 4 5 2 2" xfId="34115"/>
    <cellStyle name="Normal 23 4 5 3" xfId="34116"/>
    <cellStyle name="Normal 23 4 6" xfId="17733"/>
    <cellStyle name="Normal 23 4 6 2" xfId="34117"/>
    <cellStyle name="Normal 23 4 7" xfId="34118"/>
    <cellStyle name="Normal 23 5" xfId="1505"/>
    <cellStyle name="Normal 23 5 2" xfId="1506"/>
    <cellStyle name="Normal 23 5 2 2" xfId="4878"/>
    <cellStyle name="Normal 23 5 2 2 2" xfId="8911"/>
    <cellStyle name="Normal 23 5 2 2 2 2" xfId="17734"/>
    <cellStyle name="Normal 23 5 2 2 2 2 2" xfId="34119"/>
    <cellStyle name="Normal 23 5 2 2 2 3" xfId="34120"/>
    <cellStyle name="Normal 23 5 2 2 2 4" xfId="53666"/>
    <cellStyle name="Normal 23 5 2 2 3" xfId="17735"/>
    <cellStyle name="Normal 23 5 2 2 3 2" xfId="34121"/>
    <cellStyle name="Normal 23 5 2 2 4" xfId="34122"/>
    <cellStyle name="Normal 23 5 2 2 5" xfId="53667"/>
    <cellStyle name="Normal 23 5 2 3" xfId="4879"/>
    <cellStyle name="Normal 23 5 2 3 2" xfId="17736"/>
    <cellStyle name="Normal 23 5 2 3 2 2" xfId="34123"/>
    <cellStyle name="Normal 23 5 2 3 3" xfId="34124"/>
    <cellStyle name="Normal 23 5 2 3 4" xfId="53668"/>
    <cellStyle name="Normal 23 5 2 4" xfId="8912"/>
    <cellStyle name="Normal 23 5 2 4 2" xfId="17737"/>
    <cellStyle name="Normal 23 5 2 4 2 2" xfId="34125"/>
    <cellStyle name="Normal 23 5 2 4 3" xfId="34126"/>
    <cellStyle name="Normal 23 5 2 5" xfId="17738"/>
    <cellStyle name="Normal 23 5 2 5 2" xfId="34127"/>
    <cellStyle name="Normal 23 5 2 6" xfId="34128"/>
    <cellStyle name="Normal 23 5 3" xfId="4880"/>
    <cellStyle name="Normal 23 5 3 2" xfId="8913"/>
    <cellStyle name="Normal 23 5 3 2 2" xfId="17739"/>
    <cellStyle name="Normal 23 5 3 2 2 2" xfId="34129"/>
    <cellStyle name="Normal 23 5 3 2 3" xfId="34130"/>
    <cellStyle name="Normal 23 5 3 2 4" xfId="53669"/>
    <cellStyle name="Normal 23 5 3 3" xfId="17740"/>
    <cellStyle name="Normal 23 5 3 3 2" xfId="34131"/>
    <cellStyle name="Normal 23 5 3 4" xfId="34132"/>
    <cellStyle name="Normal 23 5 3 5" xfId="53670"/>
    <cellStyle name="Normal 23 5 4" xfId="4881"/>
    <cellStyle name="Normal 23 5 4 2" xfId="17741"/>
    <cellStyle name="Normal 23 5 4 2 2" xfId="34133"/>
    <cellStyle name="Normal 23 5 4 3" xfId="34134"/>
    <cellStyle name="Normal 23 5 4 4" xfId="53671"/>
    <cellStyle name="Normal 23 5 5" xfId="8914"/>
    <cellStyle name="Normal 23 5 5 2" xfId="17742"/>
    <cellStyle name="Normal 23 5 5 2 2" xfId="34135"/>
    <cellStyle name="Normal 23 5 5 3" xfId="34136"/>
    <cellStyle name="Normal 23 5 6" xfId="17743"/>
    <cellStyle name="Normal 23 5 6 2" xfId="34137"/>
    <cellStyle name="Normal 23 5 7" xfId="34138"/>
    <cellStyle name="Normal 23 6" xfId="1507"/>
    <cellStyle name="Normal 23 6 2" xfId="1508"/>
    <cellStyle name="Normal 23 6 2 2" xfId="4882"/>
    <cellStyle name="Normal 23 6 2 2 2" xfId="8915"/>
    <cellStyle name="Normal 23 6 2 2 2 2" xfId="17744"/>
    <cellStyle name="Normal 23 6 2 2 2 2 2" xfId="34139"/>
    <cellStyle name="Normal 23 6 2 2 2 3" xfId="34140"/>
    <cellStyle name="Normal 23 6 2 2 2 4" xfId="53672"/>
    <cellStyle name="Normal 23 6 2 2 3" xfId="17745"/>
    <cellStyle name="Normal 23 6 2 2 3 2" xfId="34141"/>
    <cellStyle name="Normal 23 6 2 2 4" xfId="34142"/>
    <cellStyle name="Normal 23 6 2 2 5" xfId="53673"/>
    <cellStyle name="Normal 23 6 2 3" xfId="4883"/>
    <cellStyle name="Normal 23 6 2 3 2" xfId="17746"/>
    <cellStyle name="Normal 23 6 2 3 2 2" xfId="34143"/>
    <cellStyle name="Normal 23 6 2 3 3" xfId="34144"/>
    <cellStyle name="Normal 23 6 2 3 4" xfId="53674"/>
    <cellStyle name="Normal 23 6 2 4" xfId="8916"/>
    <cellStyle name="Normal 23 6 2 4 2" xfId="17747"/>
    <cellStyle name="Normal 23 6 2 4 2 2" xfId="34145"/>
    <cellStyle name="Normal 23 6 2 4 3" xfId="34146"/>
    <cellStyle name="Normal 23 6 2 5" xfId="17748"/>
    <cellStyle name="Normal 23 6 2 5 2" xfId="34147"/>
    <cellStyle name="Normal 23 6 2 6" xfId="34148"/>
    <cellStyle name="Normal 23 6 3" xfId="4884"/>
    <cellStyle name="Normal 23 6 3 2" xfId="8917"/>
    <cellStyle name="Normal 23 6 3 2 2" xfId="17749"/>
    <cellStyle name="Normal 23 6 3 2 2 2" xfId="34149"/>
    <cellStyle name="Normal 23 6 3 2 3" xfId="34150"/>
    <cellStyle name="Normal 23 6 3 2 4" xfId="53675"/>
    <cellStyle name="Normal 23 6 3 3" xfId="17750"/>
    <cellStyle name="Normal 23 6 3 3 2" xfId="34151"/>
    <cellStyle name="Normal 23 6 3 4" xfId="34152"/>
    <cellStyle name="Normal 23 6 3 5" xfId="53676"/>
    <cellStyle name="Normal 23 6 4" xfId="4885"/>
    <cellStyle name="Normal 23 6 4 2" xfId="17751"/>
    <cellStyle name="Normal 23 6 4 2 2" xfId="34153"/>
    <cellStyle name="Normal 23 6 4 3" xfId="34154"/>
    <cellStyle name="Normal 23 6 4 4" xfId="53677"/>
    <cellStyle name="Normal 23 6 5" xfId="8918"/>
    <cellStyle name="Normal 23 6 5 2" xfId="17752"/>
    <cellStyle name="Normal 23 6 5 2 2" xfId="34155"/>
    <cellStyle name="Normal 23 6 5 3" xfId="34156"/>
    <cellStyle name="Normal 23 6 6" xfId="17753"/>
    <cellStyle name="Normal 23 6 6 2" xfId="34157"/>
    <cellStyle name="Normal 23 6 7" xfId="34158"/>
    <cellStyle name="Normal 23 7" xfId="1509"/>
    <cellStyle name="Normal 23 7 2" xfId="1510"/>
    <cellStyle name="Normal 23 7 2 2" xfId="4886"/>
    <cellStyle name="Normal 23 7 2 2 2" xfId="8919"/>
    <cellStyle name="Normal 23 7 2 2 2 2" xfId="17754"/>
    <cellStyle name="Normal 23 7 2 2 2 2 2" xfId="34159"/>
    <cellStyle name="Normal 23 7 2 2 2 3" xfId="34160"/>
    <cellStyle name="Normal 23 7 2 2 2 4" xfId="53678"/>
    <cellStyle name="Normal 23 7 2 2 3" xfId="17755"/>
    <cellStyle name="Normal 23 7 2 2 3 2" xfId="34161"/>
    <cellStyle name="Normal 23 7 2 2 4" xfId="34162"/>
    <cellStyle name="Normal 23 7 2 2 5" xfId="53679"/>
    <cellStyle name="Normal 23 7 2 3" xfId="4887"/>
    <cellStyle name="Normal 23 7 2 3 2" xfId="17756"/>
    <cellStyle name="Normal 23 7 2 3 2 2" xfId="34163"/>
    <cellStyle name="Normal 23 7 2 3 3" xfId="34164"/>
    <cellStyle name="Normal 23 7 2 3 4" xfId="53680"/>
    <cellStyle name="Normal 23 7 2 4" xfId="8920"/>
    <cellStyle name="Normal 23 7 2 4 2" xfId="17757"/>
    <cellStyle name="Normal 23 7 2 4 2 2" xfId="34165"/>
    <cellStyle name="Normal 23 7 2 4 3" xfId="34166"/>
    <cellStyle name="Normal 23 7 2 5" xfId="17758"/>
    <cellStyle name="Normal 23 7 2 5 2" xfId="34167"/>
    <cellStyle name="Normal 23 7 2 6" xfId="34168"/>
    <cellStyle name="Normal 23 7 3" xfId="4888"/>
    <cellStyle name="Normal 23 7 3 2" xfId="8921"/>
    <cellStyle name="Normal 23 7 3 2 2" xfId="17759"/>
    <cellStyle name="Normal 23 7 3 2 2 2" xfId="34169"/>
    <cellStyle name="Normal 23 7 3 2 3" xfId="34170"/>
    <cellStyle name="Normal 23 7 3 2 4" xfId="53681"/>
    <cellStyle name="Normal 23 7 3 3" xfId="17760"/>
    <cellStyle name="Normal 23 7 3 3 2" xfId="34171"/>
    <cellStyle name="Normal 23 7 3 4" xfId="34172"/>
    <cellStyle name="Normal 23 7 3 5" xfId="53682"/>
    <cellStyle name="Normal 23 7 4" xfId="4889"/>
    <cellStyle name="Normal 23 7 4 2" xfId="17761"/>
    <cellStyle name="Normal 23 7 4 2 2" xfId="34173"/>
    <cellStyle name="Normal 23 7 4 3" xfId="34174"/>
    <cellStyle name="Normal 23 7 4 4" xfId="53683"/>
    <cellStyle name="Normal 23 7 5" xfId="8922"/>
    <cellStyle name="Normal 23 7 5 2" xfId="17762"/>
    <cellStyle name="Normal 23 7 5 2 2" xfId="34175"/>
    <cellStyle name="Normal 23 7 5 3" xfId="34176"/>
    <cellStyle name="Normal 23 7 6" xfId="17763"/>
    <cellStyle name="Normal 23 7 6 2" xfId="34177"/>
    <cellStyle name="Normal 23 7 7" xfId="34178"/>
    <cellStyle name="Normal 23 8" xfId="1511"/>
    <cellStyle name="Normal 23 8 2" xfId="1512"/>
    <cellStyle name="Normal 23 8 2 2" xfId="4890"/>
    <cellStyle name="Normal 23 8 2 2 2" xfId="8923"/>
    <cellStyle name="Normal 23 8 2 2 2 2" xfId="17764"/>
    <cellStyle name="Normal 23 8 2 2 2 2 2" xfId="34179"/>
    <cellStyle name="Normal 23 8 2 2 2 3" xfId="34180"/>
    <cellStyle name="Normal 23 8 2 2 2 4" xfId="53684"/>
    <cellStyle name="Normal 23 8 2 2 3" xfId="17765"/>
    <cellStyle name="Normal 23 8 2 2 3 2" xfId="34181"/>
    <cellStyle name="Normal 23 8 2 2 4" xfId="34182"/>
    <cellStyle name="Normal 23 8 2 2 5" xfId="53685"/>
    <cellStyle name="Normal 23 8 2 3" xfId="4891"/>
    <cellStyle name="Normal 23 8 2 3 2" xfId="17766"/>
    <cellStyle name="Normal 23 8 2 3 2 2" xfId="34183"/>
    <cellStyle name="Normal 23 8 2 3 3" xfId="34184"/>
    <cellStyle name="Normal 23 8 2 3 4" xfId="53686"/>
    <cellStyle name="Normal 23 8 2 4" xfId="8924"/>
    <cellStyle name="Normal 23 8 2 4 2" xfId="17767"/>
    <cellStyle name="Normal 23 8 2 4 2 2" xfId="34185"/>
    <cellStyle name="Normal 23 8 2 4 3" xfId="34186"/>
    <cellStyle name="Normal 23 8 2 5" xfId="17768"/>
    <cellStyle name="Normal 23 8 2 5 2" xfId="34187"/>
    <cellStyle name="Normal 23 8 2 6" xfId="34188"/>
    <cellStyle name="Normal 23 8 3" xfId="4892"/>
    <cellStyle name="Normal 23 8 3 2" xfId="8925"/>
    <cellStyle name="Normal 23 8 3 2 2" xfId="17769"/>
    <cellStyle name="Normal 23 8 3 2 2 2" xfId="34189"/>
    <cellStyle name="Normal 23 8 3 2 3" xfId="34190"/>
    <cellStyle name="Normal 23 8 3 2 4" xfId="53687"/>
    <cellStyle name="Normal 23 8 3 3" xfId="17770"/>
    <cellStyle name="Normal 23 8 3 3 2" xfId="34191"/>
    <cellStyle name="Normal 23 8 3 4" xfId="34192"/>
    <cellStyle name="Normal 23 8 3 5" xfId="53688"/>
    <cellStyle name="Normal 23 8 4" xfId="4893"/>
    <cellStyle name="Normal 23 8 4 2" xfId="17771"/>
    <cellStyle name="Normal 23 8 4 2 2" xfId="34193"/>
    <cellStyle name="Normal 23 8 4 3" xfId="34194"/>
    <cellStyle name="Normal 23 8 4 4" xfId="53689"/>
    <cellStyle name="Normal 23 8 5" xfId="8926"/>
    <cellStyle name="Normal 23 8 5 2" xfId="17772"/>
    <cellStyle name="Normal 23 8 5 2 2" xfId="34195"/>
    <cellStyle name="Normal 23 8 5 3" xfId="34196"/>
    <cellStyle name="Normal 23 8 6" xfId="17773"/>
    <cellStyle name="Normal 23 8 6 2" xfId="34197"/>
    <cellStyle name="Normal 23 8 7" xfId="34198"/>
    <cellStyle name="Normal 23 9" xfId="1513"/>
    <cellStyle name="Normal 23 9 2" xfId="4894"/>
    <cellStyle name="Normal 23 9 2 2" xfId="8927"/>
    <cellStyle name="Normal 23 9 2 2 2" xfId="17774"/>
    <cellStyle name="Normal 23 9 2 2 2 2" xfId="34199"/>
    <cellStyle name="Normal 23 9 2 2 3" xfId="34200"/>
    <cellStyle name="Normal 23 9 2 2 4" xfId="53690"/>
    <cellStyle name="Normal 23 9 2 3" xfId="17775"/>
    <cellStyle name="Normal 23 9 2 3 2" xfId="34201"/>
    <cellStyle name="Normal 23 9 2 4" xfId="34202"/>
    <cellStyle name="Normal 23 9 2 5" xfId="53691"/>
    <cellStyle name="Normal 23 9 3" xfId="4895"/>
    <cellStyle name="Normal 23 9 3 2" xfId="17776"/>
    <cellStyle name="Normal 23 9 3 2 2" xfId="34203"/>
    <cellStyle name="Normal 23 9 3 3" xfId="34204"/>
    <cellStyle name="Normal 23 9 3 4" xfId="53692"/>
    <cellStyle name="Normal 23 9 4" xfId="8928"/>
    <cellStyle name="Normal 23 9 4 2" xfId="17777"/>
    <cellStyle name="Normal 23 9 4 2 2" xfId="34205"/>
    <cellStyle name="Normal 23 9 4 3" xfId="34206"/>
    <cellStyle name="Normal 23 9 5" xfId="17778"/>
    <cellStyle name="Normal 23 9 5 2" xfId="34207"/>
    <cellStyle name="Normal 23 9 6" xfId="34208"/>
    <cellStyle name="Normal 230" xfId="53693"/>
    <cellStyle name="Normal 231" xfId="53694"/>
    <cellStyle name="Normal 232" xfId="53695"/>
    <cellStyle name="Normal 232 2" xfId="53696"/>
    <cellStyle name="Normal 232 2 2" xfId="53697"/>
    <cellStyle name="Normal 232 3" xfId="53698"/>
    <cellStyle name="Normal 233" xfId="53699"/>
    <cellStyle name="Normal 234" xfId="53700"/>
    <cellStyle name="Normal 235" xfId="53701"/>
    <cellStyle name="Normal 236" xfId="53702"/>
    <cellStyle name="Normal 237" xfId="53703"/>
    <cellStyle name="Normal 238" xfId="53704"/>
    <cellStyle name="Normal 239" xfId="53705"/>
    <cellStyle name="Normal 24" xfId="1514"/>
    <cellStyle name="Normal 24 10" xfId="4896"/>
    <cellStyle name="Normal 24 10 2" xfId="8929"/>
    <cellStyle name="Normal 24 10 2 2" xfId="17779"/>
    <cellStyle name="Normal 24 10 2 2 2" xfId="34209"/>
    <cellStyle name="Normal 24 10 2 3" xfId="34210"/>
    <cellStyle name="Normal 24 10 2 4" xfId="53706"/>
    <cellStyle name="Normal 24 10 3" xfId="17780"/>
    <cellStyle name="Normal 24 10 3 2" xfId="34211"/>
    <cellStyle name="Normal 24 10 4" xfId="34212"/>
    <cellStyle name="Normal 24 10 5" xfId="53707"/>
    <cellStyle name="Normal 24 11" xfId="4897"/>
    <cellStyle name="Normal 24 11 2" xfId="17781"/>
    <cellStyle name="Normal 24 11 2 2" xfId="34213"/>
    <cellStyle name="Normal 24 11 3" xfId="34214"/>
    <cellStyle name="Normal 24 11 4" xfId="53708"/>
    <cellStyle name="Normal 24 12" xfId="8930"/>
    <cellStyle name="Normal 24 12 2" xfId="17782"/>
    <cellStyle name="Normal 24 12 2 2" xfId="34215"/>
    <cellStyle name="Normal 24 12 3" xfId="34216"/>
    <cellStyle name="Normal 24 13" xfId="11188"/>
    <cellStyle name="Normal 24 13 2" xfId="17783"/>
    <cellStyle name="Normal 24 14" xfId="17784"/>
    <cellStyle name="Normal 24 15" xfId="17785"/>
    <cellStyle name="Normal 24 15 2" xfId="34217"/>
    <cellStyle name="Normal 24 16" xfId="53709"/>
    <cellStyle name="Normal 24 17" xfId="62083"/>
    <cellStyle name="Normal 24 2" xfId="1515"/>
    <cellStyle name="Normal 24 2 2" xfId="1516"/>
    <cellStyle name="Normal 24 2 2 2" xfId="4898"/>
    <cellStyle name="Normal 24 2 2 2 2" xfId="8931"/>
    <cellStyle name="Normal 24 2 2 2 2 2" xfId="17786"/>
    <cellStyle name="Normal 24 2 2 2 2 2 2" xfId="34218"/>
    <cellStyle name="Normal 24 2 2 2 2 3" xfId="34219"/>
    <cellStyle name="Normal 24 2 2 2 2 4" xfId="53710"/>
    <cellStyle name="Normal 24 2 2 2 3" xfId="17787"/>
    <cellStyle name="Normal 24 2 2 2 3 2" xfId="34220"/>
    <cellStyle name="Normal 24 2 2 2 4" xfId="34221"/>
    <cellStyle name="Normal 24 2 2 2 5" xfId="53711"/>
    <cellStyle name="Normal 24 2 2 3" xfId="4899"/>
    <cellStyle name="Normal 24 2 2 3 2" xfId="17788"/>
    <cellStyle name="Normal 24 2 2 3 2 2" xfId="34222"/>
    <cellStyle name="Normal 24 2 2 3 3" xfId="34223"/>
    <cellStyle name="Normal 24 2 2 3 4" xfId="53712"/>
    <cellStyle name="Normal 24 2 2 4" xfId="8932"/>
    <cellStyle name="Normal 24 2 2 4 2" xfId="17789"/>
    <cellStyle name="Normal 24 2 2 4 2 2" xfId="34224"/>
    <cellStyle name="Normal 24 2 2 4 3" xfId="34225"/>
    <cellStyle name="Normal 24 2 2 5" xfId="17790"/>
    <cellStyle name="Normal 24 2 2 5 2" xfId="34226"/>
    <cellStyle name="Normal 24 2 2 6" xfId="34227"/>
    <cellStyle name="Normal 24 2 3" xfId="4900"/>
    <cellStyle name="Normal 24 2 3 2" xfId="8933"/>
    <cellStyle name="Normal 24 2 3 2 2" xfId="17791"/>
    <cellStyle name="Normal 24 2 3 2 2 2" xfId="34228"/>
    <cellStyle name="Normal 24 2 3 2 3" xfId="34229"/>
    <cellStyle name="Normal 24 2 3 2 4" xfId="53713"/>
    <cellStyle name="Normal 24 2 3 3" xfId="17792"/>
    <cellStyle name="Normal 24 2 3 3 2" xfId="34230"/>
    <cellStyle name="Normal 24 2 3 4" xfId="34231"/>
    <cellStyle name="Normal 24 2 3 5" xfId="53714"/>
    <cellStyle name="Normal 24 2 4" xfId="4901"/>
    <cellStyle name="Normal 24 2 4 2" xfId="17793"/>
    <cellStyle name="Normal 24 2 4 2 2" xfId="34232"/>
    <cellStyle name="Normal 24 2 4 3" xfId="34233"/>
    <cellStyle name="Normal 24 2 4 4" xfId="53715"/>
    <cellStyle name="Normal 24 2 5" xfId="8934"/>
    <cellStyle name="Normal 24 2 5 2" xfId="17794"/>
    <cellStyle name="Normal 24 2 5 2 2" xfId="34234"/>
    <cellStyle name="Normal 24 2 5 3" xfId="34235"/>
    <cellStyle name="Normal 24 2 6" xfId="17795"/>
    <cellStyle name="Normal 24 2 6 2" xfId="34236"/>
    <cellStyle name="Normal 24 2 7" xfId="34237"/>
    <cellStyle name="Normal 24 3" xfId="1517"/>
    <cellStyle name="Normal 24 3 2" xfId="1518"/>
    <cellStyle name="Normal 24 3 2 2" xfId="4902"/>
    <cellStyle name="Normal 24 3 2 2 2" xfId="8935"/>
    <cellStyle name="Normal 24 3 2 2 2 2" xfId="17796"/>
    <cellStyle name="Normal 24 3 2 2 2 2 2" xfId="34238"/>
    <cellStyle name="Normal 24 3 2 2 2 3" xfId="34239"/>
    <cellStyle name="Normal 24 3 2 2 2 4" xfId="53716"/>
    <cellStyle name="Normal 24 3 2 2 3" xfId="17797"/>
    <cellStyle name="Normal 24 3 2 2 3 2" xfId="34240"/>
    <cellStyle name="Normal 24 3 2 2 4" xfId="34241"/>
    <cellStyle name="Normal 24 3 2 2 5" xfId="53717"/>
    <cellStyle name="Normal 24 3 2 3" xfId="4903"/>
    <cellStyle name="Normal 24 3 2 3 2" xfId="17798"/>
    <cellStyle name="Normal 24 3 2 3 2 2" xfId="34242"/>
    <cellStyle name="Normal 24 3 2 3 3" xfId="34243"/>
    <cellStyle name="Normal 24 3 2 3 4" xfId="53718"/>
    <cellStyle name="Normal 24 3 2 4" xfId="8936"/>
    <cellStyle name="Normal 24 3 2 4 2" xfId="17799"/>
    <cellStyle name="Normal 24 3 2 4 2 2" xfId="34244"/>
    <cellStyle name="Normal 24 3 2 4 3" xfId="34245"/>
    <cellStyle name="Normal 24 3 2 5" xfId="17800"/>
    <cellStyle name="Normal 24 3 2 5 2" xfId="34246"/>
    <cellStyle name="Normal 24 3 2 6" xfId="34247"/>
    <cellStyle name="Normal 24 3 3" xfId="4904"/>
    <cellStyle name="Normal 24 3 3 2" xfId="8937"/>
    <cellStyle name="Normal 24 3 3 2 2" xfId="17801"/>
    <cellStyle name="Normal 24 3 3 2 2 2" xfId="34248"/>
    <cellStyle name="Normal 24 3 3 2 3" xfId="34249"/>
    <cellStyle name="Normal 24 3 3 2 4" xfId="53719"/>
    <cellStyle name="Normal 24 3 3 3" xfId="17802"/>
    <cellStyle name="Normal 24 3 3 3 2" xfId="34250"/>
    <cellStyle name="Normal 24 3 3 4" xfId="34251"/>
    <cellStyle name="Normal 24 3 3 5" xfId="53720"/>
    <cellStyle name="Normal 24 3 4" xfId="4905"/>
    <cellStyle name="Normal 24 3 4 2" xfId="17803"/>
    <cellStyle name="Normal 24 3 4 2 2" xfId="34252"/>
    <cellStyle name="Normal 24 3 4 3" xfId="34253"/>
    <cellStyle name="Normal 24 3 4 4" xfId="53721"/>
    <cellStyle name="Normal 24 3 5" xfId="8938"/>
    <cellStyle name="Normal 24 3 5 2" xfId="17804"/>
    <cellStyle name="Normal 24 3 5 2 2" xfId="34254"/>
    <cellStyle name="Normal 24 3 5 3" xfId="34255"/>
    <cellStyle name="Normal 24 3 6" xfId="17805"/>
    <cellStyle name="Normal 24 3 6 2" xfId="34256"/>
    <cellStyle name="Normal 24 3 7" xfId="34257"/>
    <cellStyle name="Normal 24 4" xfId="1519"/>
    <cellStyle name="Normal 24 4 2" xfId="1520"/>
    <cellStyle name="Normal 24 4 2 2" xfId="4906"/>
    <cellStyle name="Normal 24 4 2 2 2" xfId="8939"/>
    <cellStyle name="Normal 24 4 2 2 2 2" xfId="17806"/>
    <cellStyle name="Normal 24 4 2 2 2 2 2" xfId="34258"/>
    <cellStyle name="Normal 24 4 2 2 2 3" xfId="34259"/>
    <cellStyle name="Normal 24 4 2 2 2 4" xfId="53722"/>
    <cellStyle name="Normal 24 4 2 2 3" xfId="17807"/>
    <cellStyle name="Normal 24 4 2 2 3 2" xfId="34260"/>
    <cellStyle name="Normal 24 4 2 2 4" xfId="34261"/>
    <cellStyle name="Normal 24 4 2 2 5" xfId="53723"/>
    <cellStyle name="Normal 24 4 2 3" xfId="4907"/>
    <cellStyle name="Normal 24 4 2 3 2" xfId="17808"/>
    <cellStyle name="Normal 24 4 2 3 2 2" xfId="34262"/>
    <cellStyle name="Normal 24 4 2 3 3" xfId="34263"/>
    <cellStyle name="Normal 24 4 2 3 4" xfId="53724"/>
    <cellStyle name="Normal 24 4 2 4" xfId="8940"/>
    <cellStyle name="Normal 24 4 2 4 2" xfId="17809"/>
    <cellStyle name="Normal 24 4 2 4 2 2" xfId="34264"/>
    <cellStyle name="Normal 24 4 2 4 3" xfId="34265"/>
    <cellStyle name="Normal 24 4 2 5" xfId="17810"/>
    <cellStyle name="Normal 24 4 2 5 2" xfId="34266"/>
    <cellStyle name="Normal 24 4 2 6" xfId="34267"/>
    <cellStyle name="Normal 24 4 3" xfId="4908"/>
    <cellStyle name="Normal 24 4 3 2" xfId="8941"/>
    <cellStyle name="Normal 24 4 3 2 2" xfId="17811"/>
    <cellStyle name="Normal 24 4 3 2 2 2" xfId="34268"/>
    <cellStyle name="Normal 24 4 3 2 3" xfId="34269"/>
    <cellStyle name="Normal 24 4 3 2 4" xfId="53725"/>
    <cellStyle name="Normal 24 4 3 3" xfId="17812"/>
    <cellStyle name="Normal 24 4 3 3 2" xfId="34270"/>
    <cellStyle name="Normal 24 4 3 4" xfId="34271"/>
    <cellStyle name="Normal 24 4 3 5" xfId="53726"/>
    <cellStyle name="Normal 24 4 4" xfId="4909"/>
    <cellStyle name="Normal 24 4 4 2" xfId="17813"/>
    <cellStyle name="Normal 24 4 4 2 2" xfId="34272"/>
    <cellStyle name="Normal 24 4 4 3" xfId="34273"/>
    <cellStyle name="Normal 24 4 4 4" xfId="53727"/>
    <cellStyle name="Normal 24 4 5" xfId="8942"/>
    <cellStyle name="Normal 24 4 5 2" xfId="17814"/>
    <cellStyle name="Normal 24 4 5 2 2" xfId="34274"/>
    <cellStyle name="Normal 24 4 5 3" xfId="34275"/>
    <cellStyle name="Normal 24 4 6" xfId="17815"/>
    <cellStyle name="Normal 24 4 6 2" xfId="34276"/>
    <cellStyle name="Normal 24 4 7" xfId="34277"/>
    <cellStyle name="Normal 24 5" xfId="1521"/>
    <cellStyle name="Normal 24 5 2" xfId="1522"/>
    <cellStyle name="Normal 24 5 2 2" xfId="4910"/>
    <cellStyle name="Normal 24 5 2 2 2" xfId="8943"/>
    <cellStyle name="Normal 24 5 2 2 2 2" xfId="17816"/>
    <cellStyle name="Normal 24 5 2 2 2 2 2" xfId="34278"/>
    <cellStyle name="Normal 24 5 2 2 2 3" xfId="34279"/>
    <cellStyle name="Normal 24 5 2 2 2 4" xfId="53728"/>
    <cellStyle name="Normal 24 5 2 2 3" xfId="17817"/>
    <cellStyle name="Normal 24 5 2 2 3 2" xfId="34280"/>
    <cellStyle name="Normal 24 5 2 2 4" xfId="34281"/>
    <cellStyle name="Normal 24 5 2 2 5" xfId="53729"/>
    <cellStyle name="Normal 24 5 2 3" xfId="4911"/>
    <cellStyle name="Normal 24 5 2 3 2" xfId="17818"/>
    <cellStyle name="Normal 24 5 2 3 2 2" xfId="34282"/>
    <cellStyle name="Normal 24 5 2 3 3" xfId="34283"/>
    <cellStyle name="Normal 24 5 2 3 4" xfId="53730"/>
    <cellStyle name="Normal 24 5 2 4" xfId="8944"/>
    <cellStyle name="Normal 24 5 2 4 2" xfId="17819"/>
    <cellStyle name="Normal 24 5 2 4 2 2" xfId="34284"/>
    <cellStyle name="Normal 24 5 2 4 3" xfId="34285"/>
    <cellStyle name="Normal 24 5 2 5" xfId="17820"/>
    <cellStyle name="Normal 24 5 2 5 2" xfId="34286"/>
    <cellStyle name="Normal 24 5 2 6" xfId="34287"/>
    <cellStyle name="Normal 24 5 3" xfId="4912"/>
    <cellStyle name="Normal 24 5 3 2" xfId="8945"/>
    <cellStyle name="Normal 24 5 3 2 2" xfId="17821"/>
    <cellStyle name="Normal 24 5 3 2 2 2" xfId="34288"/>
    <cellStyle name="Normal 24 5 3 2 3" xfId="34289"/>
    <cellStyle name="Normal 24 5 3 2 4" xfId="53731"/>
    <cellStyle name="Normal 24 5 3 3" xfId="17822"/>
    <cellStyle name="Normal 24 5 3 3 2" xfId="34290"/>
    <cellStyle name="Normal 24 5 3 4" xfId="34291"/>
    <cellStyle name="Normal 24 5 3 5" xfId="53732"/>
    <cellStyle name="Normal 24 5 4" xfId="4913"/>
    <cellStyle name="Normal 24 5 4 2" xfId="17823"/>
    <cellStyle name="Normal 24 5 4 2 2" xfId="34292"/>
    <cellStyle name="Normal 24 5 4 3" xfId="34293"/>
    <cellStyle name="Normal 24 5 4 4" xfId="53733"/>
    <cellStyle name="Normal 24 5 5" xfId="8946"/>
    <cellStyle name="Normal 24 5 5 2" xfId="17824"/>
    <cellStyle name="Normal 24 5 5 2 2" xfId="34294"/>
    <cellStyle name="Normal 24 5 5 3" xfId="34295"/>
    <cellStyle name="Normal 24 5 6" xfId="17825"/>
    <cellStyle name="Normal 24 5 6 2" xfId="34296"/>
    <cellStyle name="Normal 24 5 7" xfId="34297"/>
    <cellStyle name="Normal 24 6" xfId="1523"/>
    <cellStyle name="Normal 24 6 2" xfId="1524"/>
    <cellStyle name="Normal 24 6 2 2" xfId="4914"/>
    <cellStyle name="Normal 24 6 2 2 2" xfId="8947"/>
    <cellStyle name="Normal 24 6 2 2 2 2" xfId="17826"/>
    <cellStyle name="Normal 24 6 2 2 2 2 2" xfId="34298"/>
    <cellStyle name="Normal 24 6 2 2 2 3" xfId="34299"/>
    <cellStyle name="Normal 24 6 2 2 2 4" xfId="53734"/>
    <cellStyle name="Normal 24 6 2 2 3" xfId="17827"/>
    <cellStyle name="Normal 24 6 2 2 3 2" xfId="34300"/>
    <cellStyle name="Normal 24 6 2 2 4" xfId="34301"/>
    <cellStyle name="Normal 24 6 2 2 5" xfId="53735"/>
    <cellStyle name="Normal 24 6 2 3" xfId="4915"/>
    <cellStyle name="Normal 24 6 2 3 2" xfId="17828"/>
    <cellStyle name="Normal 24 6 2 3 2 2" xfId="34302"/>
    <cellStyle name="Normal 24 6 2 3 3" xfId="34303"/>
    <cellStyle name="Normal 24 6 2 3 4" xfId="53736"/>
    <cellStyle name="Normal 24 6 2 4" xfId="8948"/>
    <cellStyle name="Normal 24 6 2 4 2" xfId="17829"/>
    <cellStyle name="Normal 24 6 2 4 2 2" xfId="34304"/>
    <cellStyle name="Normal 24 6 2 4 3" xfId="34305"/>
    <cellStyle name="Normal 24 6 2 5" xfId="17830"/>
    <cellStyle name="Normal 24 6 2 5 2" xfId="34306"/>
    <cellStyle name="Normal 24 6 2 6" xfId="34307"/>
    <cellStyle name="Normal 24 6 3" xfId="4916"/>
    <cellStyle name="Normal 24 6 3 2" xfId="8949"/>
    <cellStyle name="Normal 24 6 3 2 2" xfId="17831"/>
    <cellStyle name="Normal 24 6 3 2 2 2" xfId="34308"/>
    <cellStyle name="Normal 24 6 3 2 3" xfId="34309"/>
    <cellStyle name="Normal 24 6 3 2 4" xfId="53737"/>
    <cellStyle name="Normal 24 6 3 3" xfId="17832"/>
    <cellStyle name="Normal 24 6 3 3 2" xfId="34310"/>
    <cellStyle name="Normal 24 6 3 4" xfId="34311"/>
    <cellStyle name="Normal 24 6 3 5" xfId="53738"/>
    <cellStyle name="Normal 24 6 4" xfId="4917"/>
    <cellStyle name="Normal 24 6 4 2" xfId="17833"/>
    <cellStyle name="Normal 24 6 4 2 2" xfId="34312"/>
    <cellStyle name="Normal 24 6 4 3" xfId="34313"/>
    <cellStyle name="Normal 24 6 4 4" xfId="53739"/>
    <cellStyle name="Normal 24 6 5" xfId="8950"/>
    <cellStyle name="Normal 24 6 5 2" xfId="17834"/>
    <cellStyle name="Normal 24 6 5 2 2" xfId="34314"/>
    <cellStyle name="Normal 24 6 5 3" xfId="34315"/>
    <cellStyle name="Normal 24 6 6" xfId="17835"/>
    <cellStyle name="Normal 24 6 6 2" xfId="34316"/>
    <cellStyle name="Normal 24 6 7" xfId="34317"/>
    <cellStyle name="Normal 24 7" xfId="1525"/>
    <cellStyle name="Normal 24 7 2" xfId="1526"/>
    <cellStyle name="Normal 24 7 2 2" xfId="4918"/>
    <cellStyle name="Normal 24 7 2 2 2" xfId="8951"/>
    <cellStyle name="Normal 24 7 2 2 2 2" xfId="17836"/>
    <cellStyle name="Normal 24 7 2 2 2 2 2" xfId="34318"/>
    <cellStyle name="Normal 24 7 2 2 2 3" xfId="34319"/>
    <cellStyle name="Normal 24 7 2 2 2 4" xfId="53740"/>
    <cellStyle name="Normal 24 7 2 2 3" xfId="17837"/>
    <cellStyle name="Normal 24 7 2 2 3 2" xfId="34320"/>
    <cellStyle name="Normal 24 7 2 2 4" xfId="34321"/>
    <cellStyle name="Normal 24 7 2 2 5" xfId="53741"/>
    <cellStyle name="Normal 24 7 2 3" xfId="4919"/>
    <cellStyle name="Normal 24 7 2 3 2" xfId="17838"/>
    <cellStyle name="Normal 24 7 2 3 2 2" xfId="34322"/>
    <cellStyle name="Normal 24 7 2 3 3" xfId="34323"/>
    <cellStyle name="Normal 24 7 2 3 4" xfId="53742"/>
    <cellStyle name="Normal 24 7 2 4" xfId="8952"/>
    <cellStyle name="Normal 24 7 2 4 2" xfId="17839"/>
    <cellStyle name="Normal 24 7 2 4 2 2" xfId="34324"/>
    <cellStyle name="Normal 24 7 2 4 3" xfId="34325"/>
    <cellStyle name="Normal 24 7 2 5" xfId="17840"/>
    <cellStyle name="Normal 24 7 2 5 2" xfId="34326"/>
    <cellStyle name="Normal 24 7 2 6" xfId="34327"/>
    <cellStyle name="Normal 24 7 3" xfId="4920"/>
    <cellStyle name="Normal 24 7 3 2" xfId="8953"/>
    <cellStyle name="Normal 24 7 3 2 2" xfId="17841"/>
    <cellStyle name="Normal 24 7 3 2 2 2" xfId="34328"/>
    <cellStyle name="Normal 24 7 3 2 3" xfId="34329"/>
    <cellStyle name="Normal 24 7 3 2 4" xfId="53743"/>
    <cellStyle name="Normal 24 7 3 3" xfId="17842"/>
    <cellStyle name="Normal 24 7 3 3 2" xfId="34330"/>
    <cellStyle name="Normal 24 7 3 4" xfId="34331"/>
    <cellStyle name="Normal 24 7 3 5" xfId="53744"/>
    <cellStyle name="Normal 24 7 4" xfId="4921"/>
    <cellStyle name="Normal 24 7 4 2" xfId="17843"/>
    <cellStyle name="Normal 24 7 4 2 2" xfId="34332"/>
    <cellStyle name="Normal 24 7 4 3" xfId="34333"/>
    <cellStyle name="Normal 24 7 4 4" xfId="53745"/>
    <cellStyle name="Normal 24 7 5" xfId="8954"/>
    <cellStyle name="Normal 24 7 5 2" xfId="17844"/>
    <cellStyle name="Normal 24 7 5 2 2" xfId="34334"/>
    <cellStyle name="Normal 24 7 5 3" xfId="34335"/>
    <cellStyle name="Normal 24 7 6" xfId="17845"/>
    <cellStyle name="Normal 24 7 6 2" xfId="34336"/>
    <cellStyle name="Normal 24 7 7" xfId="34337"/>
    <cellStyle name="Normal 24 8" xfId="1527"/>
    <cellStyle name="Normal 24 8 2" xfId="1528"/>
    <cellStyle name="Normal 24 8 2 2" xfId="4922"/>
    <cellStyle name="Normal 24 8 2 2 2" xfId="8955"/>
    <cellStyle name="Normal 24 8 2 2 2 2" xfId="17846"/>
    <cellStyle name="Normal 24 8 2 2 2 2 2" xfId="34338"/>
    <cellStyle name="Normal 24 8 2 2 2 3" xfId="34339"/>
    <cellStyle name="Normal 24 8 2 2 2 4" xfId="53746"/>
    <cellStyle name="Normal 24 8 2 2 3" xfId="17847"/>
    <cellStyle name="Normal 24 8 2 2 3 2" xfId="34340"/>
    <cellStyle name="Normal 24 8 2 2 4" xfId="34341"/>
    <cellStyle name="Normal 24 8 2 2 5" xfId="53747"/>
    <cellStyle name="Normal 24 8 2 3" xfId="4923"/>
    <cellStyle name="Normal 24 8 2 3 2" xfId="17848"/>
    <cellStyle name="Normal 24 8 2 3 2 2" xfId="34342"/>
    <cellStyle name="Normal 24 8 2 3 3" xfId="34343"/>
    <cellStyle name="Normal 24 8 2 3 4" xfId="53748"/>
    <cellStyle name="Normal 24 8 2 4" xfId="8956"/>
    <cellStyle name="Normal 24 8 2 4 2" xfId="17849"/>
    <cellStyle name="Normal 24 8 2 4 2 2" xfId="34344"/>
    <cellStyle name="Normal 24 8 2 4 3" xfId="34345"/>
    <cellStyle name="Normal 24 8 2 5" xfId="17850"/>
    <cellStyle name="Normal 24 8 2 5 2" xfId="34346"/>
    <cellStyle name="Normal 24 8 2 6" xfId="34347"/>
    <cellStyle name="Normal 24 8 3" xfId="4924"/>
    <cellStyle name="Normal 24 8 3 2" xfId="8957"/>
    <cellStyle name="Normal 24 8 3 2 2" xfId="17851"/>
    <cellStyle name="Normal 24 8 3 2 2 2" xfId="34348"/>
    <cellStyle name="Normal 24 8 3 2 3" xfId="34349"/>
    <cellStyle name="Normal 24 8 3 2 4" xfId="53749"/>
    <cellStyle name="Normal 24 8 3 3" xfId="17852"/>
    <cellStyle name="Normal 24 8 3 3 2" xfId="34350"/>
    <cellStyle name="Normal 24 8 3 4" xfId="34351"/>
    <cellStyle name="Normal 24 8 3 5" xfId="53750"/>
    <cellStyle name="Normal 24 8 4" xfId="4925"/>
    <cellStyle name="Normal 24 8 4 2" xfId="17853"/>
    <cellStyle name="Normal 24 8 4 2 2" xfId="34352"/>
    <cellStyle name="Normal 24 8 4 3" xfId="34353"/>
    <cellStyle name="Normal 24 8 4 4" xfId="53751"/>
    <cellStyle name="Normal 24 8 5" xfId="8958"/>
    <cellStyle name="Normal 24 8 5 2" xfId="17854"/>
    <cellStyle name="Normal 24 8 5 2 2" xfId="34354"/>
    <cellStyle name="Normal 24 8 5 3" xfId="34355"/>
    <cellStyle name="Normal 24 8 6" xfId="17855"/>
    <cellStyle name="Normal 24 8 6 2" xfId="34356"/>
    <cellStyle name="Normal 24 8 7" xfId="34357"/>
    <cellStyle name="Normal 24 9" xfId="1529"/>
    <cellStyle name="Normal 24 9 2" xfId="4926"/>
    <cellStyle name="Normal 24 9 2 2" xfId="8959"/>
    <cellStyle name="Normal 24 9 2 2 2" xfId="17856"/>
    <cellStyle name="Normal 24 9 2 2 2 2" xfId="34358"/>
    <cellStyle name="Normal 24 9 2 2 3" xfId="34359"/>
    <cellStyle name="Normal 24 9 2 2 4" xfId="53752"/>
    <cellStyle name="Normal 24 9 2 3" xfId="17857"/>
    <cellStyle name="Normal 24 9 2 3 2" xfId="34360"/>
    <cellStyle name="Normal 24 9 2 4" xfId="34361"/>
    <cellStyle name="Normal 24 9 2 5" xfId="53753"/>
    <cellStyle name="Normal 24 9 3" xfId="4927"/>
    <cellStyle name="Normal 24 9 3 2" xfId="17858"/>
    <cellStyle name="Normal 24 9 3 2 2" xfId="34362"/>
    <cellStyle name="Normal 24 9 3 3" xfId="34363"/>
    <cellStyle name="Normal 24 9 3 4" xfId="53754"/>
    <cellStyle name="Normal 24 9 4" xfId="8960"/>
    <cellStyle name="Normal 24 9 4 2" xfId="17859"/>
    <cellStyle name="Normal 24 9 4 2 2" xfId="34364"/>
    <cellStyle name="Normal 24 9 4 3" xfId="34365"/>
    <cellStyle name="Normal 24 9 5" xfId="17860"/>
    <cellStyle name="Normal 24 9 5 2" xfId="34366"/>
    <cellStyle name="Normal 24 9 6" xfId="34367"/>
    <cellStyle name="Normal 240" xfId="53755"/>
    <cellStyle name="Normal 240 2" xfId="53756"/>
    <cellStyle name="Normal 240 2 2" xfId="53757"/>
    <cellStyle name="Normal 240 3" xfId="53758"/>
    <cellStyle name="Normal 241" xfId="53759"/>
    <cellStyle name="Normal 242" xfId="53760"/>
    <cellStyle name="Normal 243" xfId="53761"/>
    <cellStyle name="Normal 244" xfId="53762"/>
    <cellStyle name="Normal 245" xfId="53763"/>
    <cellStyle name="Normal 246" xfId="53764"/>
    <cellStyle name="Normal 247" xfId="53765"/>
    <cellStyle name="Normal 248" xfId="53766"/>
    <cellStyle name="Normal 249" xfId="53767"/>
    <cellStyle name="Normal 25" xfId="1530"/>
    <cellStyle name="Normal 25 10" xfId="4928"/>
    <cellStyle name="Normal 25 10 2" xfId="8961"/>
    <cellStyle name="Normal 25 10 2 2" xfId="17861"/>
    <cellStyle name="Normal 25 10 2 2 2" xfId="34368"/>
    <cellStyle name="Normal 25 10 2 3" xfId="34369"/>
    <cellStyle name="Normal 25 10 2 4" xfId="53768"/>
    <cellStyle name="Normal 25 10 3" xfId="17862"/>
    <cellStyle name="Normal 25 10 3 2" xfId="34370"/>
    <cellStyle name="Normal 25 10 4" xfId="34371"/>
    <cellStyle name="Normal 25 10 5" xfId="53769"/>
    <cellStyle name="Normal 25 11" xfId="4929"/>
    <cellStyle name="Normal 25 11 2" xfId="17863"/>
    <cellStyle name="Normal 25 11 2 2" xfId="34372"/>
    <cellStyle name="Normal 25 11 3" xfId="34373"/>
    <cellStyle name="Normal 25 11 4" xfId="53770"/>
    <cellStyle name="Normal 25 12" xfId="8962"/>
    <cellStyle name="Normal 25 12 2" xfId="17864"/>
    <cellStyle name="Normal 25 12 2 2" xfId="34374"/>
    <cellStyle name="Normal 25 12 3" xfId="34375"/>
    <cellStyle name="Normal 25 13" xfId="11189"/>
    <cellStyle name="Normal 25 13 2" xfId="17865"/>
    <cellStyle name="Normal 25 14" xfId="17866"/>
    <cellStyle name="Normal 25 15" xfId="17867"/>
    <cellStyle name="Normal 25 15 2" xfId="34376"/>
    <cellStyle name="Normal 25 2" xfId="1531"/>
    <cellStyle name="Normal 25 2 2" xfId="1532"/>
    <cellStyle name="Normal 25 2 2 2" xfId="4930"/>
    <cellStyle name="Normal 25 2 2 2 2" xfId="8963"/>
    <cellStyle name="Normal 25 2 2 2 2 2" xfId="17868"/>
    <cellStyle name="Normal 25 2 2 2 2 2 2" xfId="34377"/>
    <cellStyle name="Normal 25 2 2 2 2 3" xfId="34378"/>
    <cellStyle name="Normal 25 2 2 2 2 4" xfId="53771"/>
    <cellStyle name="Normal 25 2 2 2 3" xfId="17869"/>
    <cellStyle name="Normal 25 2 2 2 3 2" xfId="34379"/>
    <cellStyle name="Normal 25 2 2 2 4" xfId="34380"/>
    <cellStyle name="Normal 25 2 2 2 5" xfId="53772"/>
    <cellStyle name="Normal 25 2 2 3" xfId="4931"/>
    <cellStyle name="Normal 25 2 2 3 2" xfId="17870"/>
    <cellStyle name="Normal 25 2 2 3 2 2" xfId="34381"/>
    <cellStyle name="Normal 25 2 2 3 3" xfId="34382"/>
    <cellStyle name="Normal 25 2 2 3 4" xfId="53773"/>
    <cellStyle name="Normal 25 2 2 4" xfId="8964"/>
    <cellStyle name="Normal 25 2 2 4 2" xfId="17871"/>
    <cellStyle name="Normal 25 2 2 4 2 2" xfId="34383"/>
    <cellStyle name="Normal 25 2 2 4 3" xfId="34384"/>
    <cellStyle name="Normal 25 2 2 5" xfId="17872"/>
    <cellStyle name="Normal 25 2 2 5 2" xfId="34385"/>
    <cellStyle name="Normal 25 2 2 6" xfId="34386"/>
    <cellStyle name="Normal 25 2 3" xfId="4932"/>
    <cellStyle name="Normal 25 2 3 2" xfId="8965"/>
    <cellStyle name="Normal 25 2 3 2 2" xfId="17873"/>
    <cellStyle name="Normal 25 2 3 2 2 2" xfId="34387"/>
    <cellStyle name="Normal 25 2 3 2 3" xfId="34388"/>
    <cellStyle name="Normal 25 2 3 2 4" xfId="53774"/>
    <cellStyle name="Normal 25 2 3 3" xfId="17874"/>
    <cellStyle name="Normal 25 2 3 3 2" xfId="34389"/>
    <cellStyle name="Normal 25 2 3 4" xfId="34390"/>
    <cellStyle name="Normal 25 2 3 5" xfId="53775"/>
    <cellStyle name="Normal 25 2 4" xfId="4933"/>
    <cellStyle name="Normal 25 2 4 2" xfId="17875"/>
    <cellStyle name="Normal 25 2 4 2 2" xfId="34391"/>
    <cellStyle name="Normal 25 2 4 3" xfId="34392"/>
    <cellStyle name="Normal 25 2 4 4" xfId="53776"/>
    <cellStyle name="Normal 25 2 5" xfId="8966"/>
    <cellStyle name="Normal 25 2 5 2" xfId="17876"/>
    <cellStyle name="Normal 25 2 5 2 2" xfId="34393"/>
    <cellStyle name="Normal 25 2 5 3" xfId="34394"/>
    <cellStyle name="Normal 25 2 6" xfId="17877"/>
    <cellStyle name="Normal 25 2 6 2" xfId="34395"/>
    <cellStyle name="Normal 25 2 7" xfId="34396"/>
    <cellStyle name="Normal 25 3" xfId="1533"/>
    <cellStyle name="Normal 25 3 2" xfId="1534"/>
    <cellStyle name="Normal 25 3 2 2" xfId="4934"/>
    <cellStyle name="Normal 25 3 2 2 2" xfId="8967"/>
    <cellStyle name="Normal 25 3 2 2 2 2" xfId="17878"/>
    <cellStyle name="Normal 25 3 2 2 2 2 2" xfId="34397"/>
    <cellStyle name="Normal 25 3 2 2 2 3" xfId="34398"/>
    <cellStyle name="Normal 25 3 2 2 2 4" xfId="53777"/>
    <cellStyle name="Normal 25 3 2 2 3" xfId="17879"/>
    <cellStyle name="Normal 25 3 2 2 3 2" xfId="34399"/>
    <cellStyle name="Normal 25 3 2 2 4" xfId="34400"/>
    <cellStyle name="Normal 25 3 2 2 5" xfId="53778"/>
    <cellStyle name="Normal 25 3 2 3" xfId="4935"/>
    <cellStyle name="Normal 25 3 2 3 2" xfId="17880"/>
    <cellStyle name="Normal 25 3 2 3 2 2" xfId="34401"/>
    <cellStyle name="Normal 25 3 2 3 3" xfId="34402"/>
    <cellStyle name="Normal 25 3 2 3 4" xfId="53779"/>
    <cellStyle name="Normal 25 3 2 4" xfId="8968"/>
    <cellStyle name="Normal 25 3 2 4 2" xfId="17881"/>
    <cellStyle name="Normal 25 3 2 4 2 2" xfId="34403"/>
    <cellStyle name="Normal 25 3 2 4 3" xfId="34404"/>
    <cellStyle name="Normal 25 3 2 5" xfId="17882"/>
    <cellStyle name="Normal 25 3 2 5 2" xfId="34405"/>
    <cellStyle name="Normal 25 3 2 6" xfId="34406"/>
    <cellStyle name="Normal 25 3 3" xfId="4936"/>
    <cellStyle name="Normal 25 3 3 2" xfId="8969"/>
    <cellStyle name="Normal 25 3 3 2 2" xfId="17883"/>
    <cellStyle name="Normal 25 3 3 2 2 2" xfId="34407"/>
    <cellStyle name="Normal 25 3 3 2 3" xfId="34408"/>
    <cellStyle name="Normal 25 3 3 2 4" xfId="53780"/>
    <cellStyle name="Normal 25 3 3 3" xfId="17884"/>
    <cellStyle name="Normal 25 3 3 3 2" xfId="34409"/>
    <cellStyle name="Normal 25 3 3 4" xfId="34410"/>
    <cellStyle name="Normal 25 3 3 5" xfId="53781"/>
    <cellStyle name="Normal 25 3 4" xfId="4937"/>
    <cellStyle name="Normal 25 3 4 2" xfId="17885"/>
    <cellStyle name="Normal 25 3 4 2 2" xfId="34411"/>
    <cellStyle name="Normal 25 3 4 3" xfId="34412"/>
    <cellStyle name="Normal 25 3 4 4" xfId="53782"/>
    <cellStyle name="Normal 25 3 5" xfId="8970"/>
    <cellStyle name="Normal 25 3 5 2" xfId="17886"/>
    <cellStyle name="Normal 25 3 5 2 2" xfId="34413"/>
    <cellStyle name="Normal 25 3 5 3" xfId="34414"/>
    <cellStyle name="Normal 25 3 6" xfId="17887"/>
    <cellStyle name="Normal 25 3 6 2" xfId="34415"/>
    <cellStyle name="Normal 25 3 7" xfId="34416"/>
    <cellStyle name="Normal 25 4" xfId="1535"/>
    <cellStyle name="Normal 25 4 2" xfId="1536"/>
    <cellStyle name="Normal 25 4 2 2" xfId="4938"/>
    <cellStyle name="Normal 25 4 2 2 2" xfId="8971"/>
    <cellStyle name="Normal 25 4 2 2 2 2" xfId="17888"/>
    <cellStyle name="Normal 25 4 2 2 2 2 2" xfId="34417"/>
    <cellStyle name="Normal 25 4 2 2 2 3" xfId="34418"/>
    <cellStyle name="Normal 25 4 2 2 2 4" xfId="53783"/>
    <cellStyle name="Normal 25 4 2 2 3" xfId="17889"/>
    <cellStyle name="Normal 25 4 2 2 3 2" xfId="34419"/>
    <cellStyle name="Normal 25 4 2 2 4" xfId="34420"/>
    <cellStyle name="Normal 25 4 2 2 5" xfId="53784"/>
    <cellStyle name="Normal 25 4 2 3" xfId="4939"/>
    <cellStyle name="Normal 25 4 2 3 2" xfId="17890"/>
    <cellStyle name="Normal 25 4 2 3 2 2" xfId="34421"/>
    <cellStyle name="Normal 25 4 2 3 3" xfId="34422"/>
    <cellStyle name="Normal 25 4 2 3 4" xfId="53785"/>
    <cellStyle name="Normal 25 4 2 4" xfId="8972"/>
    <cellStyle name="Normal 25 4 2 4 2" xfId="17891"/>
    <cellStyle name="Normal 25 4 2 4 2 2" xfId="34423"/>
    <cellStyle name="Normal 25 4 2 4 3" xfId="34424"/>
    <cellStyle name="Normal 25 4 2 5" xfId="17892"/>
    <cellStyle name="Normal 25 4 2 5 2" xfId="34425"/>
    <cellStyle name="Normal 25 4 2 6" xfId="34426"/>
    <cellStyle name="Normal 25 4 3" xfId="4940"/>
    <cellStyle name="Normal 25 4 3 2" xfId="8973"/>
    <cellStyle name="Normal 25 4 3 2 2" xfId="17893"/>
    <cellStyle name="Normal 25 4 3 2 2 2" xfId="34427"/>
    <cellStyle name="Normal 25 4 3 2 3" xfId="34428"/>
    <cellStyle name="Normal 25 4 3 2 4" xfId="53786"/>
    <cellStyle name="Normal 25 4 3 3" xfId="17894"/>
    <cellStyle name="Normal 25 4 3 3 2" xfId="34429"/>
    <cellStyle name="Normal 25 4 3 4" xfId="34430"/>
    <cellStyle name="Normal 25 4 3 5" xfId="53787"/>
    <cellStyle name="Normal 25 4 4" xfId="4941"/>
    <cellStyle name="Normal 25 4 4 2" xfId="17895"/>
    <cellStyle name="Normal 25 4 4 2 2" xfId="34431"/>
    <cellStyle name="Normal 25 4 4 3" xfId="34432"/>
    <cellStyle name="Normal 25 4 4 4" xfId="53788"/>
    <cellStyle name="Normal 25 4 5" xfId="8974"/>
    <cellStyle name="Normal 25 4 5 2" xfId="17896"/>
    <cellStyle name="Normal 25 4 5 2 2" xfId="34433"/>
    <cellStyle name="Normal 25 4 5 3" xfId="34434"/>
    <cellStyle name="Normal 25 4 6" xfId="17897"/>
    <cellStyle name="Normal 25 4 6 2" xfId="34435"/>
    <cellStyle name="Normal 25 4 7" xfId="34436"/>
    <cellStyle name="Normal 25 5" xfId="1537"/>
    <cellStyle name="Normal 25 5 2" xfId="1538"/>
    <cellStyle name="Normal 25 5 2 2" xfId="4942"/>
    <cellStyle name="Normal 25 5 2 2 2" xfId="8975"/>
    <cellStyle name="Normal 25 5 2 2 2 2" xfId="17898"/>
    <cellStyle name="Normal 25 5 2 2 2 2 2" xfId="34437"/>
    <cellStyle name="Normal 25 5 2 2 2 3" xfId="34438"/>
    <cellStyle name="Normal 25 5 2 2 2 4" xfId="53789"/>
    <cellStyle name="Normal 25 5 2 2 3" xfId="17899"/>
    <cellStyle name="Normal 25 5 2 2 3 2" xfId="34439"/>
    <cellStyle name="Normal 25 5 2 2 4" xfId="34440"/>
    <cellStyle name="Normal 25 5 2 2 5" xfId="53790"/>
    <cellStyle name="Normal 25 5 2 3" xfId="4943"/>
    <cellStyle name="Normal 25 5 2 3 2" xfId="17900"/>
    <cellStyle name="Normal 25 5 2 3 2 2" xfId="34441"/>
    <cellStyle name="Normal 25 5 2 3 3" xfId="34442"/>
    <cellStyle name="Normal 25 5 2 3 4" xfId="53791"/>
    <cellStyle name="Normal 25 5 2 4" xfId="8976"/>
    <cellStyle name="Normal 25 5 2 4 2" xfId="17901"/>
    <cellStyle name="Normal 25 5 2 4 2 2" xfId="34443"/>
    <cellStyle name="Normal 25 5 2 4 3" xfId="34444"/>
    <cellStyle name="Normal 25 5 2 5" xfId="17902"/>
    <cellStyle name="Normal 25 5 2 5 2" xfId="34445"/>
    <cellStyle name="Normal 25 5 2 6" xfId="34446"/>
    <cellStyle name="Normal 25 5 3" xfId="4944"/>
    <cellStyle name="Normal 25 5 3 2" xfId="8977"/>
    <cellStyle name="Normal 25 5 3 2 2" xfId="17903"/>
    <cellStyle name="Normal 25 5 3 2 2 2" xfId="34447"/>
    <cellStyle name="Normal 25 5 3 2 3" xfId="34448"/>
    <cellStyle name="Normal 25 5 3 2 4" xfId="53792"/>
    <cellStyle name="Normal 25 5 3 3" xfId="17904"/>
    <cellStyle name="Normal 25 5 3 3 2" xfId="34449"/>
    <cellStyle name="Normal 25 5 3 4" xfId="34450"/>
    <cellStyle name="Normal 25 5 3 5" xfId="53793"/>
    <cellStyle name="Normal 25 5 4" xfId="4945"/>
    <cellStyle name="Normal 25 5 4 2" xfId="17905"/>
    <cellStyle name="Normal 25 5 4 2 2" xfId="34451"/>
    <cellStyle name="Normal 25 5 4 3" xfId="34452"/>
    <cellStyle name="Normal 25 5 4 4" xfId="53794"/>
    <cellStyle name="Normal 25 5 5" xfId="8978"/>
    <cellStyle name="Normal 25 5 5 2" xfId="17906"/>
    <cellStyle name="Normal 25 5 5 2 2" xfId="34453"/>
    <cellStyle name="Normal 25 5 5 3" xfId="34454"/>
    <cellStyle name="Normal 25 5 6" xfId="17907"/>
    <cellStyle name="Normal 25 5 6 2" xfId="34455"/>
    <cellStyle name="Normal 25 5 7" xfId="34456"/>
    <cellStyle name="Normal 25 6" xfId="1539"/>
    <cellStyle name="Normal 25 6 2" xfId="1540"/>
    <cellStyle name="Normal 25 6 2 2" xfId="4946"/>
    <cellStyle name="Normal 25 6 2 2 2" xfId="8979"/>
    <cellStyle name="Normal 25 6 2 2 2 2" xfId="17908"/>
    <cellStyle name="Normal 25 6 2 2 2 2 2" xfId="34457"/>
    <cellStyle name="Normal 25 6 2 2 2 3" xfId="34458"/>
    <cellStyle name="Normal 25 6 2 2 2 4" xfId="53795"/>
    <cellStyle name="Normal 25 6 2 2 3" xfId="17909"/>
    <cellStyle name="Normal 25 6 2 2 3 2" xfId="34459"/>
    <cellStyle name="Normal 25 6 2 2 4" xfId="34460"/>
    <cellStyle name="Normal 25 6 2 2 5" xfId="53796"/>
    <cellStyle name="Normal 25 6 2 3" xfId="4947"/>
    <cellStyle name="Normal 25 6 2 3 2" xfId="17910"/>
    <cellStyle name="Normal 25 6 2 3 2 2" xfId="34461"/>
    <cellStyle name="Normal 25 6 2 3 3" xfId="34462"/>
    <cellStyle name="Normal 25 6 2 3 4" xfId="53797"/>
    <cellStyle name="Normal 25 6 2 4" xfId="8980"/>
    <cellStyle name="Normal 25 6 2 4 2" xfId="17911"/>
    <cellStyle name="Normal 25 6 2 4 2 2" xfId="34463"/>
    <cellStyle name="Normal 25 6 2 4 3" xfId="34464"/>
    <cellStyle name="Normal 25 6 2 5" xfId="17912"/>
    <cellStyle name="Normal 25 6 2 5 2" xfId="34465"/>
    <cellStyle name="Normal 25 6 2 6" xfId="34466"/>
    <cellStyle name="Normal 25 6 3" xfId="4948"/>
    <cellStyle name="Normal 25 6 3 2" xfId="8981"/>
    <cellStyle name="Normal 25 6 3 2 2" xfId="17913"/>
    <cellStyle name="Normal 25 6 3 2 2 2" xfId="34467"/>
    <cellStyle name="Normal 25 6 3 2 3" xfId="34468"/>
    <cellStyle name="Normal 25 6 3 2 4" xfId="53798"/>
    <cellStyle name="Normal 25 6 3 3" xfId="17914"/>
    <cellStyle name="Normal 25 6 3 3 2" xfId="34469"/>
    <cellStyle name="Normal 25 6 3 4" xfId="34470"/>
    <cellStyle name="Normal 25 6 3 5" xfId="53799"/>
    <cellStyle name="Normal 25 6 4" xfId="4949"/>
    <cellStyle name="Normal 25 6 4 2" xfId="17915"/>
    <cellStyle name="Normal 25 6 4 2 2" xfId="34471"/>
    <cellStyle name="Normal 25 6 4 3" xfId="34472"/>
    <cellStyle name="Normal 25 6 4 4" xfId="53800"/>
    <cellStyle name="Normal 25 6 5" xfId="8982"/>
    <cellStyle name="Normal 25 6 5 2" xfId="17916"/>
    <cellStyle name="Normal 25 6 5 2 2" xfId="34473"/>
    <cellStyle name="Normal 25 6 5 3" xfId="34474"/>
    <cellStyle name="Normal 25 6 6" xfId="17917"/>
    <cellStyle name="Normal 25 6 6 2" xfId="34475"/>
    <cellStyle name="Normal 25 6 7" xfId="34476"/>
    <cellStyle name="Normal 25 7" xfId="1541"/>
    <cellStyle name="Normal 25 7 2" xfId="1542"/>
    <cellStyle name="Normal 25 7 2 2" xfId="4950"/>
    <cellStyle name="Normal 25 7 2 2 2" xfId="8983"/>
    <cellStyle name="Normal 25 7 2 2 2 2" xfId="17918"/>
    <cellStyle name="Normal 25 7 2 2 2 2 2" xfId="34477"/>
    <cellStyle name="Normal 25 7 2 2 2 3" xfId="34478"/>
    <cellStyle name="Normal 25 7 2 2 2 4" xfId="53801"/>
    <cellStyle name="Normal 25 7 2 2 3" xfId="17919"/>
    <cellStyle name="Normal 25 7 2 2 3 2" xfId="34479"/>
    <cellStyle name="Normal 25 7 2 2 4" xfId="34480"/>
    <cellStyle name="Normal 25 7 2 2 5" xfId="53802"/>
    <cellStyle name="Normal 25 7 2 3" xfId="4951"/>
    <cellStyle name="Normal 25 7 2 3 2" xfId="17920"/>
    <cellStyle name="Normal 25 7 2 3 2 2" xfId="34481"/>
    <cellStyle name="Normal 25 7 2 3 3" xfId="34482"/>
    <cellStyle name="Normal 25 7 2 3 4" xfId="53803"/>
    <cellStyle name="Normal 25 7 2 4" xfId="8984"/>
    <cellStyle name="Normal 25 7 2 4 2" xfId="17921"/>
    <cellStyle name="Normal 25 7 2 4 2 2" xfId="34483"/>
    <cellStyle name="Normal 25 7 2 4 3" xfId="34484"/>
    <cellStyle name="Normal 25 7 2 5" xfId="17922"/>
    <cellStyle name="Normal 25 7 2 5 2" xfId="34485"/>
    <cellStyle name="Normal 25 7 2 6" xfId="34486"/>
    <cellStyle name="Normal 25 7 3" xfId="4952"/>
    <cellStyle name="Normal 25 7 3 2" xfId="8985"/>
    <cellStyle name="Normal 25 7 3 2 2" xfId="17923"/>
    <cellStyle name="Normal 25 7 3 2 2 2" xfId="34487"/>
    <cellStyle name="Normal 25 7 3 2 3" xfId="34488"/>
    <cellStyle name="Normal 25 7 3 2 4" xfId="53804"/>
    <cellStyle name="Normal 25 7 3 3" xfId="17924"/>
    <cellStyle name="Normal 25 7 3 3 2" xfId="34489"/>
    <cellStyle name="Normal 25 7 3 4" xfId="34490"/>
    <cellStyle name="Normal 25 7 3 5" xfId="53805"/>
    <cellStyle name="Normal 25 7 4" xfId="4953"/>
    <cellStyle name="Normal 25 7 4 2" xfId="17925"/>
    <cellStyle name="Normal 25 7 4 2 2" xfId="34491"/>
    <cellStyle name="Normal 25 7 4 3" xfId="34492"/>
    <cellStyle name="Normal 25 7 4 4" xfId="53806"/>
    <cellStyle name="Normal 25 7 5" xfId="8986"/>
    <cellStyle name="Normal 25 7 5 2" xfId="17926"/>
    <cellStyle name="Normal 25 7 5 2 2" xfId="34493"/>
    <cellStyle name="Normal 25 7 5 3" xfId="34494"/>
    <cellStyle name="Normal 25 7 6" xfId="17927"/>
    <cellStyle name="Normal 25 7 6 2" xfId="34495"/>
    <cellStyle name="Normal 25 7 7" xfId="34496"/>
    <cellStyle name="Normal 25 8" xfId="1543"/>
    <cellStyle name="Normal 25 8 2" xfId="1544"/>
    <cellStyle name="Normal 25 8 2 2" xfId="4954"/>
    <cellStyle name="Normal 25 8 2 2 2" xfId="8987"/>
    <cellStyle name="Normal 25 8 2 2 2 2" xfId="17928"/>
    <cellStyle name="Normal 25 8 2 2 2 2 2" xfId="34497"/>
    <cellStyle name="Normal 25 8 2 2 2 3" xfId="34498"/>
    <cellStyle name="Normal 25 8 2 2 2 4" xfId="53807"/>
    <cellStyle name="Normal 25 8 2 2 3" xfId="17929"/>
    <cellStyle name="Normal 25 8 2 2 3 2" xfId="34499"/>
    <cellStyle name="Normal 25 8 2 2 4" xfId="34500"/>
    <cellStyle name="Normal 25 8 2 2 5" xfId="53808"/>
    <cellStyle name="Normal 25 8 2 3" xfId="4955"/>
    <cellStyle name="Normal 25 8 2 3 2" xfId="17930"/>
    <cellStyle name="Normal 25 8 2 3 2 2" xfId="34501"/>
    <cellStyle name="Normal 25 8 2 3 3" xfId="34502"/>
    <cellStyle name="Normal 25 8 2 3 4" xfId="53809"/>
    <cellStyle name="Normal 25 8 2 4" xfId="8988"/>
    <cellStyle name="Normal 25 8 2 4 2" xfId="17931"/>
    <cellStyle name="Normal 25 8 2 4 2 2" xfId="34503"/>
    <cellStyle name="Normal 25 8 2 4 3" xfId="34504"/>
    <cellStyle name="Normal 25 8 2 5" xfId="17932"/>
    <cellStyle name="Normal 25 8 2 5 2" xfId="34505"/>
    <cellStyle name="Normal 25 8 2 6" xfId="34506"/>
    <cellStyle name="Normal 25 8 3" xfId="4956"/>
    <cellStyle name="Normal 25 8 3 2" xfId="8989"/>
    <cellStyle name="Normal 25 8 3 2 2" xfId="17933"/>
    <cellStyle name="Normal 25 8 3 2 2 2" xfId="34507"/>
    <cellStyle name="Normal 25 8 3 2 3" xfId="34508"/>
    <cellStyle name="Normal 25 8 3 2 4" xfId="53810"/>
    <cellStyle name="Normal 25 8 3 3" xfId="17934"/>
    <cellStyle name="Normal 25 8 3 3 2" xfId="34509"/>
    <cellStyle name="Normal 25 8 3 4" xfId="34510"/>
    <cellStyle name="Normal 25 8 3 5" xfId="53811"/>
    <cellStyle name="Normal 25 8 4" xfId="4957"/>
    <cellStyle name="Normal 25 8 4 2" xfId="17935"/>
    <cellStyle name="Normal 25 8 4 2 2" xfId="34511"/>
    <cellStyle name="Normal 25 8 4 3" xfId="34512"/>
    <cellStyle name="Normal 25 8 4 4" xfId="53812"/>
    <cellStyle name="Normal 25 8 5" xfId="8990"/>
    <cellStyle name="Normal 25 8 5 2" xfId="17936"/>
    <cellStyle name="Normal 25 8 5 2 2" xfId="34513"/>
    <cellStyle name="Normal 25 8 5 3" xfId="34514"/>
    <cellStyle name="Normal 25 8 6" xfId="17937"/>
    <cellStyle name="Normal 25 8 6 2" xfId="34515"/>
    <cellStyle name="Normal 25 8 7" xfId="34516"/>
    <cellStyle name="Normal 25 9" xfId="1545"/>
    <cellStyle name="Normal 25 9 2" xfId="4958"/>
    <cellStyle name="Normal 25 9 2 2" xfId="8991"/>
    <cellStyle name="Normal 25 9 2 2 2" xfId="17938"/>
    <cellStyle name="Normal 25 9 2 2 2 2" xfId="34517"/>
    <cellStyle name="Normal 25 9 2 2 3" xfId="34518"/>
    <cellStyle name="Normal 25 9 2 2 4" xfId="53813"/>
    <cellStyle name="Normal 25 9 2 3" xfId="17939"/>
    <cellStyle name="Normal 25 9 2 3 2" xfId="34519"/>
    <cellStyle name="Normal 25 9 2 4" xfId="34520"/>
    <cellStyle name="Normal 25 9 2 5" xfId="53814"/>
    <cellStyle name="Normal 25 9 3" xfId="4959"/>
    <cellStyle name="Normal 25 9 3 2" xfId="17940"/>
    <cellStyle name="Normal 25 9 3 2 2" xfId="34521"/>
    <cellStyle name="Normal 25 9 3 3" xfId="34522"/>
    <cellStyle name="Normal 25 9 3 4" xfId="53815"/>
    <cellStyle name="Normal 25 9 4" xfId="8992"/>
    <cellStyle name="Normal 25 9 4 2" xfId="17941"/>
    <cellStyle name="Normal 25 9 4 2 2" xfId="34523"/>
    <cellStyle name="Normal 25 9 4 3" xfId="34524"/>
    <cellStyle name="Normal 25 9 5" xfId="17942"/>
    <cellStyle name="Normal 25 9 5 2" xfId="34525"/>
    <cellStyle name="Normal 25 9 6" xfId="34526"/>
    <cellStyle name="Normal 250" xfId="53816"/>
    <cellStyle name="Normal 251" xfId="53817"/>
    <cellStyle name="Normal 252" xfId="53818"/>
    <cellStyle name="Normal 253" xfId="53819"/>
    <cellStyle name="Normal 254" xfId="53820"/>
    <cellStyle name="Normal 255" xfId="53821"/>
    <cellStyle name="Normal 256" xfId="53822"/>
    <cellStyle name="Normal 257" xfId="53823"/>
    <cellStyle name="Normal 258" xfId="53824"/>
    <cellStyle name="Normal 259" xfId="53825"/>
    <cellStyle name="Normal 26" xfId="1546"/>
    <cellStyle name="Normal 26 10" xfId="4960"/>
    <cellStyle name="Normal 26 10 2" xfId="8993"/>
    <cellStyle name="Normal 26 10 2 2" xfId="17943"/>
    <cellStyle name="Normal 26 10 2 2 2" xfId="34527"/>
    <cellStyle name="Normal 26 10 2 3" xfId="34528"/>
    <cellStyle name="Normal 26 10 2 4" xfId="53826"/>
    <cellStyle name="Normal 26 10 3" xfId="17944"/>
    <cellStyle name="Normal 26 10 3 2" xfId="34529"/>
    <cellStyle name="Normal 26 10 4" xfId="34530"/>
    <cellStyle name="Normal 26 10 5" xfId="53827"/>
    <cellStyle name="Normal 26 11" xfId="4961"/>
    <cellStyle name="Normal 26 11 2" xfId="17945"/>
    <cellStyle name="Normal 26 11 2 2" xfId="34531"/>
    <cellStyle name="Normal 26 11 3" xfId="34532"/>
    <cellStyle name="Normal 26 11 4" xfId="53828"/>
    <cellStyle name="Normal 26 12" xfId="8994"/>
    <cellStyle name="Normal 26 12 2" xfId="17946"/>
    <cellStyle name="Normal 26 12 2 2" xfId="34533"/>
    <cellStyle name="Normal 26 12 3" xfId="34534"/>
    <cellStyle name="Normal 26 13" xfId="11190"/>
    <cellStyle name="Normal 26 13 2" xfId="17947"/>
    <cellStyle name="Normal 26 14" xfId="17948"/>
    <cellStyle name="Normal 26 15" xfId="17949"/>
    <cellStyle name="Normal 26 15 2" xfId="34535"/>
    <cellStyle name="Normal 26 2" xfId="1547"/>
    <cellStyle name="Normal 26 2 2" xfId="1548"/>
    <cellStyle name="Normal 26 2 2 2" xfId="4962"/>
    <cellStyle name="Normal 26 2 2 2 2" xfId="8995"/>
    <cellStyle name="Normal 26 2 2 2 2 2" xfId="17950"/>
    <cellStyle name="Normal 26 2 2 2 2 2 2" xfId="34536"/>
    <cellStyle name="Normal 26 2 2 2 2 3" xfId="34537"/>
    <cellStyle name="Normal 26 2 2 2 2 4" xfId="53829"/>
    <cellStyle name="Normal 26 2 2 2 3" xfId="17951"/>
    <cellStyle name="Normal 26 2 2 2 3 2" xfId="34538"/>
    <cellStyle name="Normal 26 2 2 2 4" xfId="34539"/>
    <cellStyle name="Normal 26 2 2 2 5" xfId="53830"/>
    <cellStyle name="Normal 26 2 2 3" xfId="4963"/>
    <cellStyle name="Normal 26 2 2 3 2" xfId="17952"/>
    <cellStyle name="Normal 26 2 2 3 2 2" xfId="34540"/>
    <cellStyle name="Normal 26 2 2 3 3" xfId="34541"/>
    <cellStyle name="Normal 26 2 2 3 4" xfId="53831"/>
    <cellStyle name="Normal 26 2 2 4" xfId="8996"/>
    <cellStyle name="Normal 26 2 2 4 2" xfId="17953"/>
    <cellStyle name="Normal 26 2 2 4 2 2" xfId="34542"/>
    <cellStyle name="Normal 26 2 2 4 3" xfId="34543"/>
    <cellStyle name="Normal 26 2 2 5" xfId="17954"/>
    <cellStyle name="Normal 26 2 2 5 2" xfId="34544"/>
    <cellStyle name="Normal 26 2 2 6" xfId="34545"/>
    <cellStyle name="Normal 26 2 3" xfId="4964"/>
    <cellStyle name="Normal 26 2 3 2" xfId="8997"/>
    <cellStyle name="Normal 26 2 3 2 2" xfId="17955"/>
    <cellStyle name="Normal 26 2 3 2 2 2" xfId="34546"/>
    <cellStyle name="Normal 26 2 3 2 3" xfId="34547"/>
    <cellStyle name="Normal 26 2 3 2 4" xfId="53832"/>
    <cellStyle name="Normal 26 2 3 3" xfId="17956"/>
    <cellStyle name="Normal 26 2 3 3 2" xfId="34548"/>
    <cellStyle name="Normal 26 2 3 4" xfId="34549"/>
    <cellStyle name="Normal 26 2 3 5" xfId="53833"/>
    <cellStyle name="Normal 26 2 4" xfId="4965"/>
    <cellStyle name="Normal 26 2 4 2" xfId="17957"/>
    <cellStyle name="Normal 26 2 4 2 2" xfId="34550"/>
    <cellStyle name="Normal 26 2 4 3" xfId="34551"/>
    <cellStyle name="Normal 26 2 4 4" xfId="53834"/>
    <cellStyle name="Normal 26 2 5" xfId="8998"/>
    <cellStyle name="Normal 26 2 5 2" xfId="17958"/>
    <cellStyle name="Normal 26 2 5 2 2" xfId="34552"/>
    <cellStyle name="Normal 26 2 5 3" xfId="34553"/>
    <cellStyle name="Normal 26 2 6" xfId="17959"/>
    <cellStyle name="Normal 26 2 6 2" xfId="34554"/>
    <cellStyle name="Normal 26 2 7" xfId="34555"/>
    <cellStyle name="Normal 26 3" xfId="1549"/>
    <cellStyle name="Normal 26 3 2" xfId="1550"/>
    <cellStyle name="Normal 26 3 2 2" xfId="4966"/>
    <cellStyle name="Normal 26 3 2 2 2" xfId="8999"/>
    <cellStyle name="Normal 26 3 2 2 2 2" xfId="17960"/>
    <cellStyle name="Normal 26 3 2 2 2 2 2" xfId="34556"/>
    <cellStyle name="Normal 26 3 2 2 2 3" xfId="34557"/>
    <cellStyle name="Normal 26 3 2 2 2 4" xfId="53835"/>
    <cellStyle name="Normal 26 3 2 2 3" xfId="17961"/>
    <cellStyle name="Normal 26 3 2 2 3 2" xfId="34558"/>
    <cellStyle name="Normal 26 3 2 2 4" xfId="34559"/>
    <cellStyle name="Normal 26 3 2 2 5" xfId="53836"/>
    <cellStyle name="Normal 26 3 2 3" xfId="4967"/>
    <cellStyle name="Normal 26 3 2 3 2" xfId="17962"/>
    <cellStyle name="Normal 26 3 2 3 2 2" xfId="34560"/>
    <cellStyle name="Normal 26 3 2 3 3" xfId="34561"/>
    <cellStyle name="Normal 26 3 2 3 4" xfId="53837"/>
    <cellStyle name="Normal 26 3 2 4" xfId="9000"/>
    <cellStyle name="Normal 26 3 2 4 2" xfId="17963"/>
    <cellStyle name="Normal 26 3 2 4 2 2" xfId="34562"/>
    <cellStyle name="Normal 26 3 2 4 3" xfId="34563"/>
    <cellStyle name="Normal 26 3 2 5" xfId="17964"/>
    <cellStyle name="Normal 26 3 2 5 2" xfId="34564"/>
    <cellStyle name="Normal 26 3 2 6" xfId="34565"/>
    <cellStyle name="Normal 26 3 3" xfId="4968"/>
    <cellStyle name="Normal 26 3 3 2" xfId="9001"/>
    <cellStyle name="Normal 26 3 3 2 2" xfId="17965"/>
    <cellStyle name="Normal 26 3 3 2 2 2" xfId="34566"/>
    <cellStyle name="Normal 26 3 3 2 3" xfId="34567"/>
    <cellStyle name="Normal 26 3 3 2 4" xfId="53838"/>
    <cellStyle name="Normal 26 3 3 3" xfId="17966"/>
    <cellStyle name="Normal 26 3 3 3 2" xfId="34568"/>
    <cellStyle name="Normal 26 3 3 4" xfId="34569"/>
    <cellStyle name="Normal 26 3 3 5" xfId="53839"/>
    <cellStyle name="Normal 26 3 4" xfId="4969"/>
    <cellStyle name="Normal 26 3 4 2" xfId="17967"/>
    <cellStyle name="Normal 26 3 4 2 2" xfId="34570"/>
    <cellStyle name="Normal 26 3 4 3" xfId="34571"/>
    <cellStyle name="Normal 26 3 4 4" xfId="53840"/>
    <cellStyle name="Normal 26 3 5" xfId="9002"/>
    <cellStyle name="Normal 26 3 5 2" xfId="17968"/>
    <cellStyle name="Normal 26 3 5 2 2" xfId="34572"/>
    <cellStyle name="Normal 26 3 5 3" xfId="34573"/>
    <cellStyle name="Normal 26 3 6" xfId="17969"/>
    <cellStyle name="Normal 26 3 6 2" xfId="34574"/>
    <cellStyle name="Normal 26 3 7" xfId="34575"/>
    <cellStyle name="Normal 26 4" xfId="1551"/>
    <cellStyle name="Normal 26 4 2" xfId="1552"/>
    <cellStyle name="Normal 26 4 2 2" xfId="4970"/>
    <cellStyle name="Normal 26 4 2 2 2" xfId="9003"/>
    <cellStyle name="Normal 26 4 2 2 2 2" xfId="17970"/>
    <cellStyle name="Normal 26 4 2 2 2 2 2" xfId="34576"/>
    <cellStyle name="Normal 26 4 2 2 2 3" xfId="34577"/>
    <cellStyle name="Normal 26 4 2 2 2 4" xfId="53841"/>
    <cellStyle name="Normal 26 4 2 2 3" xfId="17971"/>
    <cellStyle name="Normal 26 4 2 2 3 2" xfId="34578"/>
    <cellStyle name="Normal 26 4 2 2 4" xfId="34579"/>
    <cellStyle name="Normal 26 4 2 2 5" xfId="53842"/>
    <cellStyle name="Normal 26 4 2 3" xfId="4971"/>
    <cellStyle name="Normal 26 4 2 3 2" xfId="17972"/>
    <cellStyle name="Normal 26 4 2 3 2 2" xfId="34580"/>
    <cellStyle name="Normal 26 4 2 3 3" xfId="34581"/>
    <cellStyle name="Normal 26 4 2 3 4" xfId="53843"/>
    <cellStyle name="Normal 26 4 2 4" xfId="9004"/>
    <cellStyle name="Normal 26 4 2 4 2" xfId="17973"/>
    <cellStyle name="Normal 26 4 2 4 2 2" xfId="34582"/>
    <cellStyle name="Normal 26 4 2 4 3" xfId="34583"/>
    <cellStyle name="Normal 26 4 2 5" xfId="17974"/>
    <cellStyle name="Normal 26 4 2 5 2" xfId="34584"/>
    <cellStyle name="Normal 26 4 2 6" xfId="34585"/>
    <cellStyle name="Normal 26 4 3" xfId="4972"/>
    <cellStyle name="Normal 26 4 3 2" xfId="9005"/>
    <cellStyle name="Normal 26 4 3 2 2" xfId="17975"/>
    <cellStyle name="Normal 26 4 3 2 2 2" xfId="34586"/>
    <cellStyle name="Normal 26 4 3 2 3" xfId="34587"/>
    <cellStyle name="Normal 26 4 3 2 4" xfId="53844"/>
    <cellStyle name="Normal 26 4 3 3" xfId="17976"/>
    <cellStyle name="Normal 26 4 3 3 2" xfId="34588"/>
    <cellStyle name="Normal 26 4 3 4" xfId="34589"/>
    <cellStyle name="Normal 26 4 3 5" xfId="53845"/>
    <cellStyle name="Normal 26 4 4" xfId="4973"/>
    <cellStyle name="Normal 26 4 4 2" xfId="17977"/>
    <cellStyle name="Normal 26 4 4 2 2" xfId="34590"/>
    <cellStyle name="Normal 26 4 4 3" xfId="34591"/>
    <cellStyle name="Normal 26 4 4 4" xfId="53846"/>
    <cellStyle name="Normal 26 4 5" xfId="9006"/>
    <cellStyle name="Normal 26 4 5 2" xfId="17978"/>
    <cellStyle name="Normal 26 4 5 2 2" xfId="34592"/>
    <cellStyle name="Normal 26 4 5 3" xfId="34593"/>
    <cellStyle name="Normal 26 4 6" xfId="17979"/>
    <cellStyle name="Normal 26 4 6 2" xfId="34594"/>
    <cellStyle name="Normal 26 4 7" xfId="34595"/>
    <cellStyle name="Normal 26 5" xfId="1553"/>
    <cellStyle name="Normal 26 5 2" xfId="1554"/>
    <cellStyle name="Normal 26 5 2 2" xfId="4974"/>
    <cellStyle name="Normal 26 5 2 2 2" xfId="9007"/>
    <cellStyle name="Normal 26 5 2 2 2 2" xfId="17980"/>
    <cellStyle name="Normal 26 5 2 2 2 2 2" xfId="34596"/>
    <cellStyle name="Normal 26 5 2 2 2 3" xfId="34597"/>
    <cellStyle name="Normal 26 5 2 2 2 4" xfId="53847"/>
    <cellStyle name="Normal 26 5 2 2 3" xfId="17981"/>
    <cellStyle name="Normal 26 5 2 2 3 2" xfId="34598"/>
    <cellStyle name="Normal 26 5 2 2 4" xfId="34599"/>
    <cellStyle name="Normal 26 5 2 2 5" xfId="53848"/>
    <cellStyle name="Normal 26 5 2 3" xfId="4975"/>
    <cellStyle name="Normal 26 5 2 3 2" xfId="17982"/>
    <cellStyle name="Normal 26 5 2 3 2 2" xfId="34600"/>
    <cellStyle name="Normal 26 5 2 3 3" xfId="34601"/>
    <cellStyle name="Normal 26 5 2 3 4" xfId="53849"/>
    <cellStyle name="Normal 26 5 2 4" xfId="9008"/>
    <cellStyle name="Normal 26 5 2 4 2" xfId="17983"/>
    <cellStyle name="Normal 26 5 2 4 2 2" xfId="34602"/>
    <cellStyle name="Normal 26 5 2 4 3" xfId="34603"/>
    <cellStyle name="Normal 26 5 2 5" xfId="17984"/>
    <cellStyle name="Normal 26 5 2 5 2" xfId="34604"/>
    <cellStyle name="Normal 26 5 2 6" xfId="34605"/>
    <cellStyle name="Normal 26 5 3" xfId="4976"/>
    <cellStyle name="Normal 26 5 3 2" xfId="9009"/>
    <cellStyle name="Normal 26 5 3 2 2" xfId="17985"/>
    <cellStyle name="Normal 26 5 3 2 2 2" xfId="34606"/>
    <cellStyle name="Normal 26 5 3 2 3" xfId="34607"/>
    <cellStyle name="Normal 26 5 3 2 4" xfId="53850"/>
    <cellStyle name="Normal 26 5 3 3" xfId="17986"/>
    <cellStyle name="Normal 26 5 3 3 2" xfId="34608"/>
    <cellStyle name="Normal 26 5 3 4" xfId="34609"/>
    <cellStyle name="Normal 26 5 3 5" xfId="53851"/>
    <cellStyle name="Normal 26 5 4" xfId="4977"/>
    <cellStyle name="Normal 26 5 4 2" xfId="17987"/>
    <cellStyle name="Normal 26 5 4 2 2" xfId="34610"/>
    <cellStyle name="Normal 26 5 4 3" xfId="34611"/>
    <cellStyle name="Normal 26 5 4 4" xfId="53852"/>
    <cellStyle name="Normal 26 5 5" xfId="9010"/>
    <cellStyle name="Normal 26 5 5 2" xfId="17988"/>
    <cellStyle name="Normal 26 5 5 2 2" xfId="34612"/>
    <cellStyle name="Normal 26 5 5 3" xfId="34613"/>
    <cellStyle name="Normal 26 5 6" xfId="17989"/>
    <cellStyle name="Normal 26 5 6 2" xfId="34614"/>
    <cellStyle name="Normal 26 5 7" xfId="34615"/>
    <cellStyle name="Normal 26 6" xfId="1555"/>
    <cellStyle name="Normal 26 6 2" xfId="1556"/>
    <cellStyle name="Normal 26 6 2 2" xfId="4978"/>
    <cellStyle name="Normal 26 6 2 2 2" xfId="9011"/>
    <cellStyle name="Normal 26 6 2 2 2 2" xfId="17990"/>
    <cellStyle name="Normal 26 6 2 2 2 2 2" xfId="34616"/>
    <cellStyle name="Normal 26 6 2 2 2 3" xfId="34617"/>
    <cellStyle name="Normal 26 6 2 2 2 4" xfId="53853"/>
    <cellStyle name="Normal 26 6 2 2 3" xfId="17991"/>
    <cellStyle name="Normal 26 6 2 2 3 2" xfId="34618"/>
    <cellStyle name="Normal 26 6 2 2 4" xfId="34619"/>
    <cellStyle name="Normal 26 6 2 2 5" xfId="53854"/>
    <cellStyle name="Normal 26 6 2 3" xfId="4979"/>
    <cellStyle name="Normal 26 6 2 3 2" xfId="17992"/>
    <cellStyle name="Normal 26 6 2 3 2 2" xfId="34620"/>
    <cellStyle name="Normal 26 6 2 3 3" xfId="34621"/>
    <cellStyle name="Normal 26 6 2 3 4" xfId="53855"/>
    <cellStyle name="Normal 26 6 2 4" xfId="9012"/>
    <cellStyle name="Normal 26 6 2 4 2" xfId="17993"/>
    <cellStyle name="Normal 26 6 2 4 2 2" xfId="34622"/>
    <cellStyle name="Normal 26 6 2 4 3" xfId="34623"/>
    <cellStyle name="Normal 26 6 2 5" xfId="17994"/>
    <cellStyle name="Normal 26 6 2 5 2" xfId="34624"/>
    <cellStyle name="Normal 26 6 2 6" xfId="34625"/>
    <cellStyle name="Normal 26 6 3" xfId="4980"/>
    <cellStyle name="Normal 26 6 3 2" xfId="9013"/>
    <cellStyle name="Normal 26 6 3 2 2" xfId="17995"/>
    <cellStyle name="Normal 26 6 3 2 2 2" xfId="34626"/>
    <cellStyle name="Normal 26 6 3 2 3" xfId="34627"/>
    <cellStyle name="Normal 26 6 3 2 4" xfId="53856"/>
    <cellStyle name="Normal 26 6 3 3" xfId="17996"/>
    <cellStyle name="Normal 26 6 3 3 2" xfId="34628"/>
    <cellStyle name="Normal 26 6 3 4" xfId="34629"/>
    <cellStyle name="Normal 26 6 3 5" xfId="53857"/>
    <cellStyle name="Normal 26 6 4" xfId="4981"/>
    <cellStyle name="Normal 26 6 4 2" xfId="17997"/>
    <cellStyle name="Normal 26 6 4 2 2" xfId="34630"/>
    <cellStyle name="Normal 26 6 4 3" xfId="34631"/>
    <cellStyle name="Normal 26 6 4 4" xfId="53858"/>
    <cellStyle name="Normal 26 6 5" xfId="9014"/>
    <cellStyle name="Normal 26 6 5 2" xfId="17998"/>
    <cellStyle name="Normal 26 6 5 2 2" xfId="34632"/>
    <cellStyle name="Normal 26 6 5 3" xfId="34633"/>
    <cellStyle name="Normal 26 6 6" xfId="17999"/>
    <cellStyle name="Normal 26 6 6 2" xfId="34634"/>
    <cellStyle name="Normal 26 6 7" xfId="34635"/>
    <cellStyle name="Normal 26 7" xfId="1557"/>
    <cellStyle name="Normal 26 7 2" xfId="1558"/>
    <cellStyle name="Normal 26 7 2 2" xfId="4982"/>
    <cellStyle name="Normal 26 7 2 2 2" xfId="9015"/>
    <cellStyle name="Normal 26 7 2 2 2 2" xfId="18000"/>
    <cellStyle name="Normal 26 7 2 2 2 2 2" xfId="34636"/>
    <cellStyle name="Normal 26 7 2 2 2 3" xfId="34637"/>
    <cellStyle name="Normal 26 7 2 2 2 4" xfId="53859"/>
    <cellStyle name="Normal 26 7 2 2 3" xfId="18001"/>
    <cellStyle name="Normal 26 7 2 2 3 2" xfId="34638"/>
    <cellStyle name="Normal 26 7 2 2 4" xfId="34639"/>
    <cellStyle name="Normal 26 7 2 2 5" xfId="53860"/>
    <cellStyle name="Normal 26 7 2 3" xfId="4983"/>
    <cellStyle name="Normal 26 7 2 3 2" xfId="18002"/>
    <cellStyle name="Normal 26 7 2 3 2 2" xfId="34640"/>
    <cellStyle name="Normal 26 7 2 3 3" xfId="34641"/>
    <cellStyle name="Normal 26 7 2 3 4" xfId="53861"/>
    <cellStyle name="Normal 26 7 2 4" xfId="9016"/>
    <cellStyle name="Normal 26 7 2 4 2" xfId="18003"/>
    <cellStyle name="Normal 26 7 2 4 2 2" xfId="34642"/>
    <cellStyle name="Normal 26 7 2 4 3" xfId="34643"/>
    <cellStyle name="Normal 26 7 2 5" xfId="18004"/>
    <cellStyle name="Normal 26 7 2 5 2" xfId="34644"/>
    <cellStyle name="Normal 26 7 2 6" xfId="34645"/>
    <cellStyle name="Normal 26 7 3" xfId="4984"/>
    <cellStyle name="Normal 26 7 3 2" xfId="9017"/>
    <cellStyle name="Normal 26 7 3 2 2" xfId="18005"/>
    <cellStyle name="Normal 26 7 3 2 2 2" xfId="34646"/>
    <cellStyle name="Normal 26 7 3 2 3" xfId="34647"/>
    <cellStyle name="Normal 26 7 3 2 4" xfId="53862"/>
    <cellStyle name="Normal 26 7 3 3" xfId="18006"/>
    <cellStyle name="Normal 26 7 3 3 2" xfId="34648"/>
    <cellStyle name="Normal 26 7 3 4" xfId="34649"/>
    <cellStyle name="Normal 26 7 3 5" xfId="53863"/>
    <cellStyle name="Normal 26 7 4" xfId="4985"/>
    <cellStyle name="Normal 26 7 4 2" xfId="18007"/>
    <cellStyle name="Normal 26 7 4 2 2" xfId="34650"/>
    <cellStyle name="Normal 26 7 4 3" xfId="34651"/>
    <cellStyle name="Normal 26 7 4 4" xfId="53864"/>
    <cellStyle name="Normal 26 7 5" xfId="9018"/>
    <cellStyle name="Normal 26 7 5 2" xfId="18008"/>
    <cellStyle name="Normal 26 7 5 2 2" xfId="34652"/>
    <cellStyle name="Normal 26 7 5 3" xfId="34653"/>
    <cellStyle name="Normal 26 7 6" xfId="18009"/>
    <cellStyle name="Normal 26 7 6 2" xfId="34654"/>
    <cellStyle name="Normal 26 7 7" xfId="34655"/>
    <cellStyle name="Normal 26 8" xfId="1559"/>
    <cellStyle name="Normal 26 8 2" xfId="1560"/>
    <cellStyle name="Normal 26 8 2 2" xfId="4986"/>
    <cellStyle name="Normal 26 8 2 2 2" xfId="9019"/>
    <cellStyle name="Normal 26 8 2 2 2 2" xfId="18010"/>
    <cellStyle name="Normal 26 8 2 2 2 2 2" xfId="34656"/>
    <cellStyle name="Normal 26 8 2 2 2 3" xfId="34657"/>
    <cellStyle name="Normal 26 8 2 2 2 4" xfId="53865"/>
    <cellStyle name="Normal 26 8 2 2 3" xfId="18011"/>
    <cellStyle name="Normal 26 8 2 2 3 2" xfId="34658"/>
    <cellStyle name="Normal 26 8 2 2 4" xfId="34659"/>
    <cellStyle name="Normal 26 8 2 2 5" xfId="53866"/>
    <cellStyle name="Normal 26 8 2 3" xfId="4987"/>
    <cellStyle name="Normal 26 8 2 3 2" xfId="18012"/>
    <cellStyle name="Normal 26 8 2 3 2 2" xfId="34660"/>
    <cellStyle name="Normal 26 8 2 3 3" xfId="34661"/>
    <cellStyle name="Normal 26 8 2 3 4" xfId="53867"/>
    <cellStyle name="Normal 26 8 2 4" xfId="9020"/>
    <cellStyle name="Normal 26 8 2 4 2" xfId="18013"/>
    <cellStyle name="Normal 26 8 2 4 2 2" xfId="34662"/>
    <cellStyle name="Normal 26 8 2 4 3" xfId="34663"/>
    <cellStyle name="Normal 26 8 2 5" xfId="18014"/>
    <cellStyle name="Normal 26 8 2 5 2" xfId="34664"/>
    <cellStyle name="Normal 26 8 2 6" xfId="34665"/>
    <cellStyle name="Normal 26 8 3" xfId="4988"/>
    <cellStyle name="Normal 26 8 3 2" xfId="9021"/>
    <cellStyle name="Normal 26 8 3 2 2" xfId="18015"/>
    <cellStyle name="Normal 26 8 3 2 2 2" xfId="34666"/>
    <cellStyle name="Normal 26 8 3 2 3" xfId="34667"/>
    <cellStyle name="Normal 26 8 3 2 4" xfId="53868"/>
    <cellStyle name="Normal 26 8 3 3" xfId="18016"/>
    <cellStyle name="Normal 26 8 3 3 2" xfId="34668"/>
    <cellStyle name="Normal 26 8 3 4" xfId="34669"/>
    <cellStyle name="Normal 26 8 3 5" xfId="53869"/>
    <cellStyle name="Normal 26 8 4" xfId="4989"/>
    <cellStyle name="Normal 26 8 4 2" xfId="18017"/>
    <cellStyle name="Normal 26 8 4 2 2" xfId="34670"/>
    <cellStyle name="Normal 26 8 4 3" xfId="34671"/>
    <cellStyle name="Normal 26 8 4 4" xfId="53870"/>
    <cellStyle name="Normal 26 8 5" xfId="9022"/>
    <cellStyle name="Normal 26 8 5 2" xfId="18018"/>
    <cellStyle name="Normal 26 8 5 2 2" xfId="34672"/>
    <cellStyle name="Normal 26 8 5 3" xfId="34673"/>
    <cellStyle name="Normal 26 8 6" xfId="18019"/>
    <cellStyle name="Normal 26 8 6 2" xfId="34674"/>
    <cellStyle name="Normal 26 8 7" xfId="34675"/>
    <cellStyle name="Normal 26 9" xfId="1561"/>
    <cellStyle name="Normal 26 9 2" xfId="4990"/>
    <cellStyle name="Normal 26 9 2 2" xfId="9023"/>
    <cellStyle name="Normal 26 9 2 2 2" xfId="18020"/>
    <cellStyle name="Normal 26 9 2 2 2 2" xfId="34676"/>
    <cellStyle name="Normal 26 9 2 2 3" xfId="34677"/>
    <cellStyle name="Normal 26 9 2 2 4" xfId="53871"/>
    <cellStyle name="Normal 26 9 2 3" xfId="18021"/>
    <cellStyle name="Normal 26 9 2 3 2" xfId="34678"/>
    <cellStyle name="Normal 26 9 2 4" xfId="34679"/>
    <cellStyle name="Normal 26 9 2 5" xfId="53872"/>
    <cellStyle name="Normal 26 9 3" xfId="4991"/>
    <cellStyle name="Normal 26 9 3 2" xfId="18022"/>
    <cellStyle name="Normal 26 9 3 2 2" xfId="34680"/>
    <cellStyle name="Normal 26 9 3 3" xfId="34681"/>
    <cellStyle name="Normal 26 9 3 4" xfId="53873"/>
    <cellStyle name="Normal 26 9 4" xfId="9024"/>
    <cellStyle name="Normal 26 9 4 2" xfId="18023"/>
    <cellStyle name="Normal 26 9 4 2 2" xfId="34682"/>
    <cellStyle name="Normal 26 9 4 3" xfId="34683"/>
    <cellStyle name="Normal 26 9 5" xfId="18024"/>
    <cellStyle name="Normal 26 9 5 2" xfId="34684"/>
    <cellStyle name="Normal 26 9 6" xfId="34685"/>
    <cellStyle name="Normal 260" xfId="53874"/>
    <cellStyle name="Normal 261" xfId="53875"/>
    <cellStyle name="Normal 262" xfId="53876"/>
    <cellStyle name="Normal 263" xfId="53877"/>
    <cellStyle name="Normal 264" xfId="53878"/>
    <cellStyle name="Normal 265" xfId="53879"/>
    <cellStyle name="Normal 266" xfId="53880"/>
    <cellStyle name="Normal 267" xfId="53881"/>
    <cellStyle name="Normal 268" xfId="53882"/>
    <cellStyle name="Normal 269" xfId="53883"/>
    <cellStyle name="Normal 27" xfId="1562"/>
    <cellStyle name="Normal 27 10" xfId="4992"/>
    <cellStyle name="Normal 27 10 2" xfId="9025"/>
    <cellStyle name="Normal 27 10 2 2" xfId="18025"/>
    <cellStyle name="Normal 27 10 2 2 2" xfId="34686"/>
    <cellStyle name="Normal 27 10 2 3" xfId="34687"/>
    <cellStyle name="Normal 27 10 2 4" xfId="53884"/>
    <cellStyle name="Normal 27 10 3" xfId="18026"/>
    <cellStyle name="Normal 27 10 3 2" xfId="34688"/>
    <cellStyle name="Normal 27 10 4" xfId="34689"/>
    <cellStyle name="Normal 27 10 5" xfId="53885"/>
    <cellStyle name="Normal 27 11" xfId="4993"/>
    <cellStyle name="Normal 27 11 2" xfId="18027"/>
    <cellStyle name="Normal 27 11 2 2" xfId="34690"/>
    <cellStyle name="Normal 27 11 3" xfId="34691"/>
    <cellStyle name="Normal 27 11 4" xfId="53886"/>
    <cellStyle name="Normal 27 12" xfId="9026"/>
    <cellStyle name="Normal 27 12 2" xfId="18028"/>
    <cellStyle name="Normal 27 12 2 2" xfId="34692"/>
    <cellStyle name="Normal 27 12 3" xfId="34693"/>
    <cellStyle name="Normal 27 13" xfId="11191"/>
    <cellStyle name="Normal 27 13 2" xfId="18029"/>
    <cellStyle name="Normal 27 14" xfId="18030"/>
    <cellStyle name="Normal 27 15" xfId="18031"/>
    <cellStyle name="Normal 27 15 2" xfId="34694"/>
    <cellStyle name="Normal 27 2" xfId="1563"/>
    <cellStyle name="Normal 27 2 2" xfId="1564"/>
    <cellStyle name="Normal 27 2 2 2" xfId="4994"/>
    <cellStyle name="Normal 27 2 2 2 2" xfId="9027"/>
    <cellStyle name="Normal 27 2 2 2 2 2" xfId="18032"/>
    <cellStyle name="Normal 27 2 2 2 2 2 2" xfId="34695"/>
    <cellStyle name="Normal 27 2 2 2 2 3" xfId="34696"/>
    <cellStyle name="Normal 27 2 2 2 2 4" xfId="53887"/>
    <cellStyle name="Normal 27 2 2 2 3" xfId="18033"/>
    <cellStyle name="Normal 27 2 2 2 3 2" xfId="34697"/>
    <cellStyle name="Normal 27 2 2 2 4" xfId="34698"/>
    <cellStyle name="Normal 27 2 2 2 5" xfId="53888"/>
    <cellStyle name="Normal 27 2 2 3" xfId="4995"/>
    <cellStyle name="Normal 27 2 2 3 2" xfId="18034"/>
    <cellStyle name="Normal 27 2 2 3 2 2" xfId="34699"/>
    <cellStyle name="Normal 27 2 2 3 3" xfId="34700"/>
    <cellStyle name="Normal 27 2 2 3 4" xfId="53889"/>
    <cellStyle name="Normal 27 2 2 4" xfId="9028"/>
    <cellStyle name="Normal 27 2 2 4 2" xfId="18035"/>
    <cellStyle name="Normal 27 2 2 4 2 2" xfId="34701"/>
    <cellStyle name="Normal 27 2 2 4 3" xfId="34702"/>
    <cellStyle name="Normal 27 2 2 5" xfId="18036"/>
    <cellStyle name="Normal 27 2 2 5 2" xfId="34703"/>
    <cellStyle name="Normal 27 2 2 6" xfId="34704"/>
    <cellStyle name="Normal 27 2 3" xfId="4996"/>
    <cellStyle name="Normal 27 2 3 2" xfId="9029"/>
    <cellStyle name="Normal 27 2 3 2 2" xfId="18037"/>
    <cellStyle name="Normal 27 2 3 2 2 2" xfId="34705"/>
    <cellStyle name="Normal 27 2 3 2 3" xfId="34706"/>
    <cellStyle name="Normal 27 2 3 2 4" xfId="53890"/>
    <cellStyle name="Normal 27 2 3 3" xfId="18038"/>
    <cellStyle name="Normal 27 2 3 3 2" xfId="34707"/>
    <cellStyle name="Normal 27 2 3 4" xfId="34708"/>
    <cellStyle name="Normal 27 2 3 5" xfId="53891"/>
    <cellStyle name="Normal 27 2 4" xfId="4997"/>
    <cellStyle name="Normal 27 2 4 2" xfId="18039"/>
    <cellStyle name="Normal 27 2 4 2 2" xfId="34709"/>
    <cellStyle name="Normal 27 2 4 3" xfId="34710"/>
    <cellStyle name="Normal 27 2 4 4" xfId="53892"/>
    <cellStyle name="Normal 27 2 5" xfId="9030"/>
    <cellStyle name="Normal 27 2 5 2" xfId="18040"/>
    <cellStyle name="Normal 27 2 5 2 2" xfId="34711"/>
    <cellStyle name="Normal 27 2 5 3" xfId="34712"/>
    <cellStyle name="Normal 27 2 6" xfId="18041"/>
    <cellStyle name="Normal 27 2 6 2" xfId="34713"/>
    <cellStyle name="Normal 27 2 7" xfId="34714"/>
    <cellStyle name="Normal 27 3" xfId="1565"/>
    <cellStyle name="Normal 27 3 2" xfId="1566"/>
    <cellStyle name="Normal 27 3 2 2" xfId="4998"/>
    <cellStyle name="Normal 27 3 2 2 2" xfId="9031"/>
    <cellStyle name="Normal 27 3 2 2 2 2" xfId="18042"/>
    <cellStyle name="Normal 27 3 2 2 2 2 2" xfId="34715"/>
    <cellStyle name="Normal 27 3 2 2 2 3" xfId="34716"/>
    <cellStyle name="Normal 27 3 2 2 2 4" xfId="53893"/>
    <cellStyle name="Normal 27 3 2 2 3" xfId="18043"/>
    <cellStyle name="Normal 27 3 2 2 3 2" xfId="34717"/>
    <cellStyle name="Normal 27 3 2 2 4" xfId="34718"/>
    <cellStyle name="Normal 27 3 2 2 5" xfId="53894"/>
    <cellStyle name="Normal 27 3 2 3" xfId="4999"/>
    <cellStyle name="Normal 27 3 2 3 2" xfId="18044"/>
    <cellStyle name="Normal 27 3 2 3 2 2" xfId="34719"/>
    <cellStyle name="Normal 27 3 2 3 3" xfId="34720"/>
    <cellStyle name="Normal 27 3 2 3 4" xfId="53895"/>
    <cellStyle name="Normal 27 3 2 4" xfId="9032"/>
    <cellStyle name="Normal 27 3 2 4 2" xfId="18045"/>
    <cellStyle name="Normal 27 3 2 4 2 2" xfId="34721"/>
    <cellStyle name="Normal 27 3 2 4 3" xfId="34722"/>
    <cellStyle name="Normal 27 3 2 5" xfId="18046"/>
    <cellStyle name="Normal 27 3 2 5 2" xfId="34723"/>
    <cellStyle name="Normal 27 3 2 6" xfId="34724"/>
    <cellStyle name="Normal 27 3 3" xfId="5000"/>
    <cellStyle name="Normal 27 3 3 2" xfId="9033"/>
    <cellStyle name="Normal 27 3 3 2 2" xfId="18047"/>
    <cellStyle name="Normal 27 3 3 2 2 2" xfId="34725"/>
    <cellStyle name="Normal 27 3 3 2 3" xfId="34726"/>
    <cellStyle name="Normal 27 3 3 2 4" xfId="53896"/>
    <cellStyle name="Normal 27 3 3 3" xfId="18048"/>
    <cellStyle name="Normal 27 3 3 3 2" xfId="34727"/>
    <cellStyle name="Normal 27 3 3 4" xfId="34728"/>
    <cellStyle name="Normal 27 3 3 5" xfId="53897"/>
    <cellStyle name="Normal 27 3 4" xfId="5001"/>
    <cellStyle name="Normal 27 3 4 2" xfId="18049"/>
    <cellStyle name="Normal 27 3 4 2 2" xfId="34729"/>
    <cellStyle name="Normal 27 3 4 3" xfId="34730"/>
    <cellStyle name="Normal 27 3 4 4" xfId="53898"/>
    <cellStyle name="Normal 27 3 5" xfId="9034"/>
    <cellStyle name="Normal 27 3 5 2" xfId="18050"/>
    <cellStyle name="Normal 27 3 5 2 2" xfId="34731"/>
    <cellStyle name="Normal 27 3 5 3" xfId="34732"/>
    <cellStyle name="Normal 27 3 6" xfId="18051"/>
    <cellStyle name="Normal 27 3 6 2" xfId="34733"/>
    <cellStyle name="Normal 27 3 7" xfId="34734"/>
    <cellStyle name="Normal 27 4" xfId="1567"/>
    <cellStyle name="Normal 27 4 2" xfId="1568"/>
    <cellStyle name="Normal 27 4 2 2" xfId="5002"/>
    <cellStyle name="Normal 27 4 2 2 2" xfId="9035"/>
    <cellStyle name="Normal 27 4 2 2 2 2" xfId="18052"/>
    <cellStyle name="Normal 27 4 2 2 2 2 2" xfId="34735"/>
    <cellStyle name="Normal 27 4 2 2 2 3" xfId="34736"/>
    <cellStyle name="Normal 27 4 2 2 2 4" xfId="53899"/>
    <cellStyle name="Normal 27 4 2 2 3" xfId="18053"/>
    <cellStyle name="Normal 27 4 2 2 3 2" xfId="34737"/>
    <cellStyle name="Normal 27 4 2 2 4" xfId="34738"/>
    <cellStyle name="Normal 27 4 2 2 5" xfId="53900"/>
    <cellStyle name="Normal 27 4 2 3" xfId="5003"/>
    <cellStyle name="Normal 27 4 2 3 2" xfId="18054"/>
    <cellStyle name="Normal 27 4 2 3 2 2" xfId="34739"/>
    <cellStyle name="Normal 27 4 2 3 3" xfId="34740"/>
    <cellStyle name="Normal 27 4 2 3 4" xfId="53901"/>
    <cellStyle name="Normal 27 4 2 4" xfId="9036"/>
    <cellStyle name="Normal 27 4 2 4 2" xfId="18055"/>
    <cellStyle name="Normal 27 4 2 4 2 2" xfId="34741"/>
    <cellStyle name="Normal 27 4 2 4 3" xfId="34742"/>
    <cellStyle name="Normal 27 4 2 5" xfId="18056"/>
    <cellStyle name="Normal 27 4 2 5 2" xfId="34743"/>
    <cellStyle name="Normal 27 4 2 6" xfId="34744"/>
    <cellStyle name="Normal 27 4 3" xfId="5004"/>
    <cellStyle name="Normal 27 4 3 2" xfId="9037"/>
    <cellStyle name="Normal 27 4 3 2 2" xfId="18057"/>
    <cellStyle name="Normal 27 4 3 2 2 2" xfId="34745"/>
    <cellStyle name="Normal 27 4 3 2 3" xfId="34746"/>
    <cellStyle name="Normal 27 4 3 2 4" xfId="53902"/>
    <cellStyle name="Normal 27 4 3 3" xfId="18058"/>
    <cellStyle name="Normal 27 4 3 3 2" xfId="34747"/>
    <cellStyle name="Normal 27 4 3 4" xfId="34748"/>
    <cellStyle name="Normal 27 4 3 5" xfId="53903"/>
    <cellStyle name="Normal 27 4 4" xfId="5005"/>
    <cellStyle name="Normal 27 4 4 2" xfId="18059"/>
    <cellStyle name="Normal 27 4 4 2 2" xfId="34749"/>
    <cellStyle name="Normal 27 4 4 3" xfId="34750"/>
    <cellStyle name="Normal 27 4 4 4" xfId="53904"/>
    <cellStyle name="Normal 27 4 5" xfId="9038"/>
    <cellStyle name="Normal 27 4 5 2" xfId="18060"/>
    <cellStyle name="Normal 27 4 5 2 2" xfId="34751"/>
    <cellStyle name="Normal 27 4 5 3" xfId="34752"/>
    <cellStyle name="Normal 27 4 6" xfId="18061"/>
    <cellStyle name="Normal 27 4 6 2" xfId="34753"/>
    <cellStyle name="Normal 27 4 7" xfId="34754"/>
    <cellStyle name="Normal 27 5" xfId="1569"/>
    <cellStyle name="Normal 27 5 2" xfId="1570"/>
    <cellStyle name="Normal 27 5 2 2" xfId="5006"/>
    <cellStyle name="Normal 27 5 2 2 2" xfId="9039"/>
    <cellStyle name="Normal 27 5 2 2 2 2" xfId="18062"/>
    <cellStyle name="Normal 27 5 2 2 2 2 2" xfId="34755"/>
    <cellStyle name="Normal 27 5 2 2 2 3" xfId="34756"/>
    <cellStyle name="Normal 27 5 2 2 2 4" xfId="53905"/>
    <cellStyle name="Normal 27 5 2 2 3" xfId="18063"/>
    <cellStyle name="Normal 27 5 2 2 3 2" xfId="34757"/>
    <cellStyle name="Normal 27 5 2 2 4" xfId="34758"/>
    <cellStyle name="Normal 27 5 2 2 5" xfId="53906"/>
    <cellStyle name="Normal 27 5 2 3" xfId="5007"/>
    <cellStyle name="Normal 27 5 2 3 2" xfId="18064"/>
    <cellStyle name="Normal 27 5 2 3 2 2" xfId="34759"/>
    <cellStyle name="Normal 27 5 2 3 3" xfId="34760"/>
    <cellStyle name="Normal 27 5 2 3 4" xfId="53907"/>
    <cellStyle name="Normal 27 5 2 4" xfId="9040"/>
    <cellStyle name="Normal 27 5 2 4 2" xfId="18065"/>
    <cellStyle name="Normal 27 5 2 4 2 2" xfId="34761"/>
    <cellStyle name="Normal 27 5 2 4 3" xfId="34762"/>
    <cellStyle name="Normal 27 5 2 5" xfId="18066"/>
    <cellStyle name="Normal 27 5 2 5 2" xfId="34763"/>
    <cellStyle name="Normal 27 5 2 6" xfId="34764"/>
    <cellStyle name="Normal 27 5 3" xfId="5008"/>
    <cellStyle name="Normal 27 5 3 2" xfId="9041"/>
    <cellStyle name="Normal 27 5 3 2 2" xfId="18067"/>
    <cellStyle name="Normal 27 5 3 2 2 2" xfId="34765"/>
    <cellStyle name="Normal 27 5 3 2 3" xfId="34766"/>
    <cellStyle name="Normal 27 5 3 2 4" xfId="53908"/>
    <cellStyle name="Normal 27 5 3 3" xfId="18068"/>
    <cellStyle name="Normal 27 5 3 3 2" xfId="34767"/>
    <cellStyle name="Normal 27 5 3 4" xfId="34768"/>
    <cellStyle name="Normal 27 5 3 5" xfId="53909"/>
    <cellStyle name="Normal 27 5 4" xfId="5009"/>
    <cellStyle name="Normal 27 5 4 2" xfId="18069"/>
    <cellStyle name="Normal 27 5 4 2 2" xfId="34769"/>
    <cellStyle name="Normal 27 5 4 3" xfId="34770"/>
    <cellStyle name="Normal 27 5 4 4" xfId="53910"/>
    <cellStyle name="Normal 27 5 5" xfId="9042"/>
    <cellStyle name="Normal 27 5 5 2" xfId="18070"/>
    <cellStyle name="Normal 27 5 5 2 2" xfId="34771"/>
    <cellStyle name="Normal 27 5 5 3" xfId="34772"/>
    <cellStyle name="Normal 27 5 6" xfId="18071"/>
    <cellStyle name="Normal 27 5 6 2" xfId="34773"/>
    <cellStyle name="Normal 27 5 7" xfId="34774"/>
    <cellStyle name="Normal 27 6" xfId="1571"/>
    <cellStyle name="Normal 27 6 2" xfId="1572"/>
    <cellStyle name="Normal 27 6 2 2" xfId="5010"/>
    <cellStyle name="Normal 27 6 2 2 2" xfId="9043"/>
    <cellStyle name="Normal 27 6 2 2 2 2" xfId="18072"/>
    <cellStyle name="Normal 27 6 2 2 2 2 2" xfId="34775"/>
    <cellStyle name="Normal 27 6 2 2 2 3" xfId="34776"/>
    <cellStyle name="Normal 27 6 2 2 2 4" xfId="53911"/>
    <cellStyle name="Normal 27 6 2 2 3" xfId="18073"/>
    <cellStyle name="Normal 27 6 2 2 3 2" xfId="34777"/>
    <cellStyle name="Normal 27 6 2 2 4" xfId="34778"/>
    <cellStyle name="Normal 27 6 2 2 5" xfId="53912"/>
    <cellStyle name="Normal 27 6 2 3" xfId="5011"/>
    <cellStyle name="Normal 27 6 2 3 2" xfId="18074"/>
    <cellStyle name="Normal 27 6 2 3 2 2" xfId="34779"/>
    <cellStyle name="Normal 27 6 2 3 3" xfId="34780"/>
    <cellStyle name="Normal 27 6 2 3 4" xfId="53913"/>
    <cellStyle name="Normal 27 6 2 4" xfId="9044"/>
    <cellStyle name="Normal 27 6 2 4 2" xfId="18075"/>
    <cellStyle name="Normal 27 6 2 4 2 2" xfId="34781"/>
    <cellStyle name="Normal 27 6 2 4 3" xfId="34782"/>
    <cellStyle name="Normal 27 6 2 5" xfId="18076"/>
    <cellStyle name="Normal 27 6 2 5 2" xfId="34783"/>
    <cellStyle name="Normal 27 6 2 6" xfId="34784"/>
    <cellStyle name="Normal 27 6 3" xfId="5012"/>
    <cellStyle name="Normal 27 6 3 2" xfId="9045"/>
    <cellStyle name="Normal 27 6 3 2 2" xfId="18077"/>
    <cellStyle name="Normal 27 6 3 2 2 2" xfId="34785"/>
    <cellStyle name="Normal 27 6 3 2 3" xfId="34786"/>
    <cellStyle name="Normal 27 6 3 2 4" xfId="53914"/>
    <cellStyle name="Normal 27 6 3 3" xfId="18078"/>
    <cellStyle name="Normal 27 6 3 3 2" xfId="34787"/>
    <cellStyle name="Normal 27 6 3 4" xfId="34788"/>
    <cellStyle name="Normal 27 6 3 5" xfId="53915"/>
    <cellStyle name="Normal 27 6 4" xfId="5013"/>
    <cellStyle name="Normal 27 6 4 2" xfId="18079"/>
    <cellStyle name="Normal 27 6 4 2 2" xfId="34789"/>
    <cellStyle name="Normal 27 6 4 3" xfId="34790"/>
    <cellStyle name="Normal 27 6 4 4" xfId="53916"/>
    <cellStyle name="Normal 27 6 5" xfId="9046"/>
    <cellStyle name="Normal 27 6 5 2" xfId="18080"/>
    <cellStyle name="Normal 27 6 5 2 2" xfId="34791"/>
    <cellStyle name="Normal 27 6 5 3" xfId="34792"/>
    <cellStyle name="Normal 27 6 6" xfId="18081"/>
    <cellStyle name="Normal 27 6 6 2" xfId="34793"/>
    <cellStyle name="Normal 27 6 7" xfId="34794"/>
    <cellStyle name="Normal 27 7" xfId="1573"/>
    <cellStyle name="Normal 27 7 2" xfId="1574"/>
    <cellStyle name="Normal 27 7 2 2" xfId="5014"/>
    <cellStyle name="Normal 27 7 2 2 2" xfId="9047"/>
    <cellStyle name="Normal 27 7 2 2 2 2" xfId="18082"/>
    <cellStyle name="Normal 27 7 2 2 2 2 2" xfId="34795"/>
    <cellStyle name="Normal 27 7 2 2 2 3" xfId="34796"/>
    <cellStyle name="Normal 27 7 2 2 2 4" xfId="53917"/>
    <cellStyle name="Normal 27 7 2 2 3" xfId="18083"/>
    <cellStyle name="Normal 27 7 2 2 3 2" xfId="34797"/>
    <cellStyle name="Normal 27 7 2 2 4" xfId="34798"/>
    <cellStyle name="Normal 27 7 2 2 5" xfId="53918"/>
    <cellStyle name="Normal 27 7 2 3" xfId="5015"/>
    <cellStyle name="Normal 27 7 2 3 2" xfId="18084"/>
    <cellStyle name="Normal 27 7 2 3 2 2" xfId="34799"/>
    <cellStyle name="Normal 27 7 2 3 3" xfId="34800"/>
    <cellStyle name="Normal 27 7 2 3 4" xfId="53919"/>
    <cellStyle name="Normal 27 7 2 4" xfId="9048"/>
    <cellStyle name="Normal 27 7 2 4 2" xfId="18085"/>
    <cellStyle name="Normal 27 7 2 4 2 2" xfId="34801"/>
    <cellStyle name="Normal 27 7 2 4 3" xfId="34802"/>
    <cellStyle name="Normal 27 7 2 5" xfId="18086"/>
    <cellStyle name="Normal 27 7 2 5 2" xfId="34803"/>
    <cellStyle name="Normal 27 7 2 6" xfId="34804"/>
    <cellStyle name="Normal 27 7 3" xfId="5016"/>
    <cellStyle name="Normal 27 7 3 2" xfId="9049"/>
    <cellStyle name="Normal 27 7 3 2 2" xfId="18087"/>
    <cellStyle name="Normal 27 7 3 2 2 2" xfId="34805"/>
    <cellStyle name="Normal 27 7 3 2 3" xfId="34806"/>
    <cellStyle name="Normal 27 7 3 2 4" xfId="53920"/>
    <cellStyle name="Normal 27 7 3 3" xfId="18088"/>
    <cellStyle name="Normal 27 7 3 3 2" xfId="34807"/>
    <cellStyle name="Normal 27 7 3 4" xfId="34808"/>
    <cellStyle name="Normal 27 7 3 5" xfId="53921"/>
    <cellStyle name="Normal 27 7 4" xfId="5017"/>
    <cellStyle name="Normal 27 7 4 2" xfId="18089"/>
    <cellStyle name="Normal 27 7 4 2 2" xfId="34809"/>
    <cellStyle name="Normal 27 7 4 3" xfId="34810"/>
    <cellStyle name="Normal 27 7 4 4" xfId="53922"/>
    <cellStyle name="Normal 27 7 5" xfId="9050"/>
    <cellStyle name="Normal 27 7 5 2" xfId="18090"/>
    <cellStyle name="Normal 27 7 5 2 2" xfId="34811"/>
    <cellStyle name="Normal 27 7 5 3" xfId="34812"/>
    <cellStyle name="Normal 27 7 6" xfId="18091"/>
    <cellStyle name="Normal 27 7 6 2" xfId="34813"/>
    <cellStyle name="Normal 27 7 7" xfId="34814"/>
    <cellStyle name="Normal 27 8" xfId="1575"/>
    <cellStyle name="Normal 27 8 2" xfId="1576"/>
    <cellStyle name="Normal 27 8 2 2" xfId="5018"/>
    <cellStyle name="Normal 27 8 2 2 2" xfId="9051"/>
    <cellStyle name="Normal 27 8 2 2 2 2" xfId="18092"/>
    <cellStyle name="Normal 27 8 2 2 2 2 2" xfId="34815"/>
    <cellStyle name="Normal 27 8 2 2 2 3" xfId="34816"/>
    <cellStyle name="Normal 27 8 2 2 2 4" xfId="53923"/>
    <cellStyle name="Normal 27 8 2 2 3" xfId="18093"/>
    <cellStyle name="Normal 27 8 2 2 3 2" xfId="34817"/>
    <cellStyle name="Normal 27 8 2 2 4" xfId="34818"/>
    <cellStyle name="Normal 27 8 2 2 5" xfId="53924"/>
    <cellStyle name="Normal 27 8 2 3" xfId="5019"/>
    <cellStyle name="Normal 27 8 2 3 2" xfId="18094"/>
    <cellStyle name="Normal 27 8 2 3 2 2" xfId="34819"/>
    <cellStyle name="Normal 27 8 2 3 3" xfId="34820"/>
    <cellStyle name="Normal 27 8 2 3 4" xfId="53925"/>
    <cellStyle name="Normal 27 8 2 4" xfId="9052"/>
    <cellStyle name="Normal 27 8 2 4 2" xfId="18095"/>
    <cellStyle name="Normal 27 8 2 4 2 2" xfId="34821"/>
    <cellStyle name="Normal 27 8 2 4 3" xfId="34822"/>
    <cellStyle name="Normal 27 8 2 5" xfId="18096"/>
    <cellStyle name="Normal 27 8 2 5 2" xfId="34823"/>
    <cellStyle name="Normal 27 8 2 6" xfId="34824"/>
    <cellStyle name="Normal 27 8 3" xfId="5020"/>
    <cellStyle name="Normal 27 8 3 2" xfId="9053"/>
    <cellStyle name="Normal 27 8 3 2 2" xfId="18097"/>
    <cellStyle name="Normal 27 8 3 2 2 2" xfId="34825"/>
    <cellStyle name="Normal 27 8 3 2 3" xfId="34826"/>
    <cellStyle name="Normal 27 8 3 2 4" xfId="53926"/>
    <cellStyle name="Normal 27 8 3 3" xfId="18098"/>
    <cellStyle name="Normal 27 8 3 3 2" xfId="34827"/>
    <cellStyle name="Normal 27 8 3 4" xfId="34828"/>
    <cellStyle name="Normal 27 8 3 5" xfId="53927"/>
    <cellStyle name="Normal 27 8 4" xfId="5021"/>
    <cellStyle name="Normal 27 8 4 2" xfId="18099"/>
    <cellStyle name="Normal 27 8 4 2 2" xfId="34829"/>
    <cellStyle name="Normal 27 8 4 3" xfId="34830"/>
    <cellStyle name="Normal 27 8 4 4" xfId="53928"/>
    <cellStyle name="Normal 27 8 5" xfId="9054"/>
    <cellStyle name="Normal 27 8 5 2" xfId="18100"/>
    <cellStyle name="Normal 27 8 5 2 2" xfId="34831"/>
    <cellStyle name="Normal 27 8 5 3" xfId="34832"/>
    <cellStyle name="Normal 27 8 6" xfId="18101"/>
    <cellStyle name="Normal 27 8 6 2" xfId="34833"/>
    <cellStyle name="Normal 27 8 7" xfId="34834"/>
    <cellStyle name="Normal 27 9" xfId="1577"/>
    <cellStyle name="Normal 27 9 2" xfId="5022"/>
    <cellStyle name="Normal 27 9 2 2" xfId="9055"/>
    <cellStyle name="Normal 27 9 2 2 2" xfId="18102"/>
    <cellStyle name="Normal 27 9 2 2 2 2" xfId="34835"/>
    <cellStyle name="Normal 27 9 2 2 3" xfId="34836"/>
    <cellStyle name="Normal 27 9 2 2 4" xfId="53929"/>
    <cellStyle name="Normal 27 9 2 3" xfId="18103"/>
    <cellStyle name="Normal 27 9 2 3 2" xfId="34837"/>
    <cellStyle name="Normal 27 9 2 4" xfId="34838"/>
    <cellStyle name="Normal 27 9 2 5" xfId="53930"/>
    <cellStyle name="Normal 27 9 3" xfId="5023"/>
    <cellStyle name="Normal 27 9 3 2" xfId="18104"/>
    <cellStyle name="Normal 27 9 3 2 2" xfId="34839"/>
    <cellStyle name="Normal 27 9 3 3" xfId="34840"/>
    <cellStyle name="Normal 27 9 3 4" xfId="53931"/>
    <cellStyle name="Normal 27 9 4" xfId="9056"/>
    <cellStyle name="Normal 27 9 4 2" xfId="18105"/>
    <cellStyle name="Normal 27 9 4 2 2" xfId="34841"/>
    <cellStyle name="Normal 27 9 4 3" xfId="34842"/>
    <cellStyle name="Normal 27 9 5" xfId="18106"/>
    <cellStyle name="Normal 27 9 5 2" xfId="34843"/>
    <cellStyle name="Normal 27 9 6" xfId="34844"/>
    <cellStyle name="Normal 270" xfId="53932"/>
    <cellStyle name="Normal 271" xfId="53933"/>
    <cellStyle name="Normal 272" xfId="53934"/>
    <cellStyle name="Normal 273" xfId="53935"/>
    <cellStyle name="Normal 274" xfId="53936"/>
    <cellStyle name="Normal 275" xfId="53937"/>
    <cellStyle name="Normal 276" xfId="53938"/>
    <cellStyle name="Normal 277" xfId="53939"/>
    <cellStyle name="Normal 278" xfId="53940"/>
    <cellStyle name="Normal 279" xfId="53941"/>
    <cellStyle name="Normal 28" xfId="1578"/>
    <cellStyle name="Normal 28 2" xfId="1579"/>
    <cellStyle name="Normal 28 2 2" xfId="5024"/>
    <cellStyle name="Normal 28 2 2 2" xfId="9057"/>
    <cellStyle name="Normal 28 2 2 2 2" xfId="18107"/>
    <cellStyle name="Normal 28 2 2 2 2 2" xfId="34845"/>
    <cellStyle name="Normal 28 2 2 2 3" xfId="34846"/>
    <cellStyle name="Normal 28 2 2 2 4" xfId="53942"/>
    <cellStyle name="Normal 28 2 2 3" xfId="18108"/>
    <cellStyle name="Normal 28 2 2 3 2" xfId="34847"/>
    <cellStyle name="Normal 28 2 2 4" xfId="34848"/>
    <cellStyle name="Normal 28 2 2 5" xfId="53943"/>
    <cellStyle name="Normal 28 2 3" xfId="5025"/>
    <cellStyle name="Normal 28 2 3 2" xfId="18109"/>
    <cellStyle name="Normal 28 2 3 2 2" xfId="34849"/>
    <cellStyle name="Normal 28 2 3 3" xfId="34850"/>
    <cellStyle name="Normal 28 2 3 4" xfId="53944"/>
    <cellStyle name="Normal 28 2 4" xfId="9058"/>
    <cellStyle name="Normal 28 2 4 2" xfId="18110"/>
    <cellStyle name="Normal 28 2 4 2 2" xfId="34851"/>
    <cellStyle name="Normal 28 2 4 3" xfId="34852"/>
    <cellStyle name="Normal 28 2 5" xfId="18111"/>
    <cellStyle name="Normal 28 2 5 2" xfId="34853"/>
    <cellStyle name="Normal 28 2 6" xfId="34854"/>
    <cellStyle name="Normal 28 3" xfId="5026"/>
    <cellStyle name="Normal 28 3 2" xfId="9059"/>
    <cellStyle name="Normal 28 3 2 2" xfId="18112"/>
    <cellStyle name="Normal 28 3 2 2 2" xfId="34855"/>
    <cellStyle name="Normal 28 3 2 3" xfId="34856"/>
    <cellStyle name="Normal 28 3 2 4" xfId="53945"/>
    <cellStyle name="Normal 28 3 3" xfId="18113"/>
    <cellStyle name="Normal 28 3 3 2" xfId="34857"/>
    <cellStyle name="Normal 28 3 4" xfId="34858"/>
    <cellStyle name="Normal 28 3 5" xfId="53946"/>
    <cellStyle name="Normal 28 4" xfId="5027"/>
    <cellStyle name="Normal 28 4 2" xfId="18114"/>
    <cellStyle name="Normal 28 4 2 2" xfId="34859"/>
    <cellStyle name="Normal 28 4 3" xfId="34860"/>
    <cellStyle name="Normal 28 4 4" xfId="53947"/>
    <cellStyle name="Normal 28 5" xfId="9060"/>
    <cellStyle name="Normal 28 5 2" xfId="18115"/>
    <cellStyle name="Normal 28 5 2 2" xfId="34861"/>
    <cellStyle name="Normal 28 5 3" xfId="34862"/>
    <cellStyle name="Normal 28 6" xfId="11192"/>
    <cellStyle name="Normal 28 6 2" xfId="18116"/>
    <cellStyle name="Normal 28 7" xfId="18117"/>
    <cellStyle name="Normal 28 8" xfId="18118"/>
    <cellStyle name="Normal 28 8 2" xfId="34863"/>
    <cellStyle name="Normal 280" xfId="53948"/>
    <cellStyle name="Normal 281" xfId="53949"/>
    <cellStyle name="Normal 282" xfId="53950"/>
    <cellStyle name="Normal 283" xfId="53951"/>
    <cellStyle name="Normal 284" xfId="53952"/>
    <cellStyle name="Normal 285" xfId="53953"/>
    <cellStyle name="Normal 286" xfId="53954"/>
    <cellStyle name="Normal 287" xfId="53955"/>
    <cellStyle name="Normal 288" xfId="53956"/>
    <cellStyle name="Normal 289" xfId="53957"/>
    <cellStyle name="Normal 29" xfId="1580"/>
    <cellStyle name="Normal 29 2" xfId="1581"/>
    <cellStyle name="Normal 29 2 2" xfId="5028"/>
    <cellStyle name="Normal 29 2 2 2" xfId="9061"/>
    <cellStyle name="Normal 29 2 2 2 2" xfId="18119"/>
    <cellStyle name="Normal 29 2 2 2 2 2" xfId="34864"/>
    <cellStyle name="Normal 29 2 2 2 3" xfId="34865"/>
    <cellStyle name="Normal 29 2 2 3" xfId="18120"/>
    <cellStyle name="Normal 29 2 2 3 2" xfId="34866"/>
    <cellStyle name="Normal 29 2 2 4" xfId="34867"/>
    <cellStyle name="Normal 29 2 3" xfId="5029"/>
    <cellStyle name="Normal 29 2 3 2" xfId="18121"/>
    <cellStyle name="Normal 29 2 3 2 2" xfId="34868"/>
    <cellStyle name="Normal 29 2 3 3" xfId="34869"/>
    <cellStyle name="Normal 29 2 4" xfId="9062"/>
    <cellStyle name="Normal 29 2 4 2" xfId="18122"/>
    <cellStyle name="Normal 29 2 4 2 2" xfId="34870"/>
    <cellStyle name="Normal 29 2 4 3" xfId="34871"/>
    <cellStyle name="Normal 29 2 5" xfId="18123"/>
    <cellStyle name="Normal 29 2 5 2" xfId="34872"/>
    <cellStyle name="Normal 29 2 6" xfId="34873"/>
    <cellStyle name="Normal 29 3" xfId="5030"/>
    <cellStyle name="Normal 29 3 2" xfId="9063"/>
    <cellStyle name="Normal 29 3 2 2" xfId="18124"/>
    <cellStyle name="Normal 29 3 2 2 2" xfId="34874"/>
    <cellStyle name="Normal 29 3 2 3" xfId="34875"/>
    <cellStyle name="Normal 29 3 3" xfId="18125"/>
    <cellStyle name="Normal 29 3 3 2" xfId="34876"/>
    <cellStyle name="Normal 29 3 4" xfId="34877"/>
    <cellStyle name="Normal 29 4" xfId="5031"/>
    <cellStyle name="Normal 29 4 2" xfId="18126"/>
    <cellStyle name="Normal 29 4 2 2" xfId="34878"/>
    <cellStyle name="Normal 29 4 3" xfId="34879"/>
    <cellStyle name="Normal 29 5" xfId="9064"/>
    <cellStyle name="Normal 29 5 2" xfId="18127"/>
    <cellStyle name="Normal 29 5 2 2" xfId="34880"/>
    <cellStyle name="Normal 29 5 3" xfId="34881"/>
    <cellStyle name="Normal 29 6" xfId="11193"/>
    <cellStyle name="Normal 29 6 2" xfId="18128"/>
    <cellStyle name="Normal 29 7" xfId="18129"/>
    <cellStyle name="Normal 29 8" xfId="18130"/>
    <cellStyle name="Normal 29 8 2" xfId="34882"/>
    <cellStyle name="Normal 290" xfId="53958"/>
    <cellStyle name="Normal 291" xfId="53959"/>
    <cellStyle name="Normal 292" xfId="53960"/>
    <cellStyle name="Normal 293" xfId="53961"/>
    <cellStyle name="Normal 294" xfId="53962"/>
    <cellStyle name="Normal 295" xfId="53963"/>
    <cellStyle name="Normal 296" xfId="53964"/>
    <cellStyle name="Normal 297" xfId="53965"/>
    <cellStyle name="Normal 298" xfId="53966"/>
    <cellStyle name="Normal 299" xfId="53967"/>
    <cellStyle name="Normal 3" xfId="61"/>
    <cellStyle name="Normal 3 10" xfId="57"/>
    <cellStyle name="Normal 3 10 10" xfId="53968"/>
    <cellStyle name="Normal 3 10 2" xfId="62"/>
    <cellStyle name="Normal 3 10 2 2" xfId="1584"/>
    <cellStyle name="Normal 3 10 2 3" xfId="53969"/>
    <cellStyle name="Normal 3 10 3" xfId="1585"/>
    <cellStyle name="Normal 3 10 4" xfId="1586"/>
    <cellStyle name="Normal 3 10 5" xfId="1587"/>
    <cellStyle name="Normal 3 10 6" xfId="1588"/>
    <cellStyle name="Normal 3 10 7" xfId="1589"/>
    <cellStyle name="Normal 3 10 8" xfId="1590"/>
    <cellStyle name="Normal 3 10 9" xfId="1583"/>
    <cellStyle name="Normal 3 11" xfId="1591"/>
    <cellStyle name="Normal 3 11 2" xfId="1592"/>
    <cellStyle name="Normal 3 11 3" xfId="1593"/>
    <cellStyle name="Normal 3 11 4" xfId="1594"/>
    <cellStyle name="Normal 3 11 5" xfId="1595"/>
    <cellStyle name="Normal 3 11 6" xfId="1596"/>
    <cellStyle name="Normal 3 11 7" xfId="1597"/>
    <cellStyle name="Normal 3 11 8" xfId="1598"/>
    <cellStyle name="Normal 3 12" xfId="1599"/>
    <cellStyle name="Normal 3 12 2" xfId="1600"/>
    <cellStyle name="Normal 3 12 3" xfId="1601"/>
    <cellStyle name="Normal 3 12 4" xfId="1602"/>
    <cellStyle name="Normal 3 12 5" xfId="1603"/>
    <cellStyle name="Normal 3 12 6" xfId="1604"/>
    <cellStyle name="Normal 3 12 7" xfId="1605"/>
    <cellStyle name="Normal 3 12 8" xfId="1606"/>
    <cellStyle name="Normal 3 13" xfId="1607"/>
    <cellStyle name="Normal 3 13 2" xfId="1608"/>
    <cellStyle name="Normal 3 13 3" xfId="1609"/>
    <cellStyle name="Normal 3 13 4" xfId="1610"/>
    <cellStyle name="Normal 3 13 5" xfId="1611"/>
    <cellStyle name="Normal 3 13 6" xfId="1612"/>
    <cellStyle name="Normal 3 13 7" xfId="1613"/>
    <cellStyle name="Normal 3 13 8" xfId="1614"/>
    <cellStyle name="Normal 3 14" xfId="1615"/>
    <cellStyle name="Normal 3 14 2" xfId="1616"/>
    <cellStyle name="Normal 3 14 3" xfId="1617"/>
    <cellStyle name="Normal 3 14 4" xfId="1618"/>
    <cellStyle name="Normal 3 14 5" xfId="1619"/>
    <cellStyle name="Normal 3 14 6" xfId="1620"/>
    <cellStyle name="Normal 3 14 7" xfId="1621"/>
    <cellStyle name="Normal 3 14 8" xfId="1622"/>
    <cellStyle name="Normal 3 15" xfId="58"/>
    <cellStyle name="Normal 3 15 2" xfId="63"/>
    <cellStyle name="Normal 3 15 2 2" xfId="5032"/>
    <cellStyle name="Normal 3 15 2 2 2" xfId="9065"/>
    <cellStyle name="Normal 3 15 2 2 2 2" xfId="18131"/>
    <cellStyle name="Normal 3 15 2 2 2 2 2" xfId="34883"/>
    <cellStyle name="Normal 3 15 2 2 2 3" xfId="34884"/>
    <cellStyle name="Normal 3 15 2 2 2 4" xfId="53970"/>
    <cellStyle name="Normal 3 15 2 2 3" xfId="18132"/>
    <cellStyle name="Normal 3 15 2 2 3 2" xfId="34885"/>
    <cellStyle name="Normal 3 15 2 2 4" xfId="34886"/>
    <cellStyle name="Normal 3 15 2 2 5" xfId="53971"/>
    <cellStyle name="Normal 3 15 2 3" xfId="5033"/>
    <cellStyle name="Normal 3 15 2 3 2" xfId="18133"/>
    <cellStyle name="Normal 3 15 2 3 2 2" xfId="34887"/>
    <cellStyle name="Normal 3 15 2 3 3" xfId="34888"/>
    <cellStyle name="Normal 3 15 2 3 4" xfId="53972"/>
    <cellStyle name="Normal 3 15 2 4" xfId="1624"/>
    <cellStyle name="Normal 3 15 2 4 2" xfId="18134"/>
    <cellStyle name="Normal 3 15 2 4 2 2" xfId="34889"/>
    <cellStyle name="Normal 3 15 2 4 3" xfId="34890"/>
    <cellStyle name="Normal 3 15 2 5" xfId="18135"/>
    <cellStyle name="Normal 3 15 2 5 2" xfId="34891"/>
    <cellStyle name="Normal 3 15 2 6" xfId="53973"/>
    <cellStyle name="Normal 3 15 3" xfId="5034"/>
    <cellStyle name="Normal 3 15 3 2" xfId="9066"/>
    <cellStyle name="Normal 3 15 3 2 2" xfId="18136"/>
    <cellStyle name="Normal 3 15 3 2 2 2" xfId="34892"/>
    <cellStyle name="Normal 3 15 3 2 3" xfId="34893"/>
    <cellStyle name="Normal 3 15 3 2 4" xfId="53974"/>
    <cellStyle name="Normal 3 15 3 3" xfId="18137"/>
    <cellStyle name="Normal 3 15 3 3 2" xfId="34894"/>
    <cellStyle name="Normal 3 15 3 4" xfId="34895"/>
    <cellStyle name="Normal 3 15 3 5" xfId="53975"/>
    <cellStyle name="Normal 3 15 4" xfId="5035"/>
    <cellStyle name="Normal 3 15 4 2" xfId="18138"/>
    <cellStyle name="Normal 3 15 4 2 2" xfId="34896"/>
    <cellStyle name="Normal 3 15 4 3" xfId="34897"/>
    <cellStyle name="Normal 3 15 4 4" xfId="53976"/>
    <cellStyle name="Normal 3 15 5" xfId="1623"/>
    <cellStyle name="Normal 3 15 5 2" xfId="18139"/>
    <cellStyle name="Normal 3 15 5 2 2" xfId="34898"/>
    <cellStyle name="Normal 3 15 5 3" xfId="34899"/>
    <cellStyle name="Normal 3 15 6" xfId="18140"/>
    <cellStyle name="Normal 3 15 6 2" xfId="34900"/>
    <cellStyle name="Normal 3 15 7" xfId="53977"/>
    <cellStyle name="Normal 3 16" xfId="1625"/>
    <cellStyle name="Normal 3 16 2" xfId="1626"/>
    <cellStyle name="Normal 3 16 2 2" xfId="5036"/>
    <cellStyle name="Normal 3 16 2 2 2" xfId="9067"/>
    <cellStyle name="Normal 3 16 2 2 2 2" xfId="18141"/>
    <cellStyle name="Normal 3 16 2 2 2 2 2" xfId="34901"/>
    <cellStyle name="Normal 3 16 2 2 2 3" xfId="34902"/>
    <cellStyle name="Normal 3 16 2 2 2 4" xfId="53978"/>
    <cellStyle name="Normal 3 16 2 2 3" xfId="18142"/>
    <cellStyle name="Normal 3 16 2 2 3 2" xfId="34903"/>
    <cellStyle name="Normal 3 16 2 2 4" xfId="34904"/>
    <cellStyle name="Normal 3 16 2 2 5" xfId="53979"/>
    <cellStyle name="Normal 3 16 2 3" xfId="5037"/>
    <cellStyle name="Normal 3 16 2 3 2" xfId="18143"/>
    <cellStyle name="Normal 3 16 2 3 2 2" xfId="34905"/>
    <cellStyle name="Normal 3 16 2 3 3" xfId="34906"/>
    <cellStyle name="Normal 3 16 2 3 4" xfId="53980"/>
    <cellStyle name="Normal 3 16 2 4" xfId="9068"/>
    <cellStyle name="Normal 3 16 2 4 2" xfId="18144"/>
    <cellStyle name="Normal 3 16 2 4 2 2" xfId="34907"/>
    <cellStyle name="Normal 3 16 2 4 3" xfId="34908"/>
    <cellStyle name="Normal 3 16 2 5" xfId="18145"/>
    <cellStyle name="Normal 3 16 2 5 2" xfId="34909"/>
    <cellStyle name="Normal 3 16 2 6" xfId="34910"/>
    <cellStyle name="Normal 3 16 3" xfId="5038"/>
    <cellStyle name="Normal 3 16 3 2" xfId="9069"/>
    <cellStyle name="Normal 3 16 3 2 2" xfId="18146"/>
    <cellStyle name="Normal 3 16 3 2 2 2" xfId="34911"/>
    <cellStyle name="Normal 3 16 3 2 3" xfId="34912"/>
    <cellStyle name="Normal 3 16 3 2 4" xfId="53981"/>
    <cellStyle name="Normal 3 16 3 3" xfId="18147"/>
    <cellStyle name="Normal 3 16 3 3 2" xfId="34913"/>
    <cellStyle name="Normal 3 16 3 4" xfId="34914"/>
    <cellStyle name="Normal 3 16 3 5" xfId="53982"/>
    <cellStyle name="Normal 3 16 4" xfId="5039"/>
    <cellStyle name="Normal 3 16 4 2" xfId="18148"/>
    <cellStyle name="Normal 3 16 4 2 2" xfId="34915"/>
    <cellStyle name="Normal 3 16 4 3" xfId="34916"/>
    <cellStyle name="Normal 3 16 4 4" xfId="53983"/>
    <cellStyle name="Normal 3 16 5" xfId="9070"/>
    <cellStyle name="Normal 3 16 5 2" xfId="18149"/>
    <cellStyle name="Normal 3 16 5 2 2" xfId="34917"/>
    <cellStyle name="Normal 3 16 5 3" xfId="34918"/>
    <cellStyle name="Normal 3 16 6" xfId="18150"/>
    <cellStyle name="Normal 3 16 6 2" xfId="34919"/>
    <cellStyle name="Normal 3 16 7" xfId="34920"/>
    <cellStyle name="Normal 3 17" xfId="1627"/>
    <cellStyle name="Normal 3 17 2" xfId="1628"/>
    <cellStyle name="Normal 3 17 2 2" xfId="5040"/>
    <cellStyle name="Normal 3 17 2 2 2" xfId="9071"/>
    <cellStyle name="Normal 3 17 2 2 2 2" xfId="18151"/>
    <cellStyle name="Normal 3 17 2 2 2 2 2" xfId="34921"/>
    <cellStyle name="Normal 3 17 2 2 2 3" xfId="34922"/>
    <cellStyle name="Normal 3 17 2 2 2 4" xfId="53984"/>
    <cellStyle name="Normal 3 17 2 2 3" xfId="18152"/>
    <cellStyle name="Normal 3 17 2 2 3 2" xfId="34923"/>
    <cellStyle name="Normal 3 17 2 2 4" xfId="34924"/>
    <cellStyle name="Normal 3 17 2 2 5" xfId="53985"/>
    <cellStyle name="Normal 3 17 2 3" xfId="5041"/>
    <cellStyle name="Normal 3 17 2 3 2" xfId="18153"/>
    <cellStyle name="Normal 3 17 2 3 2 2" xfId="34925"/>
    <cellStyle name="Normal 3 17 2 3 3" xfId="34926"/>
    <cellStyle name="Normal 3 17 2 3 4" xfId="53986"/>
    <cellStyle name="Normal 3 17 2 4" xfId="9072"/>
    <cellStyle name="Normal 3 17 2 4 2" xfId="18154"/>
    <cellStyle name="Normal 3 17 2 4 2 2" xfId="34927"/>
    <cellStyle name="Normal 3 17 2 4 3" xfId="34928"/>
    <cellStyle name="Normal 3 17 2 5" xfId="18155"/>
    <cellStyle name="Normal 3 17 2 5 2" xfId="34929"/>
    <cellStyle name="Normal 3 17 2 6" xfId="34930"/>
    <cellStyle name="Normal 3 17 3" xfId="5042"/>
    <cellStyle name="Normal 3 17 3 2" xfId="9073"/>
    <cellStyle name="Normal 3 17 3 2 2" xfId="18156"/>
    <cellStyle name="Normal 3 17 3 2 2 2" xfId="34931"/>
    <cellStyle name="Normal 3 17 3 2 3" xfId="34932"/>
    <cellStyle name="Normal 3 17 3 2 4" xfId="53987"/>
    <cellStyle name="Normal 3 17 3 3" xfId="18157"/>
    <cellStyle name="Normal 3 17 3 3 2" xfId="34933"/>
    <cellStyle name="Normal 3 17 3 4" xfId="34934"/>
    <cellStyle name="Normal 3 17 3 5" xfId="53988"/>
    <cellStyle name="Normal 3 17 4" xfId="5043"/>
    <cellStyle name="Normal 3 17 4 2" xfId="18158"/>
    <cellStyle name="Normal 3 17 4 2 2" xfId="34935"/>
    <cellStyle name="Normal 3 17 4 3" xfId="34936"/>
    <cellStyle name="Normal 3 17 4 4" xfId="53989"/>
    <cellStyle name="Normal 3 17 5" xfId="9074"/>
    <cellStyle name="Normal 3 17 5 2" xfId="18159"/>
    <cellStyle name="Normal 3 17 5 2 2" xfId="34937"/>
    <cellStyle name="Normal 3 17 5 3" xfId="34938"/>
    <cellStyle name="Normal 3 17 6" xfId="18160"/>
    <cellStyle name="Normal 3 17 6 2" xfId="34939"/>
    <cellStyle name="Normal 3 17 7" xfId="34940"/>
    <cellStyle name="Normal 3 18" xfId="1629"/>
    <cellStyle name="Normal 3 18 2" xfId="1630"/>
    <cellStyle name="Normal 3 18 2 2" xfId="5044"/>
    <cellStyle name="Normal 3 18 2 2 2" xfId="9075"/>
    <cellStyle name="Normal 3 18 2 2 2 2" xfId="18161"/>
    <cellStyle name="Normal 3 18 2 2 2 2 2" xfId="34941"/>
    <cellStyle name="Normal 3 18 2 2 2 3" xfId="34942"/>
    <cellStyle name="Normal 3 18 2 2 2 4" xfId="53990"/>
    <cellStyle name="Normal 3 18 2 2 3" xfId="18162"/>
    <cellStyle name="Normal 3 18 2 2 3 2" xfId="34943"/>
    <cellStyle name="Normal 3 18 2 2 4" xfId="34944"/>
    <cellStyle name="Normal 3 18 2 2 5" xfId="53991"/>
    <cellStyle name="Normal 3 18 2 3" xfId="5045"/>
    <cellStyle name="Normal 3 18 2 3 2" xfId="18163"/>
    <cellStyle name="Normal 3 18 2 3 2 2" xfId="34945"/>
    <cellStyle name="Normal 3 18 2 3 3" xfId="34946"/>
    <cellStyle name="Normal 3 18 2 3 4" xfId="53992"/>
    <cellStyle name="Normal 3 18 2 4" xfId="9076"/>
    <cellStyle name="Normal 3 18 2 4 2" xfId="18164"/>
    <cellStyle name="Normal 3 18 2 4 2 2" xfId="34947"/>
    <cellStyle name="Normal 3 18 2 4 3" xfId="34948"/>
    <cellStyle name="Normal 3 18 2 5" xfId="18165"/>
    <cellStyle name="Normal 3 18 2 5 2" xfId="34949"/>
    <cellStyle name="Normal 3 18 2 6" xfId="34950"/>
    <cellStyle name="Normal 3 18 3" xfId="5046"/>
    <cellStyle name="Normal 3 18 3 2" xfId="9077"/>
    <cellStyle name="Normal 3 18 3 2 2" xfId="18166"/>
    <cellStyle name="Normal 3 18 3 2 2 2" xfId="34951"/>
    <cellStyle name="Normal 3 18 3 2 3" xfId="34952"/>
    <cellStyle name="Normal 3 18 3 2 4" xfId="53993"/>
    <cellStyle name="Normal 3 18 3 3" xfId="18167"/>
    <cellStyle name="Normal 3 18 3 3 2" xfId="34953"/>
    <cellStyle name="Normal 3 18 3 4" xfId="34954"/>
    <cellStyle name="Normal 3 18 3 5" xfId="53994"/>
    <cellStyle name="Normal 3 18 4" xfId="5047"/>
    <cellStyle name="Normal 3 18 4 2" xfId="18168"/>
    <cellStyle name="Normal 3 18 4 2 2" xfId="34955"/>
    <cellStyle name="Normal 3 18 4 3" xfId="34956"/>
    <cellStyle name="Normal 3 18 4 4" xfId="53995"/>
    <cellStyle name="Normal 3 18 5" xfId="9078"/>
    <cellStyle name="Normal 3 18 5 2" xfId="18169"/>
    <cellStyle name="Normal 3 18 5 2 2" xfId="34957"/>
    <cellStyle name="Normal 3 18 5 3" xfId="34958"/>
    <cellStyle name="Normal 3 18 6" xfId="18170"/>
    <cellStyle name="Normal 3 18 6 2" xfId="34959"/>
    <cellStyle name="Normal 3 18 7" xfId="34960"/>
    <cellStyle name="Normal 3 19" xfId="1631"/>
    <cellStyle name="Normal 3 19 2" xfId="1632"/>
    <cellStyle name="Normal 3 19 2 2" xfId="5048"/>
    <cellStyle name="Normal 3 19 2 2 2" xfId="9079"/>
    <cellStyle name="Normal 3 19 2 2 2 2" xfId="18171"/>
    <cellStyle name="Normal 3 19 2 2 2 2 2" xfId="34961"/>
    <cellStyle name="Normal 3 19 2 2 2 3" xfId="34962"/>
    <cellStyle name="Normal 3 19 2 2 2 4" xfId="53996"/>
    <cellStyle name="Normal 3 19 2 2 3" xfId="18172"/>
    <cellStyle name="Normal 3 19 2 2 3 2" xfId="34963"/>
    <cellStyle name="Normal 3 19 2 2 4" xfId="34964"/>
    <cellStyle name="Normal 3 19 2 2 5" xfId="53997"/>
    <cellStyle name="Normal 3 19 2 3" xfId="5049"/>
    <cellStyle name="Normal 3 19 2 3 2" xfId="18173"/>
    <cellStyle name="Normal 3 19 2 3 2 2" xfId="34965"/>
    <cellStyle name="Normal 3 19 2 3 3" xfId="34966"/>
    <cellStyle name="Normal 3 19 2 3 4" xfId="53998"/>
    <cellStyle name="Normal 3 19 2 4" xfId="9080"/>
    <cellStyle name="Normal 3 19 2 4 2" xfId="18174"/>
    <cellStyle name="Normal 3 19 2 4 2 2" xfId="34967"/>
    <cellStyle name="Normal 3 19 2 4 3" xfId="34968"/>
    <cellStyle name="Normal 3 19 2 5" xfId="18175"/>
    <cellStyle name="Normal 3 19 2 5 2" xfId="34969"/>
    <cellStyle name="Normal 3 19 2 6" xfId="34970"/>
    <cellStyle name="Normal 3 19 3" xfId="5050"/>
    <cellStyle name="Normal 3 19 3 2" xfId="9081"/>
    <cellStyle name="Normal 3 19 3 2 2" xfId="18176"/>
    <cellStyle name="Normal 3 19 3 2 2 2" xfId="34971"/>
    <cellStyle name="Normal 3 19 3 2 3" xfId="34972"/>
    <cellStyle name="Normal 3 19 3 2 4" xfId="53999"/>
    <cellStyle name="Normal 3 19 3 3" xfId="18177"/>
    <cellStyle name="Normal 3 19 3 3 2" xfId="34973"/>
    <cellStyle name="Normal 3 19 3 4" xfId="34974"/>
    <cellStyle name="Normal 3 19 3 5" xfId="54000"/>
    <cellStyle name="Normal 3 19 4" xfId="5051"/>
    <cellStyle name="Normal 3 19 4 2" xfId="18178"/>
    <cellStyle name="Normal 3 19 4 2 2" xfId="34975"/>
    <cellStyle name="Normal 3 19 4 3" xfId="34976"/>
    <cellStyle name="Normal 3 19 4 4" xfId="54001"/>
    <cellStyle name="Normal 3 19 5" xfId="9082"/>
    <cellStyle name="Normal 3 19 5 2" xfId="18179"/>
    <cellStyle name="Normal 3 19 5 2 2" xfId="34977"/>
    <cellStyle name="Normal 3 19 5 3" xfId="34978"/>
    <cellStyle name="Normal 3 19 6" xfId="18180"/>
    <cellStyle name="Normal 3 19 6 2" xfId="34979"/>
    <cellStyle name="Normal 3 19 7" xfId="34980"/>
    <cellStyle name="Normal 3 2" xfId="114"/>
    <cellStyle name="Normal 3 2 10" xfId="1634"/>
    <cellStyle name="Normal 3 2 10 2" xfId="54002"/>
    <cellStyle name="Normal 3 2 10 3" xfId="62084"/>
    <cellStyle name="Normal 3 2 11" xfId="1635"/>
    <cellStyle name="Normal 3 2 11 2" xfId="62085"/>
    <cellStyle name="Normal 3 2 12" xfId="1636"/>
    <cellStyle name="Normal 3 2 12 2" xfId="62086"/>
    <cellStyle name="Normal 3 2 13" xfId="1637"/>
    <cellStyle name="Normal 3 2 13 2" xfId="62087"/>
    <cellStyle name="Normal 3 2 14" xfId="1638"/>
    <cellStyle name="Normal 3 2 14 2" xfId="62088"/>
    <cellStyle name="Normal 3 2 15" xfId="1639"/>
    <cellStyle name="Normal 3 2 15 2" xfId="62089"/>
    <cellStyle name="Normal 3 2 16" xfId="1640"/>
    <cellStyle name="Normal 3 2 16 2" xfId="1641"/>
    <cellStyle name="Normal 3 2 16 2 2" xfId="5052"/>
    <cellStyle name="Normal 3 2 16 2 2 2" xfId="9083"/>
    <cellStyle name="Normal 3 2 16 2 2 2 2" xfId="18181"/>
    <cellStyle name="Normal 3 2 16 2 2 2 2 2" xfId="34981"/>
    <cellStyle name="Normal 3 2 16 2 2 2 3" xfId="34982"/>
    <cellStyle name="Normal 3 2 16 2 2 2 4" xfId="54003"/>
    <cellStyle name="Normal 3 2 16 2 2 3" xfId="18182"/>
    <cellStyle name="Normal 3 2 16 2 2 3 2" xfId="34983"/>
    <cellStyle name="Normal 3 2 16 2 2 4" xfId="34984"/>
    <cellStyle name="Normal 3 2 16 2 2 5" xfId="54004"/>
    <cellStyle name="Normal 3 2 16 2 3" xfId="5053"/>
    <cellStyle name="Normal 3 2 16 2 3 2" xfId="18183"/>
    <cellStyle name="Normal 3 2 16 2 3 2 2" xfId="34985"/>
    <cellStyle name="Normal 3 2 16 2 3 3" xfId="34986"/>
    <cellStyle name="Normal 3 2 16 2 3 4" xfId="54005"/>
    <cellStyle name="Normal 3 2 16 2 4" xfId="9084"/>
    <cellStyle name="Normal 3 2 16 2 4 2" xfId="18184"/>
    <cellStyle name="Normal 3 2 16 2 4 2 2" xfId="34987"/>
    <cellStyle name="Normal 3 2 16 2 4 3" xfId="34988"/>
    <cellStyle name="Normal 3 2 16 2 5" xfId="18185"/>
    <cellStyle name="Normal 3 2 16 2 5 2" xfId="34989"/>
    <cellStyle name="Normal 3 2 16 2 6" xfId="34990"/>
    <cellStyle name="Normal 3 2 16 3" xfId="5054"/>
    <cellStyle name="Normal 3 2 16 3 2" xfId="9085"/>
    <cellStyle name="Normal 3 2 16 3 2 2" xfId="18186"/>
    <cellStyle name="Normal 3 2 16 3 2 2 2" xfId="34991"/>
    <cellStyle name="Normal 3 2 16 3 2 3" xfId="34992"/>
    <cellStyle name="Normal 3 2 16 3 2 4" xfId="54006"/>
    <cellStyle name="Normal 3 2 16 3 3" xfId="18187"/>
    <cellStyle name="Normal 3 2 16 3 3 2" xfId="34993"/>
    <cellStyle name="Normal 3 2 16 3 4" xfId="34994"/>
    <cellStyle name="Normal 3 2 16 3 5" xfId="54007"/>
    <cellStyle name="Normal 3 2 16 4" xfId="5055"/>
    <cellStyle name="Normal 3 2 16 4 2" xfId="18188"/>
    <cellStyle name="Normal 3 2 16 4 2 2" xfId="34995"/>
    <cellStyle name="Normal 3 2 16 4 3" xfId="34996"/>
    <cellStyle name="Normal 3 2 16 4 4" xfId="54008"/>
    <cellStyle name="Normal 3 2 16 5" xfId="9086"/>
    <cellStyle name="Normal 3 2 16 5 2" xfId="18189"/>
    <cellStyle name="Normal 3 2 16 5 2 2" xfId="34997"/>
    <cellStyle name="Normal 3 2 16 5 3" xfId="34998"/>
    <cellStyle name="Normal 3 2 16 6" xfId="18190"/>
    <cellStyle name="Normal 3 2 16 6 2" xfId="34999"/>
    <cellStyle name="Normal 3 2 16 7" xfId="35000"/>
    <cellStyle name="Normal 3 2 17" xfId="5056"/>
    <cellStyle name="Normal 3 2 18" xfId="5057"/>
    <cellStyle name="Normal 3 2 19" xfId="1633"/>
    <cellStyle name="Normal 3 2 2" xfId="5"/>
    <cellStyle name="Normal 3 2 2 10" xfId="5058"/>
    <cellStyle name="Normal 3 2 2 10 2" xfId="9087"/>
    <cellStyle name="Normal 3 2 2 10 2 2" xfId="18191"/>
    <cellStyle name="Normal 3 2 2 10 2 2 2" xfId="35001"/>
    <cellStyle name="Normal 3 2 2 10 2 3" xfId="35002"/>
    <cellStyle name="Normal 3 2 2 10 2 4" xfId="54009"/>
    <cellStyle name="Normal 3 2 2 10 3" xfId="18192"/>
    <cellStyle name="Normal 3 2 2 10 3 2" xfId="35003"/>
    <cellStyle name="Normal 3 2 2 10 4" xfId="35004"/>
    <cellStyle name="Normal 3 2 2 10 5" xfId="54010"/>
    <cellStyle name="Normal 3 2 2 11" xfId="5059"/>
    <cellStyle name="Normal 3 2 2 11 2" xfId="18193"/>
    <cellStyle name="Normal 3 2 2 11 2 2" xfId="35005"/>
    <cellStyle name="Normal 3 2 2 11 3" xfId="35006"/>
    <cellStyle name="Normal 3 2 2 11 4" xfId="54011"/>
    <cellStyle name="Normal 3 2 2 12" xfId="9088"/>
    <cellStyle name="Normal 3 2 2 12 2" xfId="18194"/>
    <cellStyle name="Normal 3 2 2 12 2 2" xfId="35007"/>
    <cellStyle name="Normal 3 2 2 12 3" xfId="35008"/>
    <cellStyle name="Normal 3 2 2 13" xfId="1642"/>
    <cellStyle name="Normal 3 2 2 13 2" xfId="35009"/>
    <cellStyle name="Normal 3 2 2 14" xfId="18195"/>
    <cellStyle name="Normal 3 2 2 15" xfId="18196"/>
    <cellStyle name="Normal 3 2 2 15 2" xfId="35010"/>
    <cellStyle name="Normal 3 2 2 2" xfId="1643"/>
    <cellStyle name="Normal 3 2 2 2 2" xfId="1644"/>
    <cellStyle name="Normal 3 2 2 2 2 2" xfId="5060"/>
    <cellStyle name="Normal 3 2 2 2 2 2 2" xfId="9089"/>
    <cellStyle name="Normal 3 2 2 2 2 2 2 2" xfId="18197"/>
    <cellStyle name="Normal 3 2 2 2 2 2 2 2 2" xfId="35011"/>
    <cellStyle name="Normal 3 2 2 2 2 2 2 3" xfId="35012"/>
    <cellStyle name="Normal 3 2 2 2 2 2 2 4" xfId="54012"/>
    <cellStyle name="Normal 3 2 2 2 2 2 3" xfId="18198"/>
    <cellStyle name="Normal 3 2 2 2 2 2 3 2" xfId="35013"/>
    <cellStyle name="Normal 3 2 2 2 2 2 4" xfId="35014"/>
    <cellStyle name="Normal 3 2 2 2 2 2 5" xfId="54013"/>
    <cellStyle name="Normal 3 2 2 2 2 3" xfId="5061"/>
    <cellStyle name="Normal 3 2 2 2 2 3 2" xfId="18199"/>
    <cellStyle name="Normal 3 2 2 2 2 3 2 2" xfId="35015"/>
    <cellStyle name="Normal 3 2 2 2 2 3 3" xfId="35016"/>
    <cellStyle name="Normal 3 2 2 2 2 3 4" xfId="54014"/>
    <cellStyle name="Normal 3 2 2 2 2 4" xfId="9090"/>
    <cellStyle name="Normal 3 2 2 2 2 4 2" xfId="18200"/>
    <cellStyle name="Normal 3 2 2 2 2 4 2 2" xfId="35017"/>
    <cellStyle name="Normal 3 2 2 2 2 4 3" xfId="35018"/>
    <cellStyle name="Normal 3 2 2 2 2 5" xfId="18201"/>
    <cellStyle name="Normal 3 2 2 2 2 5 2" xfId="35019"/>
    <cellStyle name="Normal 3 2 2 2 2 6" xfId="35020"/>
    <cellStyle name="Normal 3 2 2 2 3" xfId="5062"/>
    <cellStyle name="Normal 3 2 2 2 3 2" xfId="9091"/>
    <cellStyle name="Normal 3 2 2 2 3 2 2" xfId="18202"/>
    <cellStyle name="Normal 3 2 2 2 3 2 2 2" xfId="35021"/>
    <cellStyle name="Normal 3 2 2 2 3 2 3" xfId="35022"/>
    <cellStyle name="Normal 3 2 2 2 3 2 4" xfId="54015"/>
    <cellStyle name="Normal 3 2 2 2 3 3" xfId="18203"/>
    <cellStyle name="Normal 3 2 2 2 3 3 2" xfId="35023"/>
    <cellStyle name="Normal 3 2 2 2 3 4" xfId="35024"/>
    <cellStyle name="Normal 3 2 2 2 3 5" xfId="54016"/>
    <cellStyle name="Normal 3 2 2 2 4" xfId="5063"/>
    <cellStyle name="Normal 3 2 2 2 4 2" xfId="18204"/>
    <cellStyle name="Normal 3 2 2 2 4 2 2" xfId="35025"/>
    <cellStyle name="Normal 3 2 2 2 4 3" xfId="35026"/>
    <cellStyle name="Normal 3 2 2 2 4 4" xfId="54017"/>
    <cellStyle name="Normal 3 2 2 2 5" xfId="9092"/>
    <cellStyle name="Normal 3 2 2 2 5 2" xfId="18205"/>
    <cellStyle name="Normal 3 2 2 2 5 2 2" xfId="35027"/>
    <cellStyle name="Normal 3 2 2 2 5 3" xfId="35028"/>
    <cellStyle name="Normal 3 2 2 2 6" xfId="18206"/>
    <cellStyle name="Normal 3 2 2 2 6 2" xfId="35029"/>
    <cellStyle name="Normal 3 2 2 2 7" xfId="35030"/>
    <cellStyle name="Normal 3 2 2 2 8" xfId="62090"/>
    <cellStyle name="Normal 3 2 2 3" xfId="1645"/>
    <cellStyle name="Normal 3 2 2 3 2" xfId="1646"/>
    <cellStyle name="Normal 3 2 2 3 2 2" xfId="5064"/>
    <cellStyle name="Normal 3 2 2 3 2 2 2" xfId="9093"/>
    <cellStyle name="Normal 3 2 2 3 2 2 2 2" xfId="18207"/>
    <cellStyle name="Normal 3 2 2 3 2 2 2 2 2" xfId="35031"/>
    <cellStyle name="Normal 3 2 2 3 2 2 2 3" xfId="35032"/>
    <cellStyle name="Normal 3 2 2 3 2 2 2 4" xfId="54018"/>
    <cellStyle name="Normal 3 2 2 3 2 2 3" xfId="18208"/>
    <cellStyle name="Normal 3 2 2 3 2 2 3 2" xfId="35033"/>
    <cellStyle name="Normal 3 2 2 3 2 2 4" xfId="35034"/>
    <cellStyle name="Normal 3 2 2 3 2 2 5" xfId="54019"/>
    <cellStyle name="Normal 3 2 2 3 2 3" xfId="5065"/>
    <cellStyle name="Normal 3 2 2 3 2 3 2" xfId="18209"/>
    <cellStyle name="Normal 3 2 2 3 2 3 2 2" xfId="35035"/>
    <cellStyle name="Normal 3 2 2 3 2 3 3" xfId="35036"/>
    <cellStyle name="Normal 3 2 2 3 2 3 4" xfId="54020"/>
    <cellStyle name="Normal 3 2 2 3 2 4" xfId="9094"/>
    <cellStyle name="Normal 3 2 2 3 2 4 2" xfId="18210"/>
    <cellStyle name="Normal 3 2 2 3 2 4 2 2" xfId="35037"/>
    <cellStyle name="Normal 3 2 2 3 2 4 3" xfId="35038"/>
    <cellStyle name="Normal 3 2 2 3 2 5" xfId="18211"/>
    <cellStyle name="Normal 3 2 2 3 2 5 2" xfId="35039"/>
    <cellStyle name="Normal 3 2 2 3 2 6" xfId="35040"/>
    <cellStyle name="Normal 3 2 2 3 3" xfId="5066"/>
    <cellStyle name="Normal 3 2 2 3 3 2" xfId="9095"/>
    <cellStyle name="Normal 3 2 2 3 3 2 2" xfId="18212"/>
    <cellStyle name="Normal 3 2 2 3 3 2 2 2" xfId="35041"/>
    <cellStyle name="Normal 3 2 2 3 3 2 3" xfId="35042"/>
    <cellStyle name="Normal 3 2 2 3 3 2 4" xfId="54021"/>
    <cellStyle name="Normal 3 2 2 3 3 3" xfId="18213"/>
    <cellStyle name="Normal 3 2 2 3 3 3 2" xfId="35043"/>
    <cellStyle name="Normal 3 2 2 3 3 4" xfId="35044"/>
    <cellStyle name="Normal 3 2 2 3 3 5" xfId="54022"/>
    <cellStyle name="Normal 3 2 2 3 4" xfId="5067"/>
    <cellStyle name="Normal 3 2 2 3 4 2" xfId="18214"/>
    <cellStyle name="Normal 3 2 2 3 4 2 2" xfId="35045"/>
    <cellStyle name="Normal 3 2 2 3 4 3" xfId="35046"/>
    <cellStyle name="Normal 3 2 2 3 4 4" xfId="54023"/>
    <cellStyle name="Normal 3 2 2 3 5" xfId="9096"/>
    <cellStyle name="Normal 3 2 2 3 5 2" xfId="18215"/>
    <cellStyle name="Normal 3 2 2 3 5 2 2" xfId="35047"/>
    <cellStyle name="Normal 3 2 2 3 5 3" xfId="35048"/>
    <cellStyle name="Normal 3 2 2 3 6" xfId="18216"/>
    <cellStyle name="Normal 3 2 2 3 6 2" xfId="35049"/>
    <cellStyle name="Normal 3 2 2 3 7" xfId="35050"/>
    <cellStyle name="Normal 3 2 2 4" xfId="1647"/>
    <cellStyle name="Normal 3 2 2 4 2" xfId="1648"/>
    <cellStyle name="Normal 3 2 2 4 2 2" xfId="5068"/>
    <cellStyle name="Normal 3 2 2 4 2 2 2" xfId="9097"/>
    <cellStyle name="Normal 3 2 2 4 2 2 2 2" xfId="18217"/>
    <cellStyle name="Normal 3 2 2 4 2 2 2 2 2" xfId="35051"/>
    <cellStyle name="Normal 3 2 2 4 2 2 2 3" xfId="35052"/>
    <cellStyle name="Normal 3 2 2 4 2 2 2 4" xfId="54024"/>
    <cellStyle name="Normal 3 2 2 4 2 2 3" xfId="18218"/>
    <cellStyle name="Normal 3 2 2 4 2 2 3 2" xfId="35053"/>
    <cellStyle name="Normal 3 2 2 4 2 2 4" xfId="35054"/>
    <cellStyle name="Normal 3 2 2 4 2 2 5" xfId="54025"/>
    <cellStyle name="Normal 3 2 2 4 2 3" xfId="5069"/>
    <cellStyle name="Normal 3 2 2 4 2 3 2" xfId="18219"/>
    <cellStyle name="Normal 3 2 2 4 2 3 2 2" xfId="35055"/>
    <cellStyle name="Normal 3 2 2 4 2 3 3" xfId="35056"/>
    <cellStyle name="Normal 3 2 2 4 2 3 4" xfId="54026"/>
    <cellStyle name="Normal 3 2 2 4 2 4" xfId="9098"/>
    <cellStyle name="Normal 3 2 2 4 2 4 2" xfId="18220"/>
    <cellStyle name="Normal 3 2 2 4 2 4 2 2" xfId="35057"/>
    <cellStyle name="Normal 3 2 2 4 2 4 3" xfId="35058"/>
    <cellStyle name="Normal 3 2 2 4 2 5" xfId="18221"/>
    <cellStyle name="Normal 3 2 2 4 2 5 2" xfId="35059"/>
    <cellStyle name="Normal 3 2 2 4 2 6" xfId="35060"/>
    <cellStyle name="Normal 3 2 2 4 3" xfId="5070"/>
    <cellStyle name="Normal 3 2 2 4 3 2" xfId="9099"/>
    <cellStyle name="Normal 3 2 2 4 3 2 2" xfId="18222"/>
    <cellStyle name="Normal 3 2 2 4 3 2 2 2" xfId="35061"/>
    <cellStyle name="Normal 3 2 2 4 3 2 3" xfId="35062"/>
    <cellStyle name="Normal 3 2 2 4 3 2 4" xfId="54027"/>
    <cellStyle name="Normal 3 2 2 4 3 3" xfId="18223"/>
    <cellStyle name="Normal 3 2 2 4 3 3 2" xfId="35063"/>
    <cellStyle name="Normal 3 2 2 4 3 4" xfId="35064"/>
    <cellStyle name="Normal 3 2 2 4 3 5" xfId="54028"/>
    <cellStyle name="Normal 3 2 2 4 4" xfId="5071"/>
    <cellStyle name="Normal 3 2 2 4 4 2" xfId="18224"/>
    <cellStyle name="Normal 3 2 2 4 4 2 2" xfId="35065"/>
    <cellStyle name="Normal 3 2 2 4 4 3" xfId="35066"/>
    <cellStyle name="Normal 3 2 2 4 4 4" xfId="54029"/>
    <cellStyle name="Normal 3 2 2 4 5" xfId="9100"/>
    <cellStyle name="Normal 3 2 2 4 5 2" xfId="18225"/>
    <cellStyle name="Normal 3 2 2 4 5 2 2" xfId="35067"/>
    <cellStyle name="Normal 3 2 2 4 5 3" xfId="35068"/>
    <cellStyle name="Normal 3 2 2 4 6" xfId="18226"/>
    <cellStyle name="Normal 3 2 2 4 6 2" xfId="35069"/>
    <cellStyle name="Normal 3 2 2 4 7" xfId="35070"/>
    <cellStyle name="Normal 3 2 2 5" xfId="1649"/>
    <cellStyle name="Normal 3 2 2 5 2" xfId="1650"/>
    <cellStyle name="Normal 3 2 2 5 2 2" xfId="5072"/>
    <cellStyle name="Normal 3 2 2 5 2 2 2" xfId="9101"/>
    <cellStyle name="Normal 3 2 2 5 2 2 2 2" xfId="18227"/>
    <cellStyle name="Normal 3 2 2 5 2 2 2 2 2" xfId="35071"/>
    <cellStyle name="Normal 3 2 2 5 2 2 2 3" xfId="35072"/>
    <cellStyle name="Normal 3 2 2 5 2 2 2 4" xfId="54030"/>
    <cellStyle name="Normal 3 2 2 5 2 2 3" xfId="18228"/>
    <cellStyle name="Normal 3 2 2 5 2 2 3 2" xfId="35073"/>
    <cellStyle name="Normal 3 2 2 5 2 2 4" xfId="35074"/>
    <cellStyle name="Normal 3 2 2 5 2 2 5" xfId="54031"/>
    <cellStyle name="Normal 3 2 2 5 2 3" xfId="5073"/>
    <cellStyle name="Normal 3 2 2 5 2 3 2" xfId="18229"/>
    <cellStyle name="Normal 3 2 2 5 2 3 2 2" xfId="35075"/>
    <cellStyle name="Normal 3 2 2 5 2 3 3" xfId="35076"/>
    <cellStyle name="Normal 3 2 2 5 2 3 4" xfId="54032"/>
    <cellStyle name="Normal 3 2 2 5 2 4" xfId="9102"/>
    <cellStyle name="Normal 3 2 2 5 2 4 2" xfId="18230"/>
    <cellStyle name="Normal 3 2 2 5 2 4 2 2" xfId="35077"/>
    <cellStyle name="Normal 3 2 2 5 2 4 3" xfId="35078"/>
    <cellStyle name="Normal 3 2 2 5 2 5" xfId="18231"/>
    <cellStyle name="Normal 3 2 2 5 2 5 2" xfId="35079"/>
    <cellStyle name="Normal 3 2 2 5 2 6" xfId="35080"/>
    <cellStyle name="Normal 3 2 2 5 3" xfId="5074"/>
    <cellStyle name="Normal 3 2 2 5 3 2" xfId="9103"/>
    <cellStyle name="Normal 3 2 2 5 3 2 2" xfId="18232"/>
    <cellStyle name="Normal 3 2 2 5 3 2 2 2" xfId="35081"/>
    <cellStyle name="Normal 3 2 2 5 3 2 3" xfId="35082"/>
    <cellStyle name="Normal 3 2 2 5 3 2 4" xfId="54033"/>
    <cellStyle name="Normal 3 2 2 5 3 3" xfId="18233"/>
    <cellStyle name="Normal 3 2 2 5 3 3 2" xfId="35083"/>
    <cellStyle name="Normal 3 2 2 5 3 4" xfId="35084"/>
    <cellStyle name="Normal 3 2 2 5 3 5" xfId="54034"/>
    <cellStyle name="Normal 3 2 2 5 4" xfId="5075"/>
    <cellStyle name="Normal 3 2 2 5 4 2" xfId="18234"/>
    <cellStyle name="Normal 3 2 2 5 4 2 2" xfId="35085"/>
    <cellStyle name="Normal 3 2 2 5 4 3" xfId="35086"/>
    <cellStyle name="Normal 3 2 2 5 4 4" xfId="54035"/>
    <cellStyle name="Normal 3 2 2 5 5" xfId="9104"/>
    <cellStyle name="Normal 3 2 2 5 5 2" xfId="18235"/>
    <cellStyle name="Normal 3 2 2 5 5 2 2" xfId="35087"/>
    <cellStyle name="Normal 3 2 2 5 5 3" xfId="35088"/>
    <cellStyle name="Normal 3 2 2 5 6" xfId="18236"/>
    <cellStyle name="Normal 3 2 2 5 6 2" xfId="35089"/>
    <cellStyle name="Normal 3 2 2 5 7" xfId="35090"/>
    <cellStyle name="Normal 3 2 2 6" xfId="1651"/>
    <cellStyle name="Normal 3 2 2 6 2" xfId="1652"/>
    <cellStyle name="Normal 3 2 2 6 2 2" xfId="5076"/>
    <cellStyle name="Normal 3 2 2 6 2 2 2" xfId="9105"/>
    <cellStyle name="Normal 3 2 2 6 2 2 2 2" xfId="18237"/>
    <cellStyle name="Normal 3 2 2 6 2 2 2 2 2" xfId="35091"/>
    <cellStyle name="Normal 3 2 2 6 2 2 2 3" xfId="35092"/>
    <cellStyle name="Normal 3 2 2 6 2 2 2 4" xfId="54036"/>
    <cellStyle name="Normal 3 2 2 6 2 2 3" xfId="18238"/>
    <cellStyle name="Normal 3 2 2 6 2 2 3 2" xfId="35093"/>
    <cellStyle name="Normal 3 2 2 6 2 2 4" xfId="35094"/>
    <cellStyle name="Normal 3 2 2 6 2 2 5" xfId="54037"/>
    <cellStyle name="Normal 3 2 2 6 2 3" xfId="5077"/>
    <cellStyle name="Normal 3 2 2 6 2 3 2" xfId="18239"/>
    <cellStyle name="Normal 3 2 2 6 2 3 2 2" xfId="35095"/>
    <cellStyle name="Normal 3 2 2 6 2 3 3" xfId="35096"/>
    <cellStyle name="Normal 3 2 2 6 2 3 4" xfId="54038"/>
    <cellStyle name="Normal 3 2 2 6 2 4" xfId="9106"/>
    <cellStyle name="Normal 3 2 2 6 2 4 2" xfId="18240"/>
    <cellStyle name="Normal 3 2 2 6 2 4 2 2" xfId="35097"/>
    <cellStyle name="Normal 3 2 2 6 2 4 3" xfId="35098"/>
    <cellStyle name="Normal 3 2 2 6 2 5" xfId="18241"/>
    <cellStyle name="Normal 3 2 2 6 2 5 2" xfId="35099"/>
    <cellStyle name="Normal 3 2 2 6 2 6" xfId="35100"/>
    <cellStyle name="Normal 3 2 2 6 3" xfId="5078"/>
    <cellStyle name="Normal 3 2 2 6 3 2" xfId="9107"/>
    <cellStyle name="Normal 3 2 2 6 3 2 2" xfId="18242"/>
    <cellStyle name="Normal 3 2 2 6 3 2 2 2" xfId="35101"/>
    <cellStyle name="Normal 3 2 2 6 3 2 3" xfId="35102"/>
    <cellStyle name="Normal 3 2 2 6 3 2 4" xfId="54039"/>
    <cellStyle name="Normal 3 2 2 6 3 3" xfId="18243"/>
    <cellStyle name="Normal 3 2 2 6 3 3 2" xfId="35103"/>
    <cellStyle name="Normal 3 2 2 6 3 4" xfId="35104"/>
    <cellStyle name="Normal 3 2 2 6 3 5" xfId="54040"/>
    <cellStyle name="Normal 3 2 2 6 4" xfId="5079"/>
    <cellStyle name="Normal 3 2 2 6 4 2" xfId="18244"/>
    <cellStyle name="Normal 3 2 2 6 4 2 2" xfId="35105"/>
    <cellStyle name="Normal 3 2 2 6 4 3" xfId="35106"/>
    <cellStyle name="Normal 3 2 2 6 4 4" xfId="54041"/>
    <cellStyle name="Normal 3 2 2 6 5" xfId="9108"/>
    <cellStyle name="Normal 3 2 2 6 5 2" xfId="18245"/>
    <cellStyle name="Normal 3 2 2 6 5 2 2" xfId="35107"/>
    <cellStyle name="Normal 3 2 2 6 5 3" xfId="35108"/>
    <cellStyle name="Normal 3 2 2 6 6" xfId="18246"/>
    <cellStyle name="Normal 3 2 2 6 6 2" xfId="35109"/>
    <cellStyle name="Normal 3 2 2 6 7" xfId="35110"/>
    <cellStyle name="Normal 3 2 2 7" xfId="1653"/>
    <cellStyle name="Normal 3 2 2 7 2" xfId="1654"/>
    <cellStyle name="Normal 3 2 2 7 2 2" xfId="5080"/>
    <cellStyle name="Normal 3 2 2 7 2 2 2" xfId="9109"/>
    <cellStyle name="Normal 3 2 2 7 2 2 2 2" xfId="18247"/>
    <cellStyle name="Normal 3 2 2 7 2 2 2 2 2" xfId="35111"/>
    <cellStyle name="Normal 3 2 2 7 2 2 2 3" xfId="35112"/>
    <cellStyle name="Normal 3 2 2 7 2 2 2 4" xfId="54042"/>
    <cellStyle name="Normal 3 2 2 7 2 2 3" xfId="18248"/>
    <cellStyle name="Normal 3 2 2 7 2 2 3 2" xfId="35113"/>
    <cellStyle name="Normal 3 2 2 7 2 2 4" xfId="35114"/>
    <cellStyle name="Normal 3 2 2 7 2 2 5" xfId="54043"/>
    <cellStyle name="Normal 3 2 2 7 2 3" xfId="5081"/>
    <cellStyle name="Normal 3 2 2 7 2 3 2" xfId="18249"/>
    <cellStyle name="Normal 3 2 2 7 2 3 2 2" xfId="35115"/>
    <cellStyle name="Normal 3 2 2 7 2 3 3" xfId="35116"/>
    <cellStyle name="Normal 3 2 2 7 2 3 4" xfId="54044"/>
    <cellStyle name="Normal 3 2 2 7 2 4" xfId="9110"/>
    <cellStyle name="Normal 3 2 2 7 2 4 2" xfId="18250"/>
    <cellStyle name="Normal 3 2 2 7 2 4 2 2" xfId="35117"/>
    <cellStyle name="Normal 3 2 2 7 2 4 3" xfId="35118"/>
    <cellStyle name="Normal 3 2 2 7 2 5" xfId="18251"/>
    <cellStyle name="Normal 3 2 2 7 2 5 2" xfId="35119"/>
    <cellStyle name="Normal 3 2 2 7 2 6" xfId="35120"/>
    <cellStyle name="Normal 3 2 2 7 3" xfId="5082"/>
    <cellStyle name="Normal 3 2 2 7 3 2" xfId="9111"/>
    <cellStyle name="Normal 3 2 2 7 3 2 2" xfId="18252"/>
    <cellStyle name="Normal 3 2 2 7 3 2 2 2" xfId="35121"/>
    <cellStyle name="Normal 3 2 2 7 3 2 3" xfId="35122"/>
    <cellStyle name="Normal 3 2 2 7 3 2 4" xfId="54045"/>
    <cellStyle name="Normal 3 2 2 7 3 3" xfId="18253"/>
    <cellStyle name="Normal 3 2 2 7 3 3 2" xfId="35123"/>
    <cellStyle name="Normal 3 2 2 7 3 4" xfId="35124"/>
    <cellStyle name="Normal 3 2 2 7 3 5" xfId="54046"/>
    <cellStyle name="Normal 3 2 2 7 4" xfId="5083"/>
    <cellStyle name="Normal 3 2 2 7 4 2" xfId="18254"/>
    <cellStyle name="Normal 3 2 2 7 4 2 2" xfId="35125"/>
    <cellStyle name="Normal 3 2 2 7 4 3" xfId="35126"/>
    <cellStyle name="Normal 3 2 2 7 4 4" xfId="54047"/>
    <cellStyle name="Normal 3 2 2 7 5" xfId="9112"/>
    <cellStyle name="Normal 3 2 2 7 5 2" xfId="18255"/>
    <cellStyle name="Normal 3 2 2 7 5 2 2" xfId="35127"/>
    <cellStyle name="Normal 3 2 2 7 5 3" xfId="35128"/>
    <cellStyle name="Normal 3 2 2 7 6" xfId="18256"/>
    <cellStyle name="Normal 3 2 2 7 6 2" xfId="35129"/>
    <cellStyle name="Normal 3 2 2 7 7" xfId="35130"/>
    <cellStyle name="Normal 3 2 2 8" xfId="1655"/>
    <cellStyle name="Normal 3 2 2 8 2" xfId="1656"/>
    <cellStyle name="Normal 3 2 2 8 2 2" xfId="5084"/>
    <cellStyle name="Normal 3 2 2 8 2 2 2" xfId="9113"/>
    <cellStyle name="Normal 3 2 2 8 2 2 2 2" xfId="18257"/>
    <cellStyle name="Normal 3 2 2 8 2 2 2 2 2" xfId="35131"/>
    <cellStyle name="Normal 3 2 2 8 2 2 2 3" xfId="35132"/>
    <cellStyle name="Normal 3 2 2 8 2 2 2 4" xfId="54048"/>
    <cellStyle name="Normal 3 2 2 8 2 2 3" xfId="18258"/>
    <cellStyle name="Normal 3 2 2 8 2 2 3 2" xfId="35133"/>
    <cellStyle name="Normal 3 2 2 8 2 2 4" xfId="35134"/>
    <cellStyle name="Normal 3 2 2 8 2 2 5" xfId="54049"/>
    <cellStyle name="Normal 3 2 2 8 2 3" xfId="5085"/>
    <cellStyle name="Normal 3 2 2 8 2 3 2" xfId="18259"/>
    <cellStyle name="Normal 3 2 2 8 2 3 2 2" xfId="35135"/>
    <cellStyle name="Normal 3 2 2 8 2 3 3" xfId="35136"/>
    <cellStyle name="Normal 3 2 2 8 2 3 4" xfId="54050"/>
    <cellStyle name="Normal 3 2 2 8 2 4" xfId="9114"/>
    <cellStyle name="Normal 3 2 2 8 2 4 2" xfId="18260"/>
    <cellStyle name="Normal 3 2 2 8 2 4 2 2" xfId="35137"/>
    <cellStyle name="Normal 3 2 2 8 2 4 3" xfId="35138"/>
    <cellStyle name="Normal 3 2 2 8 2 5" xfId="18261"/>
    <cellStyle name="Normal 3 2 2 8 2 5 2" xfId="35139"/>
    <cellStyle name="Normal 3 2 2 8 2 6" xfId="35140"/>
    <cellStyle name="Normal 3 2 2 8 3" xfId="5086"/>
    <cellStyle name="Normal 3 2 2 8 3 2" xfId="9115"/>
    <cellStyle name="Normal 3 2 2 8 3 2 2" xfId="18262"/>
    <cellStyle name="Normal 3 2 2 8 3 2 2 2" xfId="35141"/>
    <cellStyle name="Normal 3 2 2 8 3 2 3" xfId="35142"/>
    <cellStyle name="Normal 3 2 2 8 3 2 4" xfId="54051"/>
    <cellStyle name="Normal 3 2 2 8 3 3" xfId="18263"/>
    <cellStyle name="Normal 3 2 2 8 3 3 2" xfId="35143"/>
    <cellStyle name="Normal 3 2 2 8 3 4" xfId="35144"/>
    <cellStyle name="Normal 3 2 2 8 3 5" xfId="54052"/>
    <cellStyle name="Normal 3 2 2 8 4" xfId="5087"/>
    <cellStyle name="Normal 3 2 2 8 4 2" xfId="18264"/>
    <cellStyle name="Normal 3 2 2 8 4 2 2" xfId="35145"/>
    <cellStyle name="Normal 3 2 2 8 4 3" xfId="35146"/>
    <cellStyle name="Normal 3 2 2 8 4 4" xfId="54053"/>
    <cellStyle name="Normal 3 2 2 8 5" xfId="9116"/>
    <cellStyle name="Normal 3 2 2 8 5 2" xfId="18265"/>
    <cellStyle name="Normal 3 2 2 8 5 2 2" xfId="35147"/>
    <cellStyle name="Normal 3 2 2 8 5 3" xfId="35148"/>
    <cellStyle name="Normal 3 2 2 8 6" xfId="18266"/>
    <cellStyle name="Normal 3 2 2 8 6 2" xfId="35149"/>
    <cellStyle name="Normal 3 2 2 8 7" xfId="35150"/>
    <cellStyle name="Normal 3 2 2 9" xfId="1657"/>
    <cellStyle name="Normal 3 2 2 9 2" xfId="5088"/>
    <cellStyle name="Normal 3 2 2 9 2 2" xfId="9117"/>
    <cellStyle name="Normal 3 2 2 9 2 2 2" xfId="18267"/>
    <cellStyle name="Normal 3 2 2 9 2 2 2 2" xfId="35151"/>
    <cellStyle name="Normal 3 2 2 9 2 2 3" xfId="35152"/>
    <cellStyle name="Normal 3 2 2 9 2 2 4" xfId="54054"/>
    <cellStyle name="Normal 3 2 2 9 2 3" xfId="18268"/>
    <cellStyle name="Normal 3 2 2 9 2 3 2" xfId="35153"/>
    <cellStyle name="Normal 3 2 2 9 2 4" xfId="35154"/>
    <cellStyle name="Normal 3 2 2 9 2 5" xfId="54055"/>
    <cellStyle name="Normal 3 2 2 9 3" xfId="5089"/>
    <cellStyle name="Normal 3 2 2 9 3 2" xfId="18269"/>
    <cellStyle name="Normal 3 2 2 9 3 2 2" xfId="35155"/>
    <cellStyle name="Normal 3 2 2 9 3 3" xfId="35156"/>
    <cellStyle name="Normal 3 2 2 9 3 4" xfId="54056"/>
    <cellStyle name="Normal 3 2 2 9 4" xfId="9118"/>
    <cellStyle name="Normal 3 2 2 9 4 2" xfId="18270"/>
    <cellStyle name="Normal 3 2 2 9 4 2 2" xfId="35157"/>
    <cellStyle name="Normal 3 2 2 9 4 3" xfId="35158"/>
    <cellStyle name="Normal 3 2 2 9 5" xfId="18271"/>
    <cellStyle name="Normal 3 2 2 9 5 2" xfId="35159"/>
    <cellStyle name="Normal 3 2 2 9 6" xfId="35160"/>
    <cellStyle name="Normal 3 2 20" xfId="35161"/>
    <cellStyle name="Normal 3 2 3" xfId="1658"/>
    <cellStyle name="Normal 3 2 3 10" xfId="5090"/>
    <cellStyle name="Normal 3 2 3 10 2" xfId="9119"/>
    <cellStyle name="Normal 3 2 3 10 2 2" xfId="18272"/>
    <cellStyle name="Normal 3 2 3 10 2 2 2" xfId="35162"/>
    <cellStyle name="Normal 3 2 3 10 2 3" xfId="35163"/>
    <cellStyle name="Normal 3 2 3 10 2 4" xfId="54057"/>
    <cellStyle name="Normal 3 2 3 10 3" xfId="18273"/>
    <cellStyle name="Normal 3 2 3 10 3 2" xfId="35164"/>
    <cellStyle name="Normal 3 2 3 10 4" xfId="35165"/>
    <cellStyle name="Normal 3 2 3 10 5" xfId="54058"/>
    <cellStyle name="Normal 3 2 3 11" xfId="5091"/>
    <cellStyle name="Normal 3 2 3 11 2" xfId="18274"/>
    <cellStyle name="Normal 3 2 3 11 2 2" xfId="35166"/>
    <cellStyle name="Normal 3 2 3 11 3" xfId="35167"/>
    <cellStyle name="Normal 3 2 3 11 4" xfId="54059"/>
    <cellStyle name="Normal 3 2 3 12" xfId="9120"/>
    <cellStyle name="Normal 3 2 3 12 2" xfId="18275"/>
    <cellStyle name="Normal 3 2 3 12 2 2" xfId="35168"/>
    <cellStyle name="Normal 3 2 3 12 3" xfId="35169"/>
    <cellStyle name="Normal 3 2 3 13" xfId="18276"/>
    <cellStyle name="Normal 3 2 3 13 2" xfId="35170"/>
    <cellStyle name="Normal 3 2 3 14" xfId="18277"/>
    <cellStyle name="Normal 3 2 3 14 2" xfId="35171"/>
    <cellStyle name="Normal 3 2 3 15" xfId="35172"/>
    <cellStyle name="Normal 3 2 3 2" xfId="1659"/>
    <cellStyle name="Normal 3 2 3 2 2" xfId="1660"/>
    <cellStyle name="Normal 3 2 3 2 2 2" xfId="5092"/>
    <cellStyle name="Normal 3 2 3 2 2 2 2" xfId="9121"/>
    <cellStyle name="Normal 3 2 3 2 2 2 2 2" xfId="18278"/>
    <cellStyle name="Normal 3 2 3 2 2 2 2 2 2" xfId="35173"/>
    <cellStyle name="Normal 3 2 3 2 2 2 2 3" xfId="35174"/>
    <cellStyle name="Normal 3 2 3 2 2 2 2 4" xfId="54060"/>
    <cellStyle name="Normal 3 2 3 2 2 2 3" xfId="18279"/>
    <cellStyle name="Normal 3 2 3 2 2 2 3 2" xfId="35175"/>
    <cellStyle name="Normal 3 2 3 2 2 2 4" xfId="35176"/>
    <cellStyle name="Normal 3 2 3 2 2 2 5" xfId="54061"/>
    <cellStyle name="Normal 3 2 3 2 2 3" xfId="5093"/>
    <cellStyle name="Normal 3 2 3 2 2 3 2" xfId="18280"/>
    <cellStyle name="Normal 3 2 3 2 2 3 2 2" xfId="35177"/>
    <cellStyle name="Normal 3 2 3 2 2 3 3" xfId="35178"/>
    <cellStyle name="Normal 3 2 3 2 2 3 4" xfId="54062"/>
    <cellStyle name="Normal 3 2 3 2 2 4" xfId="9122"/>
    <cellStyle name="Normal 3 2 3 2 2 4 2" xfId="18281"/>
    <cellStyle name="Normal 3 2 3 2 2 4 2 2" xfId="35179"/>
    <cellStyle name="Normal 3 2 3 2 2 4 3" xfId="35180"/>
    <cellStyle name="Normal 3 2 3 2 2 5" xfId="18282"/>
    <cellStyle name="Normal 3 2 3 2 2 5 2" xfId="35181"/>
    <cellStyle name="Normal 3 2 3 2 2 6" xfId="35182"/>
    <cellStyle name="Normal 3 2 3 2 3" xfId="5094"/>
    <cellStyle name="Normal 3 2 3 2 3 2" xfId="9123"/>
    <cellStyle name="Normal 3 2 3 2 3 2 2" xfId="18283"/>
    <cellStyle name="Normal 3 2 3 2 3 2 2 2" xfId="35183"/>
    <cellStyle name="Normal 3 2 3 2 3 2 3" xfId="35184"/>
    <cellStyle name="Normal 3 2 3 2 3 2 4" xfId="54063"/>
    <cellStyle name="Normal 3 2 3 2 3 3" xfId="18284"/>
    <cellStyle name="Normal 3 2 3 2 3 3 2" xfId="35185"/>
    <cellStyle name="Normal 3 2 3 2 3 4" xfId="35186"/>
    <cellStyle name="Normal 3 2 3 2 3 5" xfId="54064"/>
    <cellStyle name="Normal 3 2 3 2 4" xfId="5095"/>
    <cellStyle name="Normal 3 2 3 2 4 2" xfId="18285"/>
    <cellStyle name="Normal 3 2 3 2 4 2 2" xfId="35187"/>
    <cellStyle name="Normal 3 2 3 2 4 3" xfId="35188"/>
    <cellStyle name="Normal 3 2 3 2 4 4" xfId="54065"/>
    <cellStyle name="Normal 3 2 3 2 5" xfId="9124"/>
    <cellStyle name="Normal 3 2 3 2 5 2" xfId="18286"/>
    <cellStyle name="Normal 3 2 3 2 5 2 2" xfId="35189"/>
    <cellStyle name="Normal 3 2 3 2 5 3" xfId="35190"/>
    <cellStyle name="Normal 3 2 3 2 6" xfId="18287"/>
    <cellStyle name="Normal 3 2 3 2 6 2" xfId="35191"/>
    <cellStyle name="Normal 3 2 3 2 7" xfId="35192"/>
    <cellStyle name="Normal 3 2 3 3" xfId="1661"/>
    <cellStyle name="Normal 3 2 3 3 2" xfId="1662"/>
    <cellStyle name="Normal 3 2 3 3 2 2" xfId="5096"/>
    <cellStyle name="Normal 3 2 3 3 2 2 2" xfId="9125"/>
    <cellStyle name="Normal 3 2 3 3 2 2 2 2" xfId="18288"/>
    <cellStyle name="Normal 3 2 3 3 2 2 2 2 2" xfId="35193"/>
    <cellStyle name="Normal 3 2 3 3 2 2 2 3" xfId="35194"/>
    <cellStyle name="Normal 3 2 3 3 2 2 2 4" xfId="54066"/>
    <cellStyle name="Normal 3 2 3 3 2 2 3" xfId="18289"/>
    <cellStyle name="Normal 3 2 3 3 2 2 3 2" xfId="35195"/>
    <cellStyle name="Normal 3 2 3 3 2 2 4" xfId="35196"/>
    <cellStyle name="Normal 3 2 3 3 2 2 5" xfId="54067"/>
    <cellStyle name="Normal 3 2 3 3 2 3" xfId="5097"/>
    <cellStyle name="Normal 3 2 3 3 2 3 2" xfId="18290"/>
    <cellStyle name="Normal 3 2 3 3 2 3 2 2" xfId="35197"/>
    <cellStyle name="Normal 3 2 3 3 2 3 3" xfId="35198"/>
    <cellStyle name="Normal 3 2 3 3 2 3 4" xfId="54068"/>
    <cellStyle name="Normal 3 2 3 3 2 4" xfId="9126"/>
    <cellStyle name="Normal 3 2 3 3 2 4 2" xfId="18291"/>
    <cellStyle name="Normal 3 2 3 3 2 4 2 2" xfId="35199"/>
    <cellStyle name="Normal 3 2 3 3 2 4 3" xfId="35200"/>
    <cellStyle name="Normal 3 2 3 3 2 5" xfId="18292"/>
    <cellStyle name="Normal 3 2 3 3 2 5 2" xfId="35201"/>
    <cellStyle name="Normal 3 2 3 3 2 6" xfId="35202"/>
    <cellStyle name="Normal 3 2 3 3 3" xfId="5098"/>
    <cellStyle name="Normal 3 2 3 3 3 2" xfId="9127"/>
    <cellStyle name="Normal 3 2 3 3 3 2 2" xfId="18293"/>
    <cellStyle name="Normal 3 2 3 3 3 2 2 2" xfId="35203"/>
    <cellStyle name="Normal 3 2 3 3 3 2 3" xfId="35204"/>
    <cellStyle name="Normal 3 2 3 3 3 2 4" xfId="54069"/>
    <cellStyle name="Normal 3 2 3 3 3 3" xfId="18294"/>
    <cellStyle name="Normal 3 2 3 3 3 3 2" xfId="35205"/>
    <cellStyle name="Normal 3 2 3 3 3 4" xfId="35206"/>
    <cellStyle name="Normal 3 2 3 3 3 5" xfId="54070"/>
    <cellStyle name="Normal 3 2 3 3 4" xfId="5099"/>
    <cellStyle name="Normal 3 2 3 3 4 2" xfId="18295"/>
    <cellStyle name="Normal 3 2 3 3 4 2 2" xfId="35207"/>
    <cellStyle name="Normal 3 2 3 3 4 3" xfId="35208"/>
    <cellStyle name="Normal 3 2 3 3 4 4" xfId="54071"/>
    <cellStyle name="Normal 3 2 3 3 5" xfId="9128"/>
    <cellStyle name="Normal 3 2 3 3 5 2" xfId="18296"/>
    <cellStyle name="Normal 3 2 3 3 5 2 2" xfId="35209"/>
    <cellStyle name="Normal 3 2 3 3 5 3" xfId="35210"/>
    <cellStyle name="Normal 3 2 3 3 6" xfId="18297"/>
    <cellStyle name="Normal 3 2 3 3 6 2" xfId="35211"/>
    <cellStyle name="Normal 3 2 3 3 7" xfId="35212"/>
    <cellStyle name="Normal 3 2 3 4" xfId="1663"/>
    <cellStyle name="Normal 3 2 3 4 2" xfId="1664"/>
    <cellStyle name="Normal 3 2 3 4 2 2" xfId="5100"/>
    <cellStyle name="Normal 3 2 3 4 2 2 2" xfId="9129"/>
    <cellStyle name="Normal 3 2 3 4 2 2 2 2" xfId="18298"/>
    <cellStyle name="Normal 3 2 3 4 2 2 2 2 2" xfId="35213"/>
    <cellStyle name="Normal 3 2 3 4 2 2 2 3" xfId="35214"/>
    <cellStyle name="Normal 3 2 3 4 2 2 2 4" xfId="54072"/>
    <cellStyle name="Normal 3 2 3 4 2 2 3" xfId="18299"/>
    <cellStyle name="Normal 3 2 3 4 2 2 3 2" xfId="35215"/>
    <cellStyle name="Normal 3 2 3 4 2 2 4" xfId="35216"/>
    <cellStyle name="Normal 3 2 3 4 2 2 5" xfId="54073"/>
    <cellStyle name="Normal 3 2 3 4 2 3" xfId="5101"/>
    <cellStyle name="Normal 3 2 3 4 2 3 2" xfId="18300"/>
    <cellStyle name="Normal 3 2 3 4 2 3 2 2" xfId="35217"/>
    <cellStyle name="Normal 3 2 3 4 2 3 3" xfId="35218"/>
    <cellStyle name="Normal 3 2 3 4 2 3 4" xfId="54074"/>
    <cellStyle name="Normal 3 2 3 4 2 4" xfId="9130"/>
    <cellStyle name="Normal 3 2 3 4 2 4 2" xfId="18301"/>
    <cellStyle name="Normal 3 2 3 4 2 4 2 2" xfId="35219"/>
    <cellStyle name="Normal 3 2 3 4 2 4 3" xfId="35220"/>
    <cellStyle name="Normal 3 2 3 4 2 5" xfId="18302"/>
    <cellStyle name="Normal 3 2 3 4 2 5 2" xfId="35221"/>
    <cellStyle name="Normal 3 2 3 4 2 6" xfId="35222"/>
    <cellStyle name="Normal 3 2 3 4 3" xfId="5102"/>
    <cellStyle name="Normal 3 2 3 4 3 2" xfId="9131"/>
    <cellStyle name="Normal 3 2 3 4 3 2 2" xfId="18303"/>
    <cellStyle name="Normal 3 2 3 4 3 2 2 2" xfId="35223"/>
    <cellStyle name="Normal 3 2 3 4 3 2 3" xfId="35224"/>
    <cellStyle name="Normal 3 2 3 4 3 2 4" xfId="54075"/>
    <cellStyle name="Normal 3 2 3 4 3 3" xfId="18304"/>
    <cellStyle name="Normal 3 2 3 4 3 3 2" xfId="35225"/>
    <cellStyle name="Normal 3 2 3 4 3 4" xfId="35226"/>
    <cellStyle name="Normal 3 2 3 4 3 5" xfId="54076"/>
    <cellStyle name="Normal 3 2 3 4 4" xfId="5103"/>
    <cellStyle name="Normal 3 2 3 4 4 2" xfId="18305"/>
    <cellStyle name="Normal 3 2 3 4 4 2 2" xfId="35227"/>
    <cellStyle name="Normal 3 2 3 4 4 3" xfId="35228"/>
    <cellStyle name="Normal 3 2 3 4 4 4" xfId="54077"/>
    <cellStyle name="Normal 3 2 3 4 5" xfId="9132"/>
    <cellStyle name="Normal 3 2 3 4 5 2" xfId="18306"/>
    <cellStyle name="Normal 3 2 3 4 5 2 2" xfId="35229"/>
    <cellStyle name="Normal 3 2 3 4 5 3" xfId="35230"/>
    <cellStyle name="Normal 3 2 3 4 6" xfId="18307"/>
    <cellStyle name="Normal 3 2 3 4 6 2" xfId="35231"/>
    <cellStyle name="Normal 3 2 3 4 7" xfId="35232"/>
    <cellStyle name="Normal 3 2 3 5" xfId="1665"/>
    <cellStyle name="Normal 3 2 3 5 2" xfId="1666"/>
    <cellStyle name="Normal 3 2 3 5 2 2" xfId="5104"/>
    <cellStyle name="Normal 3 2 3 5 2 2 2" xfId="9133"/>
    <cellStyle name="Normal 3 2 3 5 2 2 2 2" xfId="18308"/>
    <cellStyle name="Normal 3 2 3 5 2 2 2 2 2" xfId="35233"/>
    <cellStyle name="Normal 3 2 3 5 2 2 2 3" xfId="35234"/>
    <cellStyle name="Normal 3 2 3 5 2 2 2 4" xfId="54078"/>
    <cellStyle name="Normal 3 2 3 5 2 2 3" xfId="18309"/>
    <cellStyle name="Normal 3 2 3 5 2 2 3 2" xfId="35235"/>
    <cellStyle name="Normal 3 2 3 5 2 2 4" xfId="35236"/>
    <cellStyle name="Normal 3 2 3 5 2 2 5" xfId="54079"/>
    <cellStyle name="Normal 3 2 3 5 2 3" xfId="5105"/>
    <cellStyle name="Normal 3 2 3 5 2 3 2" xfId="18310"/>
    <cellStyle name="Normal 3 2 3 5 2 3 2 2" xfId="35237"/>
    <cellStyle name="Normal 3 2 3 5 2 3 3" xfId="35238"/>
    <cellStyle name="Normal 3 2 3 5 2 3 4" xfId="54080"/>
    <cellStyle name="Normal 3 2 3 5 2 4" xfId="9134"/>
    <cellStyle name="Normal 3 2 3 5 2 4 2" xfId="18311"/>
    <cellStyle name="Normal 3 2 3 5 2 4 2 2" xfId="35239"/>
    <cellStyle name="Normal 3 2 3 5 2 4 3" xfId="35240"/>
    <cellStyle name="Normal 3 2 3 5 2 5" xfId="18312"/>
    <cellStyle name="Normal 3 2 3 5 2 5 2" xfId="35241"/>
    <cellStyle name="Normal 3 2 3 5 2 6" xfId="35242"/>
    <cellStyle name="Normal 3 2 3 5 3" xfId="5106"/>
    <cellStyle name="Normal 3 2 3 5 3 2" xfId="9135"/>
    <cellStyle name="Normal 3 2 3 5 3 2 2" xfId="18313"/>
    <cellStyle name="Normal 3 2 3 5 3 2 2 2" xfId="35243"/>
    <cellStyle name="Normal 3 2 3 5 3 2 3" xfId="35244"/>
    <cellStyle name="Normal 3 2 3 5 3 2 4" xfId="54081"/>
    <cellStyle name="Normal 3 2 3 5 3 3" xfId="18314"/>
    <cellStyle name="Normal 3 2 3 5 3 3 2" xfId="35245"/>
    <cellStyle name="Normal 3 2 3 5 3 4" xfId="35246"/>
    <cellStyle name="Normal 3 2 3 5 3 5" xfId="54082"/>
    <cellStyle name="Normal 3 2 3 5 4" xfId="5107"/>
    <cellStyle name="Normal 3 2 3 5 4 2" xfId="18315"/>
    <cellStyle name="Normal 3 2 3 5 4 2 2" xfId="35247"/>
    <cellStyle name="Normal 3 2 3 5 4 3" xfId="35248"/>
    <cellStyle name="Normal 3 2 3 5 4 4" xfId="54083"/>
    <cellStyle name="Normal 3 2 3 5 5" xfId="9136"/>
    <cellStyle name="Normal 3 2 3 5 5 2" xfId="18316"/>
    <cellStyle name="Normal 3 2 3 5 5 2 2" xfId="35249"/>
    <cellStyle name="Normal 3 2 3 5 5 3" xfId="35250"/>
    <cellStyle name="Normal 3 2 3 5 6" xfId="18317"/>
    <cellStyle name="Normal 3 2 3 5 6 2" xfId="35251"/>
    <cellStyle name="Normal 3 2 3 5 7" xfId="35252"/>
    <cellStyle name="Normal 3 2 3 6" xfId="1667"/>
    <cellStyle name="Normal 3 2 3 6 2" xfId="1668"/>
    <cellStyle name="Normal 3 2 3 6 2 2" xfId="5108"/>
    <cellStyle name="Normal 3 2 3 6 2 2 2" xfId="9137"/>
    <cellStyle name="Normal 3 2 3 6 2 2 2 2" xfId="18318"/>
    <cellStyle name="Normal 3 2 3 6 2 2 2 2 2" xfId="35253"/>
    <cellStyle name="Normal 3 2 3 6 2 2 2 3" xfId="35254"/>
    <cellStyle name="Normal 3 2 3 6 2 2 2 4" xfId="54084"/>
    <cellStyle name="Normal 3 2 3 6 2 2 3" xfId="18319"/>
    <cellStyle name="Normal 3 2 3 6 2 2 3 2" xfId="35255"/>
    <cellStyle name="Normal 3 2 3 6 2 2 4" xfId="35256"/>
    <cellStyle name="Normal 3 2 3 6 2 2 5" xfId="54085"/>
    <cellStyle name="Normal 3 2 3 6 2 3" xfId="5109"/>
    <cellStyle name="Normal 3 2 3 6 2 3 2" xfId="18320"/>
    <cellStyle name="Normal 3 2 3 6 2 3 2 2" xfId="35257"/>
    <cellStyle name="Normal 3 2 3 6 2 3 3" xfId="35258"/>
    <cellStyle name="Normal 3 2 3 6 2 3 4" xfId="54086"/>
    <cellStyle name="Normal 3 2 3 6 2 4" xfId="9138"/>
    <cellStyle name="Normal 3 2 3 6 2 4 2" xfId="18321"/>
    <cellStyle name="Normal 3 2 3 6 2 4 2 2" xfId="35259"/>
    <cellStyle name="Normal 3 2 3 6 2 4 3" xfId="35260"/>
    <cellStyle name="Normal 3 2 3 6 2 5" xfId="18322"/>
    <cellStyle name="Normal 3 2 3 6 2 5 2" xfId="35261"/>
    <cellStyle name="Normal 3 2 3 6 2 6" xfId="35262"/>
    <cellStyle name="Normal 3 2 3 6 3" xfId="5110"/>
    <cellStyle name="Normal 3 2 3 6 3 2" xfId="9139"/>
    <cellStyle name="Normal 3 2 3 6 3 2 2" xfId="18323"/>
    <cellStyle name="Normal 3 2 3 6 3 2 2 2" xfId="35263"/>
    <cellStyle name="Normal 3 2 3 6 3 2 3" xfId="35264"/>
    <cellStyle name="Normal 3 2 3 6 3 2 4" xfId="54087"/>
    <cellStyle name="Normal 3 2 3 6 3 3" xfId="18324"/>
    <cellStyle name="Normal 3 2 3 6 3 3 2" xfId="35265"/>
    <cellStyle name="Normal 3 2 3 6 3 4" xfId="35266"/>
    <cellStyle name="Normal 3 2 3 6 3 5" xfId="54088"/>
    <cellStyle name="Normal 3 2 3 6 4" xfId="5111"/>
    <cellStyle name="Normal 3 2 3 6 4 2" xfId="18325"/>
    <cellStyle name="Normal 3 2 3 6 4 2 2" xfId="35267"/>
    <cellStyle name="Normal 3 2 3 6 4 3" xfId="35268"/>
    <cellStyle name="Normal 3 2 3 6 4 4" xfId="54089"/>
    <cellStyle name="Normal 3 2 3 6 5" xfId="9140"/>
    <cellStyle name="Normal 3 2 3 6 5 2" xfId="18326"/>
    <cellStyle name="Normal 3 2 3 6 5 2 2" xfId="35269"/>
    <cellStyle name="Normal 3 2 3 6 5 3" xfId="35270"/>
    <cellStyle name="Normal 3 2 3 6 6" xfId="18327"/>
    <cellStyle name="Normal 3 2 3 6 6 2" xfId="35271"/>
    <cellStyle name="Normal 3 2 3 6 7" xfId="35272"/>
    <cellStyle name="Normal 3 2 3 7" xfId="1669"/>
    <cellStyle name="Normal 3 2 3 7 2" xfId="1670"/>
    <cellStyle name="Normal 3 2 3 7 2 2" xfId="5112"/>
    <cellStyle name="Normal 3 2 3 7 2 2 2" xfId="9141"/>
    <cellStyle name="Normal 3 2 3 7 2 2 2 2" xfId="18328"/>
    <cellStyle name="Normal 3 2 3 7 2 2 2 2 2" xfId="35273"/>
    <cellStyle name="Normal 3 2 3 7 2 2 2 3" xfId="35274"/>
    <cellStyle name="Normal 3 2 3 7 2 2 2 4" xfId="54090"/>
    <cellStyle name="Normal 3 2 3 7 2 2 3" xfId="18329"/>
    <cellStyle name="Normal 3 2 3 7 2 2 3 2" xfId="35275"/>
    <cellStyle name="Normal 3 2 3 7 2 2 4" xfId="35276"/>
    <cellStyle name="Normal 3 2 3 7 2 2 5" xfId="54091"/>
    <cellStyle name="Normal 3 2 3 7 2 3" xfId="5113"/>
    <cellStyle name="Normal 3 2 3 7 2 3 2" xfId="18330"/>
    <cellStyle name="Normal 3 2 3 7 2 3 2 2" xfId="35277"/>
    <cellStyle name="Normal 3 2 3 7 2 3 3" xfId="35278"/>
    <cellStyle name="Normal 3 2 3 7 2 3 4" xfId="54092"/>
    <cellStyle name="Normal 3 2 3 7 2 4" xfId="9142"/>
    <cellStyle name="Normal 3 2 3 7 2 4 2" xfId="18331"/>
    <cellStyle name="Normal 3 2 3 7 2 4 2 2" xfId="35279"/>
    <cellStyle name="Normal 3 2 3 7 2 4 3" xfId="35280"/>
    <cellStyle name="Normal 3 2 3 7 2 5" xfId="18332"/>
    <cellStyle name="Normal 3 2 3 7 2 5 2" xfId="35281"/>
    <cellStyle name="Normal 3 2 3 7 2 6" xfId="35282"/>
    <cellStyle name="Normal 3 2 3 7 3" xfId="5114"/>
    <cellStyle name="Normal 3 2 3 7 3 2" xfId="9143"/>
    <cellStyle name="Normal 3 2 3 7 3 2 2" xfId="18333"/>
    <cellStyle name="Normal 3 2 3 7 3 2 2 2" xfId="35283"/>
    <cellStyle name="Normal 3 2 3 7 3 2 3" xfId="35284"/>
    <cellStyle name="Normal 3 2 3 7 3 2 4" xfId="54093"/>
    <cellStyle name="Normal 3 2 3 7 3 3" xfId="18334"/>
    <cellStyle name="Normal 3 2 3 7 3 3 2" xfId="35285"/>
    <cellStyle name="Normal 3 2 3 7 3 4" xfId="35286"/>
    <cellStyle name="Normal 3 2 3 7 3 5" xfId="54094"/>
    <cellStyle name="Normal 3 2 3 7 4" xfId="5115"/>
    <cellStyle name="Normal 3 2 3 7 4 2" xfId="18335"/>
    <cellStyle name="Normal 3 2 3 7 4 2 2" xfId="35287"/>
    <cellStyle name="Normal 3 2 3 7 4 3" xfId="35288"/>
    <cellStyle name="Normal 3 2 3 7 4 4" xfId="54095"/>
    <cellStyle name="Normal 3 2 3 7 5" xfId="9144"/>
    <cellStyle name="Normal 3 2 3 7 5 2" xfId="18336"/>
    <cellStyle name="Normal 3 2 3 7 5 2 2" xfId="35289"/>
    <cellStyle name="Normal 3 2 3 7 5 3" xfId="35290"/>
    <cellStyle name="Normal 3 2 3 7 6" xfId="18337"/>
    <cellStyle name="Normal 3 2 3 7 6 2" xfId="35291"/>
    <cellStyle name="Normal 3 2 3 7 7" xfId="35292"/>
    <cellStyle name="Normal 3 2 3 8" xfId="1671"/>
    <cellStyle name="Normal 3 2 3 8 2" xfId="1672"/>
    <cellStyle name="Normal 3 2 3 8 2 2" xfId="5116"/>
    <cellStyle name="Normal 3 2 3 8 2 2 2" xfId="9145"/>
    <cellStyle name="Normal 3 2 3 8 2 2 2 2" xfId="18338"/>
    <cellStyle name="Normal 3 2 3 8 2 2 2 2 2" xfId="35293"/>
    <cellStyle name="Normal 3 2 3 8 2 2 2 3" xfId="35294"/>
    <cellStyle name="Normal 3 2 3 8 2 2 2 4" xfId="54096"/>
    <cellStyle name="Normal 3 2 3 8 2 2 3" xfId="18339"/>
    <cellStyle name="Normal 3 2 3 8 2 2 3 2" xfId="35295"/>
    <cellStyle name="Normal 3 2 3 8 2 2 4" xfId="35296"/>
    <cellStyle name="Normal 3 2 3 8 2 2 5" xfId="54097"/>
    <cellStyle name="Normal 3 2 3 8 2 3" xfId="5117"/>
    <cellStyle name="Normal 3 2 3 8 2 3 2" xfId="18340"/>
    <cellStyle name="Normal 3 2 3 8 2 3 2 2" xfId="35297"/>
    <cellStyle name="Normal 3 2 3 8 2 3 3" xfId="35298"/>
    <cellStyle name="Normal 3 2 3 8 2 3 4" xfId="54098"/>
    <cellStyle name="Normal 3 2 3 8 2 4" xfId="9146"/>
    <cellStyle name="Normal 3 2 3 8 2 4 2" xfId="18341"/>
    <cellStyle name="Normal 3 2 3 8 2 4 2 2" xfId="35299"/>
    <cellStyle name="Normal 3 2 3 8 2 4 3" xfId="35300"/>
    <cellStyle name="Normal 3 2 3 8 2 5" xfId="18342"/>
    <cellStyle name="Normal 3 2 3 8 2 5 2" xfId="35301"/>
    <cellStyle name="Normal 3 2 3 8 2 6" xfId="35302"/>
    <cellStyle name="Normal 3 2 3 8 3" xfId="5118"/>
    <cellStyle name="Normal 3 2 3 8 3 2" xfId="9147"/>
    <cellStyle name="Normal 3 2 3 8 3 2 2" xfId="18343"/>
    <cellStyle name="Normal 3 2 3 8 3 2 2 2" xfId="35303"/>
    <cellStyle name="Normal 3 2 3 8 3 2 3" xfId="35304"/>
    <cellStyle name="Normal 3 2 3 8 3 2 4" xfId="54099"/>
    <cellStyle name="Normal 3 2 3 8 3 3" xfId="18344"/>
    <cellStyle name="Normal 3 2 3 8 3 3 2" xfId="35305"/>
    <cellStyle name="Normal 3 2 3 8 3 4" xfId="35306"/>
    <cellStyle name="Normal 3 2 3 8 3 5" xfId="54100"/>
    <cellStyle name="Normal 3 2 3 8 4" xfId="5119"/>
    <cellStyle name="Normal 3 2 3 8 4 2" xfId="18345"/>
    <cellStyle name="Normal 3 2 3 8 4 2 2" xfId="35307"/>
    <cellStyle name="Normal 3 2 3 8 4 3" xfId="35308"/>
    <cellStyle name="Normal 3 2 3 8 4 4" xfId="54101"/>
    <cellStyle name="Normal 3 2 3 8 5" xfId="9148"/>
    <cellStyle name="Normal 3 2 3 8 5 2" xfId="18346"/>
    <cellStyle name="Normal 3 2 3 8 5 2 2" xfId="35309"/>
    <cellStyle name="Normal 3 2 3 8 5 3" xfId="35310"/>
    <cellStyle name="Normal 3 2 3 8 6" xfId="18347"/>
    <cellStyle name="Normal 3 2 3 8 6 2" xfId="35311"/>
    <cellStyle name="Normal 3 2 3 8 7" xfId="35312"/>
    <cellStyle name="Normal 3 2 3 9" xfId="1673"/>
    <cellStyle name="Normal 3 2 3 9 2" xfId="5120"/>
    <cellStyle name="Normal 3 2 3 9 2 2" xfId="9149"/>
    <cellStyle name="Normal 3 2 3 9 2 2 2" xfId="18348"/>
    <cellStyle name="Normal 3 2 3 9 2 2 2 2" xfId="35313"/>
    <cellStyle name="Normal 3 2 3 9 2 2 3" xfId="35314"/>
    <cellStyle name="Normal 3 2 3 9 2 2 4" xfId="54102"/>
    <cellStyle name="Normal 3 2 3 9 2 3" xfId="18349"/>
    <cellStyle name="Normal 3 2 3 9 2 3 2" xfId="35315"/>
    <cellStyle name="Normal 3 2 3 9 2 4" xfId="35316"/>
    <cellStyle name="Normal 3 2 3 9 2 5" xfId="54103"/>
    <cellStyle name="Normal 3 2 3 9 3" xfId="5121"/>
    <cellStyle name="Normal 3 2 3 9 3 2" xfId="18350"/>
    <cellStyle name="Normal 3 2 3 9 3 2 2" xfId="35317"/>
    <cellStyle name="Normal 3 2 3 9 3 3" xfId="35318"/>
    <cellStyle name="Normal 3 2 3 9 3 4" xfId="54104"/>
    <cellStyle name="Normal 3 2 3 9 4" xfId="9150"/>
    <cellStyle name="Normal 3 2 3 9 4 2" xfId="18351"/>
    <cellStyle name="Normal 3 2 3 9 4 2 2" xfId="35319"/>
    <cellStyle name="Normal 3 2 3 9 4 3" xfId="35320"/>
    <cellStyle name="Normal 3 2 3 9 5" xfId="18352"/>
    <cellStyle name="Normal 3 2 3 9 5 2" xfId="35321"/>
    <cellStyle name="Normal 3 2 3 9 6" xfId="35322"/>
    <cellStyle name="Normal 3 2 4" xfId="1674"/>
    <cellStyle name="Normal 3 2 4 10" xfId="5122"/>
    <cellStyle name="Normal 3 2 4 10 2" xfId="9151"/>
    <cellStyle name="Normal 3 2 4 10 2 2" xfId="18353"/>
    <cellStyle name="Normal 3 2 4 10 2 2 2" xfId="35323"/>
    <cellStyle name="Normal 3 2 4 10 2 3" xfId="35324"/>
    <cellStyle name="Normal 3 2 4 10 2 4" xfId="54105"/>
    <cellStyle name="Normal 3 2 4 10 3" xfId="18354"/>
    <cellStyle name="Normal 3 2 4 10 3 2" xfId="35325"/>
    <cellStyle name="Normal 3 2 4 10 4" xfId="35326"/>
    <cellStyle name="Normal 3 2 4 10 5" xfId="54106"/>
    <cellStyle name="Normal 3 2 4 11" xfId="5123"/>
    <cellStyle name="Normal 3 2 4 11 2" xfId="18355"/>
    <cellStyle name="Normal 3 2 4 11 2 2" xfId="35327"/>
    <cellStyle name="Normal 3 2 4 11 3" xfId="35328"/>
    <cellStyle name="Normal 3 2 4 11 4" xfId="54107"/>
    <cellStyle name="Normal 3 2 4 12" xfId="9152"/>
    <cellStyle name="Normal 3 2 4 12 2" xfId="18356"/>
    <cellStyle name="Normal 3 2 4 12 2 2" xfId="35329"/>
    <cellStyle name="Normal 3 2 4 12 3" xfId="35330"/>
    <cellStyle name="Normal 3 2 4 13" xfId="18357"/>
    <cellStyle name="Normal 3 2 4 13 2" xfId="35331"/>
    <cellStyle name="Normal 3 2 4 14" xfId="35332"/>
    <cellStyle name="Normal 3 2 4 15" xfId="62091"/>
    <cellStyle name="Normal 3 2 4 2" xfId="1675"/>
    <cellStyle name="Normal 3 2 4 2 2" xfId="1676"/>
    <cellStyle name="Normal 3 2 4 2 2 2" xfId="5124"/>
    <cellStyle name="Normal 3 2 4 2 2 2 2" xfId="9153"/>
    <cellStyle name="Normal 3 2 4 2 2 2 2 2" xfId="18358"/>
    <cellStyle name="Normal 3 2 4 2 2 2 2 2 2" xfId="35333"/>
    <cellStyle name="Normal 3 2 4 2 2 2 2 3" xfId="35334"/>
    <cellStyle name="Normal 3 2 4 2 2 2 2 4" xfId="54108"/>
    <cellStyle name="Normal 3 2 4 2 2 2 3" xfId="18359"/>
    <cellStyle name="Normal 3 2 4 2 2 2 3 2" xfId="35335"/>
    <cellStyle name="Normal 3 2 4 2 2 2 4" xfId="35336"/>
    <cellStyle name="Normal 3 2 4 2 2 2 5" xfId="54109"/>
    <cellStyle name="Normal 3 2 4 2 2 3" xfId="5125"/>
    <cellStyle name="Normal 3 2 4 2 2 3 2" xfId="18360"/>
    <cellStyle name="Normal 3 2 4 2 2 3 2 2" xfId="35337"/>
    <cellStyle name="Normal 3 2 4 2 2 3 3" xfId="35338"/>
    <cellStyle name="Normal 3 2 4 2 2 3 4" xfId="54110"/>
    <cellStyle name="Normal 3 2 4 2 2 4" xfId="9154"/>
    <cellStyle name="Normal 3 2 4 2 2 4 2" xfId="18361"/>
    <cellStyle name="Normal 3 2 4 2 2 4 2 2" xfId="35339"/>
    <cellStyle name="Normal 3 2 4 2 2 4 3" xfId="35340"/>
    <cellStyle name="Normal 3 2 4 2 2 5" xfId="18362"/>
    <cellStyle name="Normal 3 2 4 2 2 5 2" xfId="35341"/>
    <cellStyle name="Normal 3 2 4 2 2 6" xfId="35342"/>
    <cellStyle name="Normal 3 2 4 2 3" xfId="5126"/>
    <cellStyle name="Normal 3 2 4 2 3 2" xfId="9155"/>
    <cellStyle name="Normal 3 2 4 2 3 2 2" xfId="18363"/>
    <cellStyle name="Normal 3 2 4 2 3 2 2 2" xfId="35343"/>
    <cellStyle name="Normal 3 2 4 2 3 2 3" xfId="35344"/>
    <cellStyle name="Normal 3 2 4 2 3 2 4" xfId="54111"/>
    <cellStyle name="Normal 3 2 4 2 3 3" xfId="18364"/>
    <cellStyle name="Normal 3 2 4 2 3 3 2" xfId="35345"/>
    <cellStyle name="Normal 3 2 4 2 3 4" xfId="35346"/>
    <cellStyle name="Normal 3 2 4 2 3 5" xfId="54112"/>
    <cellStyle name="Normal 3 2 4 2 4" xfId="5127"/>
    <cellStyle name="Normal 3 2 4 2 4 2" xfId="18365"/>
    <cellStyle name="Normal 3 2 4 2 4 2 2" xfId="35347"/>
    <cellStyle name="Normal 3 2 4 2 4 3" xfId="35348"/>
    <cellStyle name="Normal 3 2 4 2 4 4" xfId="54113"/>
    <cellStyle name="Normal 3 2 4 2 5" xfId="9156"/>
    <cellStyle name="Normal 3 2 4 2 5 2" xfId="18366"/>
    <cellStyle name="Normal 3 2 4 2 5 2 2" xfId="35349"/>
    <cellStyle name="Normal 3 2 4 2 5 3" xfId="35350"/>
    <cellStyle name="Normal 3 2 4 2 6" xfId="18367"/>
    <cellStyle name="Normal 3 2 4 2 6 2" xfId="35351"/>
    <cellStyle name="Normal 3 2 4 2 7" xfId="35352"/>
    <cellStyle name="Normal 3 2 4 3" xfId="1677"/>
    <cellStyle name="Normal 3 2 4 3 2" xfId="1678"/>
    <cellStyle name="Normal 3 2 4 3 2 2" xfId="5128"/>
    <cellStyle name="Normal 3 2 4 3 2 2 2" xfId="9157"/>
    <cellStyle name="Normal 3 2 4 3 2 2 2 2" xfId="18368"/>
    <cellStyle name="Normal 3 2 4 3 2 2 2 2 2" xfId="35353"/>
    <cellStyle name="Normal 3 2 4 3 2 2 2 3" xfId="35354"/>
    <cellStyle name="Normal 3 2 4 3 2 2 2 4" xfId="54114"/>
    <cellStyle name="Normal 3 2 4 3 2 2 3" xfId="18369"/>
    <cellStyle name="Normal 3 2 4 3 2 2 3 2" xfId="35355"/>
    <cellStyle name="Normal 3 2 4 3 2 2 4" xfId="35356"/>
    <cellStyle name="Normal 3 2 4 3 2 2 5" xfId="54115"/>
    <cellStyle name="Normal 3 2 4 3 2 3" xfId="5129"/>
    <cellStyle name="Normal 3 2 4 3 2 3 2" xfId="18370"/>
    <cellStyle name="Normal 3 2 4 3 2 3 2 2" xfId="35357"/>
    <cellStyle name="Normal 3 2 4 3 2 3 3" xfId="35358"/>
    <cellStyle name="Normal 3 2 4 3 2 3 4" xfId="54116"/>
    <cellStyle name="Normal 3 2 4 3 2 4" xfId="9158"/>
    <cellStyle name="Normal 3 2 4 3 2 4 2" xfId="18371"/>
    <cellStyle name="Normal 3 2 4 3 2 4 2 2" xfId="35359"/>
    <cellStyle name="Normal 3 2 4 3 2 4 3" xfId="35360"/>
    <cellStyle name="Normal 3 2 4 3 2 5" xfId="18372"/>
    <cellStyle name="Normal 3 2 4 3 2 5 2" xfId="35361"/>
    <cellStyle name="Normal 3 2 4 3 2 6" xfId="35362"/>
    <cellStyle name="Normal 3 2 4 3 3" xfId="5130"/>
    <cellStyle name="Normal 3 2 4 3 3 2" xfId="9159"/>
    <cellStyle name="Normal 3 2 4 3 3 2 2" xfId="18373"/>
    <cellStyle name="Normal 3 2 4 3 3 2 2 2" xfId="35363"/>
    <cellStyle name="Normal 3 2 4 3 3 2 3" xfId="35364"/>
    <cellStyle name="Normal 3 2 4 3 3 2 4" xfId="54117"/>
    <cellStyle name="Normal 3 2 4 3 3 3" xfId="18374"/>
    <cellStyle name="Normal 3 2 4 3 3 3 2" xfId="35365"/>
    <cellStyle name="Normal 3 2 4 3 3 4" xfId="35366"/>
    <cellStyle name="Normal 3 2 4 3 3 5" xfId="54118"/>
    <cellStyle name="Normal 3 2 4 3 4" xfId="5131"/>
    <cellStyle name="Normal 3 2 4 3 4 2" xfId="18375"/>
    <cellStyle name="Normal 3 2 4 3 4 2 2" xfId="35367"/>
    <cellStyle name="Normal 3 2 4 3 4 3" xfId="35368"/>
    <cellStyle name="Normal 3 2 4 3 4 4" xfId="54119"/>
    <cellStyle name="Normal 3 2 4 3 5" xfId="9160"/>
    <cellStyle name="Normal 3 2 4 3 5 2" xfId="18376"/>
    <cellStyle name="Normal 3 2 4 3 5 2 2" xfId="35369"/>
    <cellStyle name="Normal 3 2 4 3 5 3" xfId="35370"/>
    <cellStyle name="Normal 3 2 4 3 6" xfId="18377"/>
    <cellStyle name="Normal 3 2 4 3 6 2" xfId="35371"/>
    <cellStyle name="Normal 3 2 4 3 7" xfId="35372"/>
    <cellStyle name="Normal 3 2 4 4" xfId="1679"/>
    <cellStyle name="Normal 3 2 4 4 2" xfId="1680"/>
    <cellStyle name="Normal 3 2 4 4 2 2" xfId="5132"/>
    <cellStyle name="Normal 3 2 4 4 2 2 2" xfId="9161"/>
    <cellStyle name="Normal 3 2 4 4 2 2 2 2" xfId="18378"/>
    <cellStyle name="Normal 3 2 4 4 2 2 2 2 2" xfId="35373"/>
    <cellStyle name="Normal 3 2 4 4 2 2 2 3" xfId="35374"/>
    <cellStyle name="Normal 3 2 4 4 2 2 2 4" xfId="54120"/>
    <cellStyle name="Normal 3 2 4 4 2 2 3" xfId="18379"/>
    <cellStyle name="Normal 3 2 4 4 2 2 3 2" xfId="35375"/>
    <cellStyle name="Normal 3 2 4 4 2 2 4" xfId="35376"/>
    <cellStyle name="Normal 3 2 4 4 2 2 5" xfId="54121"/>
    <cellStyle name="Normal 3 2 4 4 2 3" xfId="5133"/>
    <cellStyle name="Normal 3 2 4 4 2 3 2" xfId="18380"/>
    <cellStyle name="Normal 3 2 4 4 2 3 2 2" xfId="35377"/>
    <cellStyle name="Normal 3 2 4 4 2 3 3" xfId="35378"/>
    <cellStyle name="Normal 3 2 4 4 2 3 4" xfId="54122"/>
    <cellStyle name="Normal 3 2 4 4 2 4" xfId="9162"/>
    <cellStyle name="Normal 3 2 4 4 2 4 2" xfId="18381"/>
    <cellStyle name="Normal 3 2 4 4 2 4 2 2" xfId="35379"/>
    <cellStyle name="Normal 3 2 4 4 2 4 3" xfId="35380"/>
    <cellStyle name="Normal 3 2 4 4 2 5" xfId="18382"/>
    <cellStyle name="Normal 3 2 4 4 2 5 2" xfId="35381"/>
    <cellStyle name="Normal 3 2 4 4 2 6" xfId="35382"/>
    <cellStyle name="Normal 3 2 4 4 3" xfId="5134"/>
    <cellStyle name="Normal 3 2 4 4 3 2" xfId="9163"/>
    <cellStyle name="Normal 3 2 4 4 3 2 2" xfId="18383"/>
    <cellStyle name="Normal 3 2 4 4 3 2 2 2" xfId="35383"/>
    <cellStyle name="Normal 3 2 4 4 3 2 3" xfId="35384"/>
    <cellStyle name="Normal 3 2 4 4 3 2 4" xfId="54123"/>
    <cellStyle name="Normal 3 2 4 4 3 3" xfId="18384"/>
    <cellStyle name="Normal 3 2 4 4 3 3 2" xfId="35385"/>
    <cellStyle name="Normal 3 2 4 4 3 4" xfId="35386"/>
    <cellStyle name="Normal 3 2 4 4 3 5" xfId="54124"/>
    <cellStyle name="Normal 3 2 4 4 4" xfId="5135"/>
    <cellStyle name="Normal 3 2 4 4 4 2" xfId="18385"/>
    <cellStyle name="Normal 3 2 4 4 4 2 2" xfId="35387"/>
    <cellStyle name="Normal 3 2 4 4 4 3" xfId="35388"/>
    <cellStyle name="Normal 3 2 4 4 4 4" xfId="54125"/>
    <cellStyle name="Normal 3 2 4 4 5" xfId="9164"/>
    <cellStyle name="Normal 3 2 4 4 5 2" xfId="18386"/>
    <cellStyle name="Normal 3 2 4 4 5 2 2" xfId="35389"/>
    <cellStyle name="Normal 3 2 4 4 5 3" xfId="35390"/>
    <cellStyle name="Normal 3 2 4 4 6" xfId="18387"/>
    <cellStyle name="Normal 3 2 4 4 6 2" xfId="35391"/>
    <cellStyle name="Normal 3 2 4 4 7" xfId="35392"/>
    <cellStyle name="Normal 3 2 4 5" xfId="1681"/>
    <cellStyle name="Normal 3 2 4 5 2" xfId="1682"/>
    <cellStyle name="Normal 3 2 4 5 2 2" xfId="5136"/>
    <cellStyle name="Normal 3 2 4 5 2 2 2" xfId="9165"/>
    <cellStyle name="Normal 3 2 4 5 2 2 2 2" xfId="18388"/>
    <cellStyle name="Normal 3 2 4 5 2 2 2 2 2" xfId="35393"/>
    <cellStyle name="Normal 3 2 4 5 2 2 2 3" xfId="35394"/>
    <cellStyle name="Normal 3 2 4 5 2 2 2 4" xfId="54126"/>
    <cellStyle name="Normal 3 2 4 5 2 2 3" xfId="18389"/>
    <cellStyle name="Normal 3 2 4 5 2 2 3 2" xfId="35395"/>
    <cellStyle name="Normal 3 2 4 5 2 2 4" xfId="35396"/>
    <cellStyle name="Normal 3 2 4 5 2 2 5" xfId="54127"/>
    <cellStyle name="Normal 3 2 4 5 2 3" xfId="5137"/>
    <cellStyle name="Normal 3 2 4 5 2 3 2" xfId="18390"/>
    <cellStyle name="Normal 3 2 4 5 2 3 2 2" xfId="35397"/>
    <cellStyle name="Normal 3 2 4 5 2 3 3" xfId="35398"/>
    <cellStyle name="Normal 3 2 4 5 2 3 4" xfId="54128"/>
    <cellStyle name="Normal 3 2 4 5 2 4" xfId="9166"/>
    <cellStyle name="Normal 3 2 4 5 2 4 2" xfId="18391"/>
    <cellStyle name="Normal 3 2 4 5 2 4 2 2" xfId="35399"/>
    <cellStyle name="Normal 3 2 4 5 2 4 3" xfId="35400"/>
    <cellStyle name="Normal 3 2 4 5 2 5" xfId="18392"/>
    <cellStyle name="Normal 3 2 4 5 2 5 2" xfId="35401"/>
    <cellStyle name="Normal 3 2 4 5 2 6" xfId="35402"/>
    <cellStyle name="Normal 3 2 4 5 3" xfId="5138"/>
    <cellStyle name="Normal 3 2 4 5 3 2" xfId="9167"/>
    <cellStyle name="Normal 3 2 4 5 3 2 2" xfId="18393"/>
    <cellStyle name="Normal 3 2 4 5 3 2 2 2" xfId="35403"/>
    <cellStyle name="Normal 3 2 4 5 3 2 3" xfId="35404"/>
    <cellStyle name="Normal 3 2 4 5 3 2 4" xfId="54129"/>
    <cellStyle name="Normal 3 2 4 5 3 3" xfId="18394"/>
    <cellStyle name="Normal 3 2 4 5 3 3 2" xfId="35405"/>
    <cellStyle name="Normal 3 2 4 5 3 4" xfId="35406"/>
    <cellStyle name="Normal 3 2 4 5 3 5" xfId="54130"/>
    <cellStyle name="Normal 3 2 4 5 4" xfId="5139"/>
    <cellStyle name="Normal 3 2 4 5 4 2" xfId="18395"/>
    <cellStyle name="Normal 3 2 4 5 4 2 2" xfId="35407"/>
    <cellStyle name="Normal 3 2 4 5 4 3" xfId="35408"/>
    <cellStyle name="Normal 3 2 4 5 4 4" xfId="54131"/>
    <cellStyle name="Normal 3 2 4 5 5" xfId="9168"/>
    <cellStyle name="Normal 3 2 4 5 5 2" xfId="18396"/>
    <cellStyle name="Normal 3 2 4 5 5 2 2" xfId="35409"/>
    <cellStyle name="Normal 3 2 4 5 5 3" xfId="35410"/>
    <cellStyle name="Normal 3 2 4 5 6" xfId="18397"/>
    <cellStyle name="Normal 3 2 4 5 6 2" xfId="35411"/>
    <cellStyle name="Normal 3 2 4 5 7" xfId="35412"/>
    <cellStyle name="Normal 3 2 4 6" xfId="1683"/>
    <cellStyle name="Normal 3 2 4 6 2" xfId="1684"/>
    <cellStyle name="Normal 3 2 4 6 2 2" xfId="5140"/>
    <cellStyle name="Normal 3 2 4 6 2 2 2" xfId="9169"/>
    <cellStyle name="Normal 3 2 4 6 2 2 2 2" xfId="18398"/>
    <cellStyle name="Normal 3 2 4 6 2 2 2 2 2" xfId="35413"/>
    <cellStyle name="Normal 3 2 4 6 2 2 2 3" xfId="35414"/>
    <cellStyle name="Normal 3 2 4 6 2 2 2 4" xfId="54132"/>
    <cellStyle name="Normal 3 2 4 6 2 2 3" xfId="18399"/>
    <cellStyle name="Normal 3 2 4 6 2 2 3 2" xfId="35415"/>
    <cellStyle name="Normal 3 2 4 6 2 2 4" xfId="35416"/>
    <cellStyle name="Normal 3 2 4 6 2 2 5" xfId="54133"/>
    <cellStyle name="Normal 3 2 4 6 2 3" xfId="5141"/>
    <cellStyle name="Normal 3 2 4 6 2 3 2" xfId="18400"/>
    <cellStyle name="Normal 3 2 4 6 2 3 2 2" xfId="35417"/>
    <cellStyle name="Normal 3 2 4 6 2 3 3" xfId="35418"/>
    <cellStyle name="Normal 3 2 4 6 2 3 4" xfId="54134"/>
    <cellStyle name="Normal 3 2 4 6 2 4" xfId="9170"/>
    <cellStyle name="Normal 3 2 4 6 2 4 2" xfId="18401"/>
    <cellStyle name="Normal 3 2 4 6 2 4 2 2" xfId="35419"/>
    <cellStyle name="Normal 3 2 4 6 2 4 3" xfId="35420"/>
    <cellStyle name="Normal 3 2 4 6 2 5" xfId="18402"/>
    <cellStyle name="Normal 3 2 4 6 2 5 2" xfId="35421"/>
    <cellStyle name="Normal 3 2 4 6 2 6" xfId="35422"/>
    <cellStyle name="Normal 3 2 4 6 3" xfId="5142"/>
    <cellStyle name="Normal 3 2 4 6 3 2" xfId="9171"/>
    <cellStyle name="Normal 3 2 4 6 3 2 2" xfId="18403"/>
    <cellStyle name="Normal 3 2 4 6 3 2 2 2" xfId="35423"/>
    <cellStyle name="Normal 3 2 4 6 3 2 3" xfId="35424"/>
    <cellStyle name="Normal 3 2 4 6 3 2 4" xfId="54135"/>
    <cellStyle name="Normal 3 2 4 6 3 3" xfId="18404"/>
    <cellStyle name="Normal 3 2 4 6 3 3 2" xfId="35425"/>
    <cellStyle name="Normal 3 2 4 6 3 4" xfId="35426"/>
    <cellStyle name="Normal 3 2 4 6 3 5" xfId="54136"/>
    <cellStyle name="Normal 3 2 4 6 4" xfId="5143"/>
    <cellStyle name="Normal 3 2 4 6 4 2" xfId="18405"/>
    <cellStyle name="Normal 3 2 4 6 4 2 2" xfId="35427"/>
    <cellStyle name="Normal 3 2 4 6 4 3" xfId="35428"/>
    <cellStyle name="Normal 3 2 4 6 4 4" xfId="54137"/>
    <cellStyle name="Normal 3 2 4 6 5" xfId="9172"/>
    <cellStyle name="Normal 3 2 4 6 5 2" xfId="18406"/>
    <cellStyle name="Normal 3 2 4 6 5 2 2" xfId="35429"/>
    <cellStyle name="Normal 3 2 4 6 5 3" xfId="35430"/>
    <cellStyle name="Normal 3 2 4 6 6" xfId="18407"/>
    <cellStyle name="Normal 3 2 4 6 6 2" xfId="35431"/>
    <cellStyle name="Normal 3 2 4 6 7" xfId="35432"/>
    <cellStyle name="Normal 3 2 4 7" xfId="1685"/>
    <cellStyle name="Normal 3 2 4 7 2" xfId="1686"/>
    <cellStyle name="Normal 3 2 4 7 2 2" xfId="5144"/>
    <cellStyle name="Normal 3 2 4 7 2 2 2" xfId="9173"/>
    <cellStyle name="Normal 3 2 4 7 2 2 2 2" xfId="18408"/>
    <cellStyle name="Normal 3 2 4 7 2 2 2 2 2" xfId="35433"/>
    <cellStyle name="Normal 3 2 4 7 2 2 2 3" xfId="35434"/>
    <cellStyle name="Normal 3 2 4 7 2 2 2 4" xfId="54138"/>
    <cellStyle name="Normal 3 2 4 7 2 2 3" xfId="18409"/>
    <cellStyle name="Normal 3 2 4 7 2 2 3 2" xfId="35435"/>
    <cellStyle name="Normal 3 2 4 7 2 2 4" xfId="35436"/>
    <cellStyle name="Normal 3 2 4 7 2 2 5" xfId="54139"/>
    <cellStyle name="Normal 3 2 4 7 2 3" xfId="5145"/>
    <cellStyle name="Normal 3 2 4 7 2 3 2" xfId="18410"/>
    <cellStyle name="Normal 3 2 4 7 2 3 2 2" xfId="35437"/>
    <cellStyle name="Normal 3 2 4 7 2 3 3" xfId="35438"/>
    <cellStyle name="Normal 3 2 4 7 2 3 4" xfId="54140"/>
    <cellStyle name="Normal 3 2 4 7 2 4" xfId="9174"/>
    <cellStyle name="Normal 3 2 4 7 2 4 2" xfId="18411"/>
    <cellStyle name="Normal 3 2 4 7 2 4 2 2" xfId="35439"/>
    <cellStyle name="Normal 3 2 4 7 2 4 3" xfId="35440"/>
    <cellStyle name="Normal 3 2 4 7 2 5" xfId="18412"/>
    <cellStyle name="Normal 3 2 4 7 2 5 2" xfId="35441"/>
    <cellStyle name="Normal 3 2 4 7 2 6" xfId="35442"/>
    <cellStyle name="Normal 3 2 4 7 3" xfId="5146"/>
    <cellStyle name="Normal 3 2 4 7 3 2" xfId="9175"/>
    <cellStyle name="Normal 3 2 4 7 3 2 2" xfId="18413"/>
    <cellStyle name="Normal 3 2 4 7 3 2 2 2" xfId="35443"/>
    <cellStyle name="Normal 3 2 4 7 3 2 3" xfId="35444"/>
    <cellStyle name="Normal 3 2 4 7 3 2 4" xfId="54141"/>
    <cellStyle name="Normal 3 2 4 7 3 3" xfId="18414"/>
    <cellStyle name="Normal 3 2 4 7 3 3 2" xfId="35445"/>
    <cellStyle name="Normal 3 2 4 7 3 4" xfId="35446"/>
    <cellStyle name="Normal 3 2 4 7 3 5" xfId="54142"/>
    <cellStyle name="Normal 3 2 4 7 4" xfId="5147"/>
    <cellStyle name="Normal 3 2 4 7 4 2" xfId="18415"/>
    <cellStyle name="Normal 3 2 4 7 4 2 2" xfId="35447"/>
    <cellStyle name="Normal 3 2 4 7 4 3" xfId="35448"/>
    <cellStyle name="Normal 3 2 4 7 4 4" xfId="54143"/>
    <cellStyle name="Normal 3 2 4 7 5" xfId="9176"/>
    <cellStyle name="Normal 3 2 4 7 5 2" xfId="18416"/>
    <cellStyle name="Normal 3 2 4 7 5 2 2" xfId="35449"/>
    <cellStyle name="Normal 3 2 4 7 5 3" xfId="35450"/>
    <cellStyle name="Normal 3 2 4 7 6" xfId="18417"/>
    <cellStyle name="Normal 3 2 4 7 6 2" xfId="35451"/>
    <cellStyle name="Normal 3 2 4 7 7" xfId="35452"/>
    <cellStyle name="Normal 3 2 4 8" xfId="1687"/>
    <cellStyle name="Normal 3 2 4 8 2" xfId="1688"/>
    <cellStyle name="Normal 3 2 4 8 2 2" xfId="5148"/>
    <cellStyle name="Normal 3 2 4 8 2 2 2" xfId="9177"/>
    <cellStyle name="Normal 3 2 4 8 2 2 2 2" xfId="18418"/>
    <cellStyle name="Normal 3 2 4 8 2 2 2 2 2" xfId="35453"/>
    <cellStyle name="Normal 3 2 4 8 2 2 2 3" xfId="35454"/>
    <cellStyle name="Normal 3 2 4 8 2 2 2 4" xfId="54144"/>
    <cellStyle name="Normal 3 2 4 8 2 2 3" xfId="18419"/>
    <cellStyle name="Normal 3 2 4 8 2 2 3 2" xfId="35455"/>
    <cellStyle name="Normal 3 2 4 8 2 2 4" xfId="35456"/>
    <cellStyle name="Normal 3 2 4 8 2 2 5" xfId="54145"/>
    <cellStyle name="Normal 3 2 4 8 2 3" xfId="5149"/>
    <cellStyle name="Normal 3 2 4 8 2 3 2" xfId="18420"/>
    <cellStyle name="Normal 3 2 4 8 2 3 2 2" xfId="35457"/>
    <cellStyle name="Normal 3 2 4 8 2 3 3" xfId="35458"/>
    <cellStyle name="Normal 3 2 4 8 2 3 4" xfId="54146"/>
    <cellStyle name="Normal 3 2 4 8 2 4" xfId="9178"/>
    <cellStyle name="Normal 3 2 4 8 2 4 2" xfId="18421"/>
    <cellStyle name="Normal 3 2 4 8 2 4 2 2" xfId="35459"/>
    <cellStyle name="Normal 3 2 4 8 2 4 3" xfId="35460"/>
    <cellStyle name="Normal 3 2 4 8 2 5" xfId="18422"/>
    <cellStyle name="Normal 3 2 4 8 2 5 2" xfId="35461"/>
    <cellStyle name="Normal 3 2 4 8 2 6" xfId="35462"/>
    <cellStyle name="Normal 3 2 4 8 3" xfId="5150"/>
    <cellStyle name="Normal 3 2 4 8 3 2" xfId="9179"/>
    <cellStyle name="Normal 3 2 4 8 3 2 2" xfId="18423"/>
    <cellStyle name="Normal 3 2 4 8 3 2 2 2" xfId="35463"/>
    <cellStyle name="Normal 3 2 4 8 3 2 3" xfId="35464"/>
    <cellStyle name="Normal 3 2 4 8 3 2 4" xfId="54147"/>
    <cellStyle name="Normal 3 2 4 8 3 3" xfId="18424"/>
    <cellStyle name="Normal 3 2 4 8 3 3 2" xfId="35465"/>
    <cellStyle name="Normal 3 2 4 8 3 4" xfId="35466"/>
    <cellStyle name="Normal 3 2 4 8 3 5" xfId="54148"/>
    <cellStyle name="Normal 3 2 4 8 4" xfId="5151"/>
    <cellStyle name="Normal 3 2 4 8 4 2" xfId="18425"/>
    <cellStyle name="Normal 3 2 4 8 4 2 2" xfId="35467"/>
    <cellStyle name="Normal 3 2 4 8 4 3" xfId="35468"/>
    <cellStyle name="Normal 3 2 4 8 4 4" xfId="54149"/>
    <cellStyle name="Normal 3 2 4 8 5" xfId="9180"/>
    <cellStyle name="Normal 3 2 4 8 5 2" xfId="18426"/>
    <cellStyle name="Normal 3 2 4 8 5 2 2" xfId="35469"/>
    <cellStyle name="Normal 3 2 4 8 5 3" xfId="35470"/>
    <cellStyle name="Normal 3 2 4 8 6" xfId="18427"/>
    <cellStyle name="Normal 3 2 4 8 6 2" xfId="35471"/>
    <cellStyle name="Normal 3 2 4 8 7" xfId="35472"/>
    <cellStyle name="Normal 3 2 4 9" xfId="1689"/>
    <cellStyle name="Normal 3 2 4 9 2" xfId="5152"/>
    <cellStyle name="Normal 3 2 4 9 2 2" xfId="9181"/>
    <cellStyle name="Normal 3 2 4 9 2 2 2" xfId="18428"/>
    <cellStyle name="Normal 3 2 4 9 2 2 2 2" xfId="35473"/>
    <cellStyle name="Normal 3 2 4 9 2 2 3" xfId="35474"/>
    <cellStyle name="Normal 3 2 4 9 2 2 4" xfId="54150"/>
    <cellStyle name="Normal 3 2 4 9 2 3" xfId="18429"/>
    <cellStyle name="Normal 3 2 4 9 2 3 2" xfId="35475"/>
    <cellStyle name="Normal 3 2 4 9 2 4" xfId="35476"/>
    <cellStyle name="Normal 3 2 4 9 2 5" xfId="54151"/>
    <cellStyle name="Normal 3 2 4 9 3" xfId="5153"/>
    <cellStyle name="Normal 3 2 4 9 3 2" xfId="18430"/>
    <cellStyle name="Normal 3 2 4 9 3 2 2" xfId="35477"/>
    <cellStyle name="Normal 3 2 4 9 3 3" xfId="35478"/>
    <cellStyle name="Normal 3 2 4 9 3 4" xfId="54152"/>
    <cellStyle name="Normal 3 2 4 9 4" xfId="9182"/>
    <cellStyle name="Normal 3 2 4 9 4 2" xfId="18431"/>
    <cellStyle name="Normal 3 2 4 9 4 2 2" xfId="35479"/>
    <cellStyle name="Normal 3 2 4 9 4 3" xfId="35480"/>
    <cellStyle name="Normal 3 2 4 9 5" xfId="18432"/>
    <cellStyle name="Normal 3 2 4 9 5 2" xfId="35481"/>
    <cellStyle name="Normal 3 2 4 9 6" xfId="35482"/>
    <cellStyle name="Normal 3 2 5" xfId="1690"/>
    <cellStyle name="Normal 3 2 5 10" xfId="5154"/>
    <cellStyle name="Normal 3 2 5 10 2" xfId="9183"/>
    <cellStyle name="Normal 3 2 5 10 2 2" xfId="18433"/>
    <cellStyle name="Normal 3 2 5 10 2 2 2" xfId="35483"/>
    <cellStyle name="Normal 3 2 5 10 2 3" xfId="35484"/>
    <cellStyle name="Normal 3 2 5 10 2 4" xfId="54153"/>
    <cellStyle name="Normal 3 2 5 10 3" xfId="18434"/>
    <cellStyle name="Normal 3 2 5 10 3 2" xfId="35485"/>
    <cellStyle name="Normal 3 2 5 10 4" xfId="35486"/>
    <cellStyle name="Normal 3 2 5 10 5" xfId="54154"/>
    <cellStyle name="Normal 3 2 5 11" xfId="5155"/>
    <cellStyle name="Normal 3 2 5 11 2" xfId="18435"/>
    <cellStyle name="Normal 3 2 5 11 2 2" xfId="35487"/>
    <cellStyle name="Normal 3 2 5 11 3" xfId="35488"/>
    <cellStyle name="Normal 3 2 5 11 4" xfId="54155"/>
    <cellStyle name="Normal 3 2 5 12" xfId="9184"/>
    <cellStyle name="Normal 3 2 5 12 2" xfId="18436"/>
    <cellStyle name="Normal 3 2 5 12 2 2" xfId="35489"/>
    <cellStyle name="Normal 3 2 5 12 3" xfId="35490"/>
    <cellStyle name="Normal 3 2 5 13" xfId="18437"/>
    <cellStyle name="Normal 3 2 5 13 2" xfId="35491"/>
    <cellStyle name="Normal 3 2 5 14" xfId="35492"/>
    <cellStyle name="Normal 3 2 5 15" xfId="62092"/>
    <cellStyle name="Normal 3 2 5 2" xfId="1691"/>
    <cellStyle name="Normal 3 2 5 2 2" xfId="1692"/>
    <cellStyle name="Normal 3 2 5 2 2 2" xfId="5156"/>
    <cellStyle name="Normal 3 2 5 2 2 2 2" xfId="9185"/>
    <cellStyle name="Normal 3 2 5 2 2 2 2 2" xfId="18438"/>
    <cellStyle name="Normal 3 2 5 2 2 2 2 2 2" xfId="35493"/>
    <cellStyle name="Normal 3 2 5 2 2 2 2 3" xfId="35494"/>
    <cellStyle name="Normal 3 2 5 2 2 2 2 4" xfId="54156"/>
    <cellStyle name="Normal 3 2 5 2 2 2 3" xfId="18439"/>
    <cellStyle name="Normal 3 2 5 2 2 2 3 2" xfId="35495"/>
    <cellStyle name="Normal 3 2 5 2 2 2 4" xfId="35496"/>
    <cellStyle name="Normal 3 2 5 2 2 2 5" xfId="54157"/>
    <cellStyle name="Normal 3 2 5 2 2 3" xfId="5157"/>
    <cellStyle name="Normal 3 2 5 2 2 3 2" xfId="18440"/>
    <cellStyle name="Normal 3 2 5 2 2 3 2 2" xfId="35497"/>
    <cellStyle name="Normal 3 2 5 2 2 3 3" xfId="35498"/>
    <cellStyle name="Normal 3 2 5 2 2 3 4" xfId="54158"/>
    <cellStyle name="Normal 3 2 5 2 2 4" xfId="9186"/>
    <cellStyle name="Normal 3 2 5 2 2 4 2" xfId="18441"/>
    <cellStyle name="Normal 3 2 5 2 2 4 2 2" xfId="35499"/>
    <cellStyle name="Normal 3 2 5 2 2 4 3" xfId="35500"/>
    <cellStyle name="Normal 3 2 5 2 2 5" xfId="18442"/>
    <cellStyle name="Normal 3 2 5 2 2 5 2" xfId="35501"/>
    <cellStyle name="Normal 3 2 5 2 2 6" xfId="35502"/>
    <cellStyle name="Normal 3 2 5 2 3" xfId="5158"/>
    <cellStyle name="Normal 3 2 5 2 3 2" xfId="9187"/>
    <cellStyle name="Normal 3 2 5 2 3 2 2" xfId="18443"/>
    <cellStyle name="Normal 3 2 5 2 3 2 2 2" xfId="35503"/>
    <cellStyle name="Normal 3 2 5 2 3 2 3" xfId="35504"/>
    <cellStyle name="Normal 3 2 5 2 3 2 4" xfId="54159"/>
    <cellStyle name="Normal 3 2 5 2 3 3" xfId="18444"/>
    <cellStyle name="Normal 3 2 5 2 3 3 2" xfId="35505"/>
    <cellStyle name="Normal 3 2 5 2 3 4" xfId="35506"/>
    <cellStyle name="Normal 3 2 5 2 3 5" xfId="54160"/>
    <cellStyle name="Normal 3 2 5 2 4" xfId="5159"/>
    <cellStyle name="Normal 3 2 5 2 4 2" xfId="18445"/>
    <cellStyle name="Normal 3 2 5 2 4 2 2" xfId="35507"/>
    <cellStyle name="Normal 3 2 5 2 4 3" xfId="35508"/>
    <cellStyle name="Normal 3 2 5 2 4 4" xfId="54161"/>
    <cellStyle name="Normal 3 2 5 2 5" xfId="9188"/>
    <cellStyle name="Normal 3 2 5 2 5 2" xfId="18446"/>
    <cellStyle name="Normal 3 2 5 2 5 2 2" xfId="35509"/>
    <cellStyle name="Normal 3 2 5 2 5 3" xfId="35510"/>
    <cellStyle name="Normal 3 2 5 2 6" xfId="18447"/>
    <cellStyle name="Normal 3 2 5 2 6 2" xfId="35511"/>
    <cellStyle name="Normal 3 2 5 2 7" xfId="35512"/>
    <cellStyle name="Normal 3 2 5 3" xfId="1693"/>
    <cellStyle name="Normal 3 2 5 3 2" xfId="1694"/>
    <cellStyle name="Normal 3 2 5 3 2 2" xfId="5160"/>
    <cellStyle name="Normal 3 2 5 3 2 2 2" xfId="9189"/>
    <cellStyle name="Normal 3 2 5 3 2 2 2 2" xfId="18448"/>
    <cellStyle name="Normal 3 2 5 3 2 2 2 2 2" xfId="35513"/>
    <cellStyle name="Normal 3 2 5 3 2 2 2 3" xfId="35514"/>
    <cellStyle name="Normal 3 2 5 3 2 2 2 4" xfId="54162"/>
    <cellStyle name="Normal 3 2 5 3 2 2 3" xfId="18449"/>
    <cellStyle name="Normal 3 2 5 3 2 2 3 2" xfId="35515"/>
    <cellStyle name="Normal 3 2 5 3 2 2 4" xfId="35516"/>
    <cellStyle name="Normal 3 2 5 3 2 2 5" xfId="54163"/>
    <cellStyle name="Normal 3 2 5 3 2 3" xfId="5161"/>
    <cellStyle name="Normal 3 2 5 3 2 3 2" xfId="18450"/>
    <cellStyle name="Normal 3 2 5 3 2 3 2 2" xfId="35517"/>
    <cellStyle name="Normal 3 2 5 3 2 3 3" xfId="35518"/>
    <cellStyle name="Normal 3 2 5 3 2 3 4" xfId="54164"/>
    <cellStyle name="Normal 3 2 5 3 2 4" xfId="9190"/>
    <cellStyle name="Normal 3 2 5 3 2 4 2" xfId="18451"/>
    <cellStyle name="Normal 3 2 5 3 2 4 2 2" xfId="35519"/>
    <cellStyle name="Normal 3 2 5 3 2 4 3" xfId="35520"/>
    <cellStyle name="Normal 3 2 5 3 2 5" xfId="18452"/>
    <cellStyle name="Normal 3 2 5 3 2 5 2" xfId="35521"/>
    <cellStyle name="Normal 3 2 5 3 2 6" xfId="35522"/>
    <cellStyle name="Normal 3 2 5 3 3" xfId="5162"/>
    <cellStyle name="Normal 3 2 5 3 3 2" xfId="9191"/>
    <cellStyle name="Normal 3 2 5 3 3 2 2" xfId="18453"/>
    <cellStyle name="Normal 3 2 5 3 3 2 2 2" xfId="35523"/>
    <cellStyle name="Normal 3 2 5 3 3 2 3" xfId="35524"/>
    <cellStyle name="Normal 3 2 5 3 3 2 4" xfId="54165"/>
    <cellStyle name="Normal 3 2 5 3 3 3" xfId="18454"/>
    <cellStyle name="Normal 3 2 5 3 3 3 2" xfId="35525"/>
    <cellStyle name="Normal 3 2 5 3 3 4" xfId="35526"/>
    <cellStyle name="Normal 3 2 5 3 3 5" xfId="54166"/>
    <cellStyle name="Normal 3 2 5 3 4" xfId="5163"/>
    <cellStyle name="Normal 3 2 5 3 4 2" xfId="18455"/>
    <cellStyle name="Normal 3 2 5 3 4 2 2" xfId="35527"/>
    <cellStyle name="Normal 3 2 5 3 4 3" xfId="35528"/>
    <cellStyle name="Normal 3 2 5 3 4 4" xfId="54167"/>
    <cellStyle name="Normal 3 2 5 3 5" xfId="9192"/>
    <cellStyle name="Normal 3 2 5 3 5 2" xfId="18456"/>
    <cellStyle name="Normal 3 2 5 3 5 2 2" xfId="35529"/>
    <cellStyle name="Normal 3 2 5 3 5 3" xfId="35530"/>
    <cellStyle name="Normal 3 2 5 3 6" xfId="18457"/>
    <cellStyle name="Normal 3 2 5 3 6 2" xfId="35531"/>
    <cellStyle name="Normal 3 2 5 3 7" xfId="35532"/>
    <cellStyle name="Normal 3 2 5 4" xfId="1695"/>
    <cellStyle name="Normal 3 2 5 4 2" xfId="1696"/>
    <cellStyle name="Normal 3 2 5 4 2 2" xfId="5164"/>
    <cellStyle name="Normal 3 2 5 4 2 2 2" xfId="9193"/>
    <cellStyle name="Normal 3 2 5 4 2 2 2 2" xfId="18458"/>
    <cellStyle name="Normal 3 2 5 4 2 2 2 2 2" xfId="35533"/>
    <cellStyle name="Normal 3 2 5 4 2 2 2 3" xfId="35534"/>
    <cellStyle name="Normal 3 2 5 4 2 2 2 4" xfId="54168"/>
    <cellStyle name="Normal 3 2 5 4 2 2 3" xfId="18459"/>
    <cellStyle name="Normal 3 2 5 4 2 2 3 2" xfId="35535"/>
    <cellStyle name="Normal 3 2 5 4 2 2 4" xfId="35536"/>
    <cellStyle name="Normal 3 2 5 4 2 2 5" xfId="54169"/>
    <cellStyle name="Normal 3 2 5 4 2 3" xfId="5165"/>
    <cellStyle name="Normal 3 2 5 4 2 3 2" xfId="18460"/>
    <cellStyle name="Normal 3 2 5 4 2 3 2 2" xfId="35537"/>
    <cellStyle name="Normal 3 2 5 4 2 3 3" xfId="35538"/>
    <cellStyle name="Normal 3 2 5 4 2 3 4" xfId="54170"/>
    <cellStyle name="Normal 3 2 5 4 2 4" xfId="9194"/>
    <cellStyle name="Normal 3 2 5 4 2 4 2" xfId="18461"/>
    <cellStyle name="Normal 3 2 5 4 2 4 2 2" xfId="35539"/>
    <cellStyle name="Normal 3 2 5 4 2 4 3" xfId="35540"/>
    <cellStyle name="Normal 3 2 5 4 2 5" xfId="18462"/>
    <cellStyle name="Normal 3 2 5 4 2 5 2" xfId="35541"/>
    <cellStyle name="Normal 3 2 5 4 2 6" xfId="35542"/>
    <cellStyle name="Normal 3 2 5 4 3" xfId="5166"/>
    <cellStyle name="Normal 3 2 5 4 3 2" xfId="9195"/>
    <cellStyle name="Normal 3 2 5 4 3 2 2" xfId="18463"/>
    <cellStyle name="Normal 3 2 5 4 3 2 2 2" xfId="35543"/>
    <cellStyle name="Normal 3 2 5 4 3 2 3" xfId="35544"/>
    <cellStyle name="Normal 3 2 5 4 3 2 4" xfId="54171"/>
    <cellStyle name="Normal 3 2 5 4 3 3" xfId="18464"/>
    <cellStyle name="Normal 3 2 5 4 3 3 2" xfId="35545"/>
    <cellStyle name="Normal 3 2 5 4 3 4" xfId="35546"/>
    <cellStyle name="Normal 3 2 5 4 3 5" xfId="54172"/>
    <cellStyle name="Normal 3 2 5 4 4" xfId="5167"/>
    <cellStyle name="Normal 3 2 5 4 4 2" xfId="18465"/>
    <cellStyle name="Normal 3 2 5 4 4 2 2" xfId="35547"/>
    <cellStyle name="Normal 3 2 5 4 4 3" xfId="35548"/>
    <cellStyle name="Normal 3 2 5 4 4 4" xfId="54173"/>
    <cellStyle name="Normal 3 2 5 4 5" xfId="9196"/>
    <cellStyle name="Normal 3 2 5 4 5 2" xfId="18466"/>
    <cellStyle name="Normal 3 2 5 4 5 2 2" xfId="35549"/>
    <cellStyle name="Normal 3 2 5 4 5 3" xfId="35550"/>
    <cellStyle name="Normal 3 2 5 4 6" xfId="18467"/>
    <cellStyle name="Normal 3 2 5 4 6 2" xfId="35551"/>
    <cellStyle name="Normal 3 2 5 4 7" xfId="35552"/>
    <cellStyle name="Normal 3 2 5 5" xfId="1697"/>
    <cellStyle name="Normal 3 2 5 5 2" xfId="1698"/>
    <cellStyle name="Normal 3 2 5 5 2 2" xfId="5168"/>
    <cellStyle name="Normal 3 2 5 5 2 2 2" xfId="9197"/>
    <cellStyle name="Normal 3 2 5 5 2 2 2 2" xfId="18468"/>
    <cellStyle name="Normal 3 2 5 5 2 2 2 2 2" xfId="35553"/>
    <cellStyle name="Normal 3 2 5 5 2 2 2 3" xfId="35554"/>
    <cellStyle name="Normal 3 2 5 5 2 2 2 4" xfId="54174"/>
    <cellStyle name="Normal 3 2 5 5 2 2 3" xfId="18469"/>
    <cellStyle name="Normal 3 2 5 5 2 2 3 2" xfId="35555"/>
    <cellStyle name="Normal 3 2 5 5 2 2 4" xfId="35556"/>
    <cellStyle name="Normal 3 2 5 5 2 2 5" xfId="54175"/>
    <cellStyle name="Normal 3 2 5 5 2 3" xfId="5169"/>
    <cellStyle name="Normal 3 2 5 5 2 3 2" xfId="18470"/>
    <cellStyle name="Normal 3 2 5 5 2 3 2 2" xfId="35557"/>
    <cellStyle name="Normal 3 2 5 5 2 3 3" xfId="35558"/>
    <cellStyle name="Normal 3 2 5 5 2 3 4" xfId="54176"/>
    <cellStyle name="Normal 3 2 5 5 2 4" xfId="9198"/>
    <cellStyle name="Normal 3 2 5 5 2 4 2" xfId="18471"/>
    <cellStyle name="Normal 3 2 5 5 2 4 2 2" xfId="35559"/>
    <cellStyle name="Normal 3 2 5 5 2 4 3" xfId="35560"/>
    <cellStyle name="Normal 3 2 5 5 2 5" xfId="18472"/>
    <cellStyle name="Normal 3 2 5 5 2 5 2" xfId="35561"/>
    <cellStyle name="Normal 3 2 5 5 2 6" xfId="35562"/>
    <cellStyle name="Normal 3 2 5 5 3" xfId="5170"/>
    <cellStyle name="Normal 3 2 5 5 3 2" xfId="9199"/>
    <cellStyle name="Normal 3 2 5 5 3 2 2" xfId="18473"/>
    <cellStyle name="Normal 3 2 5 5 3 2 2 2" xfId="35563"/>
    <cellStyle name="Normal 3 2 5 5 3 2 3" xfId="35564"/>
    <cellStyle name="Normal 3 2 5 5 3 2 4" xfId="54177"/>
    <cellStyle name="Normal 3 2 5 5 3 3" xfId="18474"/>
    <cellStyle name="Normal 3 2 5 5 3 3 2" xfId="35565"/>
    <cellStyle name="Normal 3 2 5 5 3 4" xfId="35566"/>
    <cellStyle name="Normal 3 2 5 5 3 5" xfId="54178"/>
    <cellStyle name="Normal 3 2 5 5 4" xfId="5171"/>
    <cellStyle name="Normal 3 2 5 5 4 2" xfId="18475"/>
    <cellStyle name="Normal 3 2 5 5 4 2 2" xfId="35567"/>
    <cellStyle name="Normal 3 2 5 5 4 3" xfId="35568"/>
    <cellStyle name="Normal 3 2 5 5 4 4" xfId="54179"/>
    <cellStyle name="Normal 3 2 5 5 5" xfId="9200"/>
    <cellStyle name="Normal 3 2 5 5 5 2" xfId="18476"/>
    <cellStyle name="Normal 3 2 5 5 5 2 2" xfId="35569"/>
    <cellStyle name="Normal 3 2 5 5 5 3" xfId="35570"/>
    <cellStyle name="Normal 3 2 5 5 6" xfId="18477"/>
    <cellStyle name="Normal 3 2 5 5 6 2" xfId="35571"/>
    <cellStyle name="Normal 3 2 5 5 7" xfId="35572"/>
    <cellStyle name="Normal 3 2 5 6" xfId="1699"/>
    <cellStyle name="Normal 3 2 5 6 2" xfId="1700"/>
    <cellStyle name="Normal 3 2 5 6 2 2" xfId="5172"/>
    <cellStyle name="Normal 3 2 5 6 2 2 2" xfId="9201"/>
    <cellStyle name="Normal 3 2 5 6 2 2 2 2" xfId="18478"/>
    <cellStyle name="Normal 3 2 5 6 2 2 2 2 2" xfId="35573"/>
    <cellStyle name="Normal 3 2 5 6 2 2 2 3" xfId="35574"/>
    <cellStyle name="Normal 3 2 5 6 2 2 2 4" xfId="54180"/>
    <cellStyle name="Normal 3 2 5 6 2 2 3" xfId="18479"/>
    <cellStyle name="Normal 3 2 5 6 2 2 3 2" xfId="35575"/>
    <cellStyle name="Normal 3 2 5 6 2 2 4" xfId="35576"/>
    <cellStyle name="Normal 3 2 5 6 2 2 5" xfId="54181"/>
    <cellStyle name="Normal 3 2 5 6 2 3" xfId="5173"/>
    <cellStyle name="Normal 3 2 5 6 2 3 2" xfId="18480"/>
    <cellStyle name="Normal 3 2 5 6 2 3 2 2" xfId="35577"/>
    <cellStyle name="Normal 3 2 5 6 2 3 3" xfId="35578"/>
    <cellStyle name="Normal 3 2 5 6 2 3 4" xfId="54182"/>
    <cellStyle name="Normal 3 2 5 6 2 4" xfId="9202"/>
    <cellStyle name="Normal 3 2 5 6 2 4 2" xfId="18481"/>
    <cellStyle name="Normal 3 2 5 6 2 4 2 2" xfId="35579"/>
    <cellStyle name="Normal 3 2 5 6 2 4 3" xfId="35580"/>
    <cellStyle name="Normal 3 2 5 6 2 5" xfId="18482"/>
    <cellStyle name="Normal 3 2 5 6 2 5 2" xfId="35581"/>
    <cellStyle name="Normal 3 2 5 6 2 6" xfId="35582"/>
    <cellStyle name="Normal 3 2 5 6 3" xfId="5174"/>
    <cellStyle name="Normal 3 2 5 6 3 2" xfId="9203"/>
    <cellStyle name="Normal 3 2 5 6 3 2 2" xfId="18483"/>
    <cellStyle name="Normal 3 2 5 6 3 2 2 2" xfId="35583"/>
    <cellStyle name="Normal 3 2 5 6 3 2 3" xfId="35584"/>
    <cellStyle name="Normal 3 2 5 6 3 2 4" xfId="54183"/>
    <cellStyle name="Normal 3 2 5 6 3 3" xfId="18484"/>
    <cellStyle name="Normal 3 2 5 6 3 3 2" xfId="35585"/>
    <cellStyle name="Normal 3 2 5 6 3 4" xfId="35586"/>
    <cellStyle name="Normal 3 2 5 6 3 5" xfId="54184"/>
    <cellStyle name="Normal 3 2 5 6 4" xfId="5175"/>
    <cellStyle name="Normal 3 2 5 6 4 2" xfId="18485"/>
    <cellStyle name="Normal 3 2 5 6 4 2 2" xfId="35587"/>
    <cellStyle name="Normal 3 2 5 6 4 3" xfId="35588"/>
    <cellStyle name="Normal 3 2 5 6 4 4" xfId="54185"/>
    <cellStyle name="Normal 3 2 5 6 5" xfId="9204"/>
    <cellStyle name="Normal 3 2 5 6 5 2" xfId="18486"/>
    <cellStyle name="Normal 3 2 5 6 5 2 2" xfId="35589"/>
    <cellStyle name="Normal 3 2 5 6 5 3" xfId="35590"/>
    <cellStyle name="Normal 3 2 5 6 6" xfId="18487"/>
    <cellStyle name="Normal 3 2 5 6 6 2" xfId="35591"/>
    <cellStyle name="Normal 3 2 5 6 7" xfId="35592"/>
    <cellStyle name="Normal 3 2 5 7" xfId="1701"/>
    <cellStyle name="Normal 3 2 5 7 2" xfId="1702"/>
    <cellStyle name="Normal 3 2 5 7 2 2" xfId="5176"/>
    <cellStyle name="Normal 3 2 5 7 2 2 2" xfId="9205"/>
    <cellStyle name="Normal 3 2 5 7 2 2 2 2" xfId="18488"/>
    <cellStyle name="Normal 3 2 5 7 2 2 2 2 2" xfId="35593"/>
    <cellStyle name="Normal 3 2 5 7 2 2 2 3" xfId="35594"/>
    <cellStyle name="Normal 3 2 5 7 2 2 2 4" xfId="54186"/>
    <cellStyle name="Normal 3 2 5 7 2 2 3" xfId="18489"/>
    <cellStyle name="Normal 3 2 5 7 2 2 3 2" xfId="35595"/>
    <cellStyle name="Normal 3 2 5 7 2 2 4" xfId="35596"/>
    <cellStyle name="Normal 3 2 5 7 2 2 5" xfId="54187"/>
    <cellStyle name="Normal 3 2 5 7 2 3" xfId="5177"/>
    <cellStyle name="Normal 3 2 5 7 2 3 2" xfId="18490"/>
    <cellStyle name="Normal 3 2 5 7 2 3 2 2" xfId="35597"/>
    <cellStyle name="Normal 3 2 5 7 2 3 3" xfId="35598"/>
    <cellStyle name="Normal 3 2 5 7 2 3 4" xfId="54188"/>
    <cellStyle name="Normal 3 2 5 7 2 4" xfId="9206"/>
    <cellStyle name="Normal 3 2 5 7 2 4 2" xfId="18491"/>
    <cellStyle name="Normal 3 2 5 7 2 4 2 2" xfId="35599"/>
    <cellStyle name="Normal 3 2 5 7 2 4 3" xfId="35600"/>
    <cellStyle name="Normal 3 2 5 7 2 5" xfId="18492"/>
    <cellStyle name="Normal 3 2 5 7 2 5 2" xfId="35601"/>
    <cellStyle name="Normal 3 2 5 7 2 6" xfId="35602"/>
    <cellStyle name="Normal 3 2 5 7 3" xfId="5178"/>
    <cellStyle name="Normal 3 2 5 7 3 2" xfId="9207"/>
    <cellStyle name="Normal 3 2 5 7 3 2 2" xfId="18493"/>
    <cellStyle name="Normal 3 2 5 7 3 2 2 2" xfId="35603"/>
    <cellStyle name="Normal 3 2 5 7 3 2 3" xfId="35604"/>
    <cellStyle name="Normal 3 2 5 7 3 2 4" xfId="54189"/>
    <cellStyle name="Normal 3 2 5 7 3 3" xfId="18494"/>
    <cellStyle name="Normal 3 2 5 7 3 3 2" xfId="35605"/>
    <cellStyle name="Normal 3 2 5 7 3 4" xfId="35606"/>
    <cellStyle name="Normal 3 2 5 7 3 5" xfId="54190"/>
    <cellStyle name="Normal 3 2 5 7 4" xfId="5179"/>
    <cellStyle name="Normal 3 2 5 7 4 2" xfId="18495"/>
    <cellStyle name="Normal 3 2 5 7 4 2 2" xfId="35607"/>
    <cellStyle name="Normal 3 2 5 7 4 3" xfId="35608"/>
    <cellStyle name="Normal 3 2 5 7 4 4" xfId="54191"/>
    <cellStyle name="Normal 3 2 5 7 5" xfId="9208"/>
    <cellStyle name="Normal 3 2 5 7 5 2" xfId="18496"/>
    <cellStyle name="Normal 3 2 5 7 5 2 2" xfId="35609"/>
    <cellStyle name="Normal 3 2 5 7 5 3" xfId="35610"/>
    <cellStyle name="Normal 3 2 5 7 6" xfId="18497"/>
    <cellStyle name="Normal 3 2 5 7 6 2" xfId="35611"/>
    <cellStyle name="Normal 3 2 5 7 7" xfId="35612"/>
    <cellStyle name="Normal 3 2 5 8" xfId="1703"/>
    <cellStyle name="Normal 3 2 5 8 2" xfId="1704"/>
    <cellStyle name="Normal 3 2 5 8 2 2" xfId="5180"/>
    <cellStyle name="Normal 3 2 5 8 2 2 2" xfId="9209"/>
    <cellStyle name="Normal 3 2 5 8 2 2 2 2" xfId="18498"/>
    <cellStyle name="Normal 3 2 5 8 2 2 2 2 2" xfId="35613"/>
    <cellStyle name="Normal 3 2 5 8 2 2 2 3" xfId="35614"/>
    <cellStyle name="Normal 3 2 5 8 2 2 2 4" xfId="54192"/>
    <cellStyle name="Normal 3 2 5 8 2 2 3" xfId="18499"/>
    <cellStyle name="Normal 3 2 5 8 2 2 3 2" xfId="35615"/>
    <cellStyle name="Normal 3 2 5 8 2 2 4" xfId="35616"/>
    <cellStyle name="Normal 3 2 5 8 2 2 5" xfId="54193"/>
    <cellStyle name="Normal 3 2 5 8 2 3" xfId="5181"/>
    <cellStyle name="Normal 3 2 5 8 2 3 2" xfId="18500"/>
    <cellStyle name="Normal 3 2 5 8 2 3 2 2" xfId="35617"/>
    <cellStyle name="Normal 3 2 5 8 2 3 3" xfId="35618"/>
    <cellStyle name="Normal 3 2 5 8 2 3 4" xfId="54194"/>
    <cellStyle name="Normal 3 2 5 8 2 4" xfId="9210"/>
    <cellStyle name="Normal 3 2 5 8 2 4 2" xfId="18501"/>
    <cellStyle name="Normal 3 2 5 8 2 4 2 2" xfId="35619"/>
    <cellStyle name="Normal 3 2 5 8 2 4 3" xfId="35620"/>
    <cellStyle name="Normal 3 2 5 8 2 5" xfId="18502"/>
    <cellStyle name="Normal 3 2 5 8 2 5 2" xfId="35621"/>
    <cellStyle name="Normal 3 2 5 8 2 6" xfId="35622"/>
    <cellStyle name="Normal 3 2 5 8 3" xfId="5182"/>
    <cellStyle name="Normal 3 2 5 8 3 2" xfId="9211"/>
    <cellStyle name="Normal 3 2 5 8 3 2 2" xfId="18503"/>
    <cellStyle name="Normal 3 2 5 8 3 2 2 2" xfId="35623"/>
    <cellStyle name="Normal 3 2 5 8 3 2 3" xfId="35624"/>
    <cellStyle name="Normal 3 2 5 8 3 2 4" xfId="54195"/>
    <cellStyle name="Normal 3 2 5 8 3 3" xfId="18504"/>
    <cellStyle name="Normal 3 2 5 8 3 3 2" xfId="35625"/>
    <cellStyle name="Normal 3 2 5 8 3 4" xfId="35626"/>
    <cellStyle name="Normal 3 2 5 8 3 5" xfId="54196"/>
    <cellStyle name="Normal 3 2 5 8 4" xfId="5183"/>
    <cellStyle name="Normal 3 2 5 8 4 2" xfId="18505"/>
    <cellStyle name="Normal 3 2 5 8 4 2 2" xfId="35627"/>
    <cellStyle name="Normal 3 2 5 8 4 3" xfId="35628"/>
    <cellStyle name="Normal 3 2 5 8 4 4" xfId="54197"/>
    <cellStyle name="Normal 3 2 5 8 5" xfId="9212"/>
    <cellStyle name="Normal 3 2 5 8 5 2" xfId="18506"/>
    <cellStyle name="Normal 3 2 5 8 5 2 2" xfId="35629"/>
    <cellStyle name="Normal 3 2 5 8 5 3" xfId="35630"/>
    <cellStyle name="Normal 3 2 5 8 6" xfId="18507"/>
    <cellStyle name="Normal 3 2 5 8 6 2" xfId="35631"/>
    <cellStyle name="Normal 3 2 5 8 7" xfId="35632"/>
    <cellStyle name="Normal 3 2 5 9" xfId="1705"/>
    <cellStyle name="Normal 3 2 5 9 2" xfId="5184"/>
    <cellStyle name="Normal 3 2 5 9 2 2" xfId="9213"/>
    <cellStyle name="Normal 3 2 5 9 2 2 2" xfId="18508"/>
    <cellStyle name="Normal 3 2 5 9 2 2 2 2" xfId="35633"/>
    <cellStyle name="Normal 3 2 5 9 2 2 3" xfId="35634"/>
    <cellStyle name="Normal 3 2 5 9 2 2 4" xfId="54198"/>
    <cellStyle name="Normal 3 2 5 9 2 3" xfId="18509"/>
    <cellStyle name="Normal 3 2 5 9 2 3 2" xfId="35635"/>
    <cellStyle name="Normal 3 2 5 9 2 4" xfId="35636"/>
    <cellStyle name="Normal 3 2 5 9 2 5" xfId="54199"/>
    <cellStyle name="Normal 3 2 5 9 3" xfId="5185"/>
    <cellStyle name="Normal 3 2 5 9 3 2" xfId="18510"/>
    <cellStyle name="Normal 3 2 5 9 3 2 2" xfId="35637"/>
    <cellStyle name="Normal 3 2 5 9 3 3" xfId="35638"/>
    <cellStyle name="Normal 3 2 5 9 3 4" xfId="54200"/>
    <cellStyle name="Normal 3 2 5 9 4" xfId="9214"/>
    <cellStyle name="Normal 3 2 5 9 4 2" xfId="18511"/>
    <cellStyle name="Normal 3 2 5 9 4 2 2" xfId="35639"/>
    <cellStyle name="Normal 3 2 5 9 4 3" xfId="35640"/>
    <cellStyle name="Normal 3 2 5 9 5" xfId="18512"/>
    <cellStyle name="Normal 3 2 5 9 5 2" xfId="35641"/>
    <cellStyle name="Normal 3 2 5 9 6" xfId="35642"/>
    <cellStyle name="Normal 3 2 6" xfId="1706"/>
    <cellStyle name="Normal 3 2 6 10" xfId="5186"/>
    <cellStyle name="Normal 3 2 6 10 2" xfId="9215"/>
    <cellStyle name="Normal 3 2 6 10 2 2" xfId="18513"/>
    <cellStyle name="Normal 3 2 6 10 2 2 2" xfId="35643"/>
    <cellStyle name="Normal 3 2 6 10 2 3" xfId="35644"/>
    <cellStyle name="Normal 3 2 6 10 2 4" xfId="54201"/>
    <cellStyle name="Normal 3 2 6 10 3" xfId="18514"/>
    <cellStyle name="Normal 3 2 6 10 3 2" xfId="35645"/>
    <cellStyle name="Normal 3 2 6 10 4" xfId="35646"/>
    <cellStyle name="Normal 3 2 6 10 5" xfId="54202"/>
    <cellStyle name="Normal 3 2 6 11" xfId="5187"/>
    <cellStyle name="Normal 3 2 6 11 2" xfId="18515"/>
    <cellStyle name="Normal 3 2 6 11 2 2" xfId="35647"/>
    <cellStyle name="Normal 3 2 6 11 3" xfId="35648"/>
    <cellStyle name="Normal 3 2 6 11 4" xfId="54203"/>
    <cellStyle name="Normal 3 2 6 12" xfId="9216"/>
    <cellStyle name="Normal 3 2 6 12 2" xfId="18516"/>
    <cellStyle name="Normal 3 2 6 12 2 2" xfId="35649"/>
    <cellStyle name="Normal 3 2 6 12 3" xfId="35650"/>
    <cellStyle name="Normal 3 2 6 13" xfId="18517"/>
    <cellStyle name="Normal 3 2 6 13 2" xfId="35651"/>
    <cellStyle name="Normal 3 2 6 14" xfId="35652"/>
    <cellStyle name="Normal 3 2 6 2" xfId="1707"/>
    <cellStyle name="Normal 3 2 6 2 2" xfId="1708"/>
    <cellStyle name="Normal 3 2 6 2 2 2" xfId="5188"/>
    <cellStyle name="Normal 3 2 6 2 2 2 2" xfId="9217"/>
    <cellStyle name="Normal 3 2 6 2 2 2 2 2" xfId="18518"/>
    <cellStyle name="Normal 3 2 6 2 2 2 2 2 2" xfId="35653"/>
    <cellStyle name="Normal 3 2 6 2 2 2 2 3" xfId="35654"/>
    <cellStyle name="Normal 3 2 6 2 2 2 2 4" xfId="54204"/>
    <cellStyle name="Normal 3 2 6 2 2 2 3" xfId="18519"/>
    <cellStyle name="Normal 3 2 6 2 2 2 3 2" xfId="35655"/>
    <cellStyle name="Normal 3 2 6 2 2 2 4" xfId="35656"/>
    <cellStyle name="Normal 3 2 6 2 2 2 5" xfId="54205"/>
    <cellStyle name="Normal 3 2 6 2 2 3" xfId="5189"/>
    <cellStyle name="Normal 3 2 6 2 2 3 2" xfId="18520"/>
    <cellStyle name="Normal 3 2 6 2 2 3 2 2" xfId="35657"/>
    <cellStyle name="Normal 3 2 6 2 2 3 3" xfId="35658"/>
    <cellStyle name="Normal 3 2 6 2 2 3 4" xfId="54206"/>
    <cellStyle name="Normal 3 2 6 2 2 4" xfId="9218"/>
    <cellStyle name="Normal 3 2 6 2 2 4 2" xfId="18521"/>
    <cellStyle name="Normal 3 2 6 2 2 4 2 2" xfId="35659"/>
    <cellStyle name="Normal 3 2 6 2 2 4 3" xfId="35660"/>
    <cellStyle name="Normal 3 2 6 2 2 5" xfId="18522"/>
    <cellStyle name="Normal 3 2 6 2 2 5 2" xfId="35661"/>
    <cellStyle name="Normal 3 2 6 2 2 6" xfId="35662"/>
    <cellStyle name="Normal 3 2 6 2 3" xfId="5190"/>
    <cellStyle name="Normal 3 2 6 2 3 2" xfId="9219"/>
    <cellStyle name="Normal 3 2 6 2 3 2 2" xfId="18523"/>
    <cellStyle name="Normal 3 2 6 2 3 2 2 2" xfId="35663"/>
    <cellStyle name="Normal 3 2 6 2 3 2 3" xfId="35664"/>
    <cellStyle name="Normal 3 2 6 2 3 2 4" xfId="54207"/>
    <cellStyle name="Normal 3 2 6 2 3 3" xfId="18524"/>
    <cellStyle name="Normal 3 2 6 2 3 3 2" xfId="35665"/>
    <cellStyle name="Normal 3 2 6 2 3 4" xfId="35666"/>
    <cellStyle name="Normal 3 2 6 2 3 5" xfId="54208"/>
    <cellStyle name="Normal 3 2 6 2 4" xfId="5191"/>
    <cellStyle name="Normal 3 2 6 2 4 2" xfId="18525"/>
    <cellStyle name="Normal 3 2 6 2 4 2 2" xfId="35667"/>
    <cellStyle name="Normal 3 2 6 2 4 3" xfId="35668"/>
    <cellStyle name="Normal 3 2 6 2 4 4" xfId="54209"/>
    <cellStyle name="Normal 3 2 6 2 5" xfId="9220"/>
    <cellStyle name="Normal 3 2 6 2 5 2" xfId="18526"/>
    <cellStyle name="Normal 3 2 6 2 5 2 2" xfId="35669"/>
    <cellStyle name="Normal 3 2 6 2 5 3" xfId="35670"/>
    <cellStyle name="Normal 3 2 6 2 6" xfId="18527"/>
    <cellStyle name="Normal 3 2 6 2 6 2" xfId="35671"/>
    <cellStyle name="Normal 3 2 6 2 7" xfId="35672"/>
    <cellStyle name="Normal 3 2 6 3" xfId="1709"/>
    <cellStyle name="Normal 3 2 6 3 2" xfId="1710"/>
    <cellStyle name="Normal 3 2 6 3 2 2" xfId="5192"/>
    <cellStyle name="Normal 3 2 6 3 2 2 2" xfId="9221"/>
    <cellStyle name="Normal 3 2 6 3 2 2 2 2" xfId="18528"/>
    <cellStyle name="Normal 3 2 6 3 2 2 2 2 2" xfId="35673"/>
    <cellStyle name="Normal 3 2 6 3 2 2 2 3" xfId="35674"/>
    <cellStyle name="Normal 3 2 6 3 2 2 2 4" xfId="54210"/>
    <cellStyle name="Normal 3 2 6 3 2 2 3" xfId="18529"/>
    <cellStyle name="Normal 3 2 6 3 2 2 3 2" xfId="35675"/>
    <cellStyle name="Normal 3 2 6 3 2 2 4" xfId="35676"/>
    <cellStyle name="Normal 3 2 6 3 2 2 5" xfId="54211"/>
    <cellStyle name="Normal 3 2 6 3 2 3" xfId="5193"/>
    <cellStyle name="Normal 3 2 6 3 2 3 2" xfId="18530"/>
    <cellStyle name="Normal 3 2 6 3 2 3 2 2" xfId="35677"/>
    <cellStyle name="Normal 3 2 6 3 2 3 3" xfId="35678"/>
    <cellStyle name="Normal 3 2 6 3 2 3 4" xfId="54212"/>
    <cellStyle name="Normal 3 2 6 3 2 4" xfId="9222"/>
    <cellStyle name="Normal 3 2 6 3 2 4 2" xfId="18531"/>
    <cellStyle name="Normal 3 2 6 3 2 4 2 2" xfId="35679"/>
    <cellStyle name="Normal 3 2 6 3 2 4 3" xfId="35680"/>
    <cellStyle name="Normal 3 2 6 3 2 5" xfId="18532"/>
    <cellStyle name="Normal 3 2 6 3 2 5 2" xfId="35681"/>
    <cellStyle name="Normal 3 2 6 3 2 6" xfId="35682"/>
    <cellStyle name="Normal 3 2 6 3 3" xfId="5194"/>
    <cellStyle name="Normal 3 2 6 3 3 2" xfId="9223"/>
    <cellStyle name="Normal 3 2 6 3 3 2 2" xfId="18533"/>
    <cellStyle name="Normal 3 2 6 3 3 2 2 2" xfId="35683"/>
    <cellStyle name="Normal 3 2 6 3 3 2 3" xfId="35684"/>
    <cellStyle name="Normal 3 2 6 3 3 2 4" xfId="54213"/>
    <cellStyle name="Normal 3 2 6 3 3 3" xfId="18534"/>
    <cellStyle name="Normal 3 2 6 3 3 3 2" xfId="35685"/>
    <cellStyle name="Normal 3 2 6 3 3 4" xfId="35686"/>
    <cellStyle name="Normal 3 2 6 3 3 5" xfId="54214"/>
    <cellStyle name="Normal 3 2 6 3 4" xfId="5195"/>
    <cellStyle name="Normal 3 2 6 3 4 2" xfId="18535"/>
    <cellStyle name="Normal 3 2 6 3 4 2 2" xfId="35687"/>
    <cellStyle name="Normal 3 2 6 3 4 3" xfId="35688"/>
    <cellStyle name="Normal 3 2 6 3 4 4" xfId="54215"/>
    <cellStyle name="Normal 3 2 6 3 5" xfId="9224"/>
    <cellStyle name="Normal 3 2 6 3 5 2" xfId="18536"/>
    <cellStyle name="Normal 3 2 6 3 5 2 2" xfId="35689"/>
    <cellStyle name="Normal 3 2 6 3 5 3" xfId="35690"/>
    <cellStyle name="Normal 3 2 6 3 6" xfId="18537"/>
    <cellStyle name="Normal 3 2 6 3 6 2" xfId="35691"/>
    <cellStyle name="Normal 3 2 6 3 7" xfId="35692"/>
    <cellStyle name="Normal 3 2 6 4" xfId="1711"/>
    <cellStyle name="Normal 3 2 6 4 2" xfId="1712"/>
    <cellStyle name="Normal 3 2 6 4 2 2" xfId="5196"/>
    <cellStyle name="Normal 3 2 6 4 2 2 2" xfId="9225"/>
    <cellStyle name="Normal 3 2 6 4 2 2 2 2" xfId="18538"/>
    <cellStyle name="Normal 3 2 6 4 2 2 2 2 2" xfId="35693"/>
    <cellStyle name="Normal 3 2 6 4 2 2 2 3" xfId="35694"/>
    <cellStyle name="Normal 3 2 6 4 2 2 2 4" xfId="54216"/>
    <cellStyle name="Normal 3 2 6 4 2 2 3" xfId="18539"/>
    <cellStyle name="Normal 3 2 6 4 2 2 3 2" xfId="35695"/>
    <cellStyle name="Normal 3 2 6 4 2 2 4" xfId="35696"/>
    <cellStyle name="Normal 3 2 6 4 2 2 5" xfId="54217"/>
    <cellStyle name="Normal 3 2 6 4 2 3" xfId="5197"/>
    <cellStyle name="Normal 3 2 6 4 2 3 2" xfId="18540"/>
    <cellStyle name="Normal 3 2 6 4 2 3 2 2" xfId="35697"/>
    <cellStyle name="Normal 3 2 6 4 2 3 3" xfId="35698"/>
    <cellStyle name="Normal 3 2 6 4 2 3 4" xfId="54218"/>
    <cellStyle name="Normal 3 2 6 4 2 4" xfId="9226"/>
    <cellStyle name="Normal 3 2 6 4 2 4 2" xfId="18541"/>
    <cellStyle name="Normal 3 2 6 4 2 4 2 2" xfId="35699"/>
    <cellStyle name="Normal 3 2 6 4 2 4 3" xfId="35700"/>
    <cellStyle name="Normal 3 2 6 4 2 5" xfId="18542"/>
    <cellStyle name="Normal 3 2 6 4 2 5 2" xfId="35701"/>
    <cellStyle name="Normal 3 2 6 4 2 6" xfId="35702"/>
    <cellStyle name="Normal 3 2 6 4 3" xfId="5198"/>
    <cellStyle name="Normal 3 2 6 4 3 2" xfId="9227"/>
    <cellStyle name="Normal 3 2 6 4 3 2 2" xfId="18543"/>
    <cellStyle name="Normal 3 2 6 4 3 2 2 2" xfId="35703"/>
    <cellStyle name="Normal 3 2 6 4 3 2 3" xfId="35704"/>
    <cellStyle name="Normal 3 2 6 4 3 2 4" xfId="54219"/>
    <cellStyle name="Normal 3 2 6 4 3 3" xfId="18544"/>
    <cellStyle name="Normal 3 2 6 4 3 3 2" xfId="35705"/>
    <cellStyle name="Normal 3 2 6 4 3 4" xfId="35706"/>
    <cellStyle name="Normal 3 2 6 4 3 5" xfId="54220"/>
    <cellStyle name="Normal 3 2 6 4 4" xfId="5199"/>
    <cellStyle name="Normal 3 2 6 4 4 2" xfId="18545"/>
    <cellStyle name="Normal 3 2 6 4 4 2 2" xfId="35707"/>
    <cellStyle name="Normal 3 2 6 4 4 3" xfId="35708"/>
    <cellStyle name="Normal 3 2 6 4 4 4" xfId="54221"/>
    <cellStyle name="Normal 3 2 6 4 5" xfId="9228"/>
    <cellStyle name="Normal 3 2 6 4 5 2" xfId="18546"/>
    <cellStyle name="Normal 3 2 6 4 5 2 2" xfId="35709"/>
    <cellStyle name="Normal 3 2 6 4 5 3" xfId="35710"/>
    <cellStyle name="Normal 3 2 6 4 6" xfId="18547"/>
    <cellStyle name="Normal 3 2 6 4 6 2" xfId="35711"/>
    <cellStyle name="Normal 3 2 6 4 7" xfId="35712"/>
    <cellStyle name="Normal 3 2 6 5" xfId="1713"/>
    <cellStyle name="Normal 3 2 6 5 2" xfId="1714"/>
    <cellStyle name="Normal 3 2 6 5 2 2" xfId="5200"/>
    <cellStyle name="Normal 3 2 6 5 2 2 2" xfId="9229"/>
    <cellStyle name="Normal 3 2 6 5 2 2 2 2" xfId="18548"/>
    <cellStyle name="Normal 3 2 6 5 2 2 2 2 2" xfId="35713"/>
    <cellStyle name="Normal 3 2 6 5 2 2 2 3" xfId="35714"/>
    <cellStyle name="Normal 3 2 6 5 2 2 2 4" xfId="54222"/>
    <cellStyle name="Normal 3 2 6 5 2 2 3" xfId="18549"/>
    <cellStyle name="Normal 3 2 6 5 2 2 3 2" xfId="35715"/>
    <cellStyle name="Normal 3 2 6 5 2 2 4" xfId="35716"/>
    <cellStyle name="Normal 3 2 6 5 2 2 5" xfId="54223"/>
    <cellStyle name="Normal 3 2 6 5 2 3" xfId="5201"/>
    <cellStyle name="Normal 3 2 6 5 2 3 2" xfId="18550"/>
    <cellStyle name="Normal 3 2 6 5 2 3 2 2" xfId="35717"/>
    <cellStyle name="Normal 3 2 6 5 2 3 3" xfId="35718"/>
    <cellStyle name="Normal 3 2 6 5 2 3 4" xfId="54224"/>
    <cellStyle name="Normal 3 2 6 5 2 4" xfId="9230"/>
    <cellStyle name="Normal 3 2 6 5 2 4 2" xfId="18551"/>
    <cellStyle name="Normal 3 2 6 5 2 4 2 2" xfId="35719"/>
    <cellStyle name="Normal 3 2 6 5 2 4 3" xfId="35720"/>
    <cellStyle name="Normal 3 2 6 5 2 5" xfId="18552"/>
    <cellStyle name="Normal 3 2 6 5 2 5 2" xfId="35721"/>
    <cellStyle name="Normal 3 2 6 5 2 6" xfId="35722"/>
    <cellStyle name="Normal 3 2 6 5 3" xfId="5202"/>
    <cellStyle name="Normal 3 2 6 5 3 2" xfId="9231"/>
    <cellStyle name="Normal 3 2 6 5 3 2 2" xfId="18553"/>
    <cellStyle name="Normal 3 2 6 5 3 2 2 2" xfId="35723"/>
    <cellStyle name="Normal 3 2 6 5 3 2 3" xfId="35724"/>
    <cellStyle name="Normal 3 2 6 5 3 2 4" xfId="54225"/>
    <cellStyle name="Normal 3 2 6 5 3 3" xfId="18554"/>
    <cellStyle name="Normal 3 2 6 5 3 3 2" xfId="35725"/>
    <cellStyle name="Normal 3 2 6 5 3 4" xfId="35726"/>
    <cellStyle name="Normal 3 2 6 5 3 5" xfId="54226"/>
    <cellStyle name="Normal 3 2 6 5 4" xfId="5203"/>
    <cellStyle name="Normal 3 2 6 5 4 2" xfId="18555"/>
    <cellStyle name="Normal 3 2 6 5 4 2 2" xfId="35727"/>
    <cellStyle name="Normal 3 2 6 5 4 3" xfId="35728"/>
    <cellStyle name="Normal 3 2 6 5 4 4" xfId="54227"/>
    <cellStyle name="Normal 3 2 6 5 5" xfId="9232"/>
    <cellStyle name="Normal 3 2 6 5 5 2" xfId="18556"/>
    <cellStyle name="Normal 3 2 6 5 5 2 2" xfId="35729"/>
    <cellStyle name="Normal 3 2 6 5 5 3" xfId="35730"/>
    <cellStyle name="Normal 3 2 6 5 6" xfId="18557"/>
    <cellStyle name="Normal 3 2 6 5 6 2" xfId="35731"/>
    <cellStyle name="Normal 3 2 6 5 7" xfId="35732"/>
    <cellStyle name="Normal 3 2 6 6" xfId="1715"/>
    <cellStyle name="Normal 3 2 6 6 2" xfId="1716"/>
    <cellStyle name="Normal 3 2 6 6 2 2" xfId="5204"/>
    <cellStyle name="Normal 3 2 6 6 2 2 2" xfId="9233"/>
    <cellStyle name="Normal 3 2 6 6 2 2 2 2" xfId="18558"/>
    <cellStyle name="Normal 3 2 6 6 2 2 2 2 2" xfId="35733"/>
    <cellStyle name="Normal 3 2 6 6 2 2 2 3" xfId="35734"/>
    <cellStyle name="Normal 3 2 6 6 2 2 2 4" xfId="54228"/>
    <cellStyle name="Normal 3 2 6 6 2 2 3" xfId="18559"/>
    <cellStyle name="Normal 3 2 6 6 2 2 3 2" xfId="35735"/>
    <cellStyle name="Normal 3 2 6 6 2 2 4" xfId="35736"/>
    <cellStyle name="Normal 3 2 6 6 2 2 5" xfId="54229"/>
    <cellStyle name="Normal 3 2 6 6 2 3" xfId="5205"/>
    <cellStyle name="Normal 3 2 6 6 2 3 2" xfId="18560"/>
    <cellStyle name="Normal 3 2 6 6 2 3 2 2" xfId="35737"/>
    <cellStyle name="Normal 3 2 6 6 2 3 3" xfId="35738"/>
    <cellStyle name="Normal 3 2 6 6 2 3 4" xfId="54230"/>
    <cellStyle name="Normal 3 2 6 6 2 4" xfId="9234"/>
    <cellStyle name="Normal 3 2 6 6 2 4 2" xfId="18561"/>
    <cellStyle name="Normal 3 2 6 6 2 4 2 2" xfId="35739"/>
    <cellStyle name="Normal 3 2 6 6 2 4 3" xfId="35740"/>
    <cellStyle name="Normal 3 2 6 6 2 5" xfId="18562"/>
    <cellStyle name="Normal 3 2 6 6 2 5 2" xfId="35741"/>
    <cellStyle name="Normal 3 2 6 6 2 6" xfId="35742"/>
    <cellStyle name="Normal 3 2 6 6 3" xfId="5206"/>
    <cellStyle name="Normal 3 2 6 6 3 2" xfId="9235"/>
    <cellStyle name="Normal 3 2 6 6 3 2 2" xfId="18563"/>
    <cellStyle name="Normal 3 2 6 6 3 2 2 2" xfId="35743"/>
    <cellStyle name="Normal 3 2 6 6 3 2 3" xfId="35744"/>
    <cellStyle name="Normal 3 2 6 6 3 2 4" xfId="54231"/>
    <cellStyle name="Normal 3 2 6 6 3 3" xfId="18564"/>
    <cellStyle name="Normal 3 2 6 6 3 3 2" xfId="35745"/>
    <cellStyle name="Normal 3 2 6 6 3 4" xfId="35746"/>
    <cellStyle name="Normal 3 2 6 6 3 5" xfId="54232"/>
    <cellStyle name="Normal 3 2 6 6 4" xfId="5207"/>
    <cellStyle name="Normal 3 2 6 6 4 2" xfId="18565"/>
    <cellStyle name="Normal 3 2 6 6 4 2 2" xfId="35747"/>
    <cellStyle name="Normal 3 2 6 6 4 3" xfId="35748"/>
    <cellStyle name="Normal 3 2 6 6 4 4" xfId="54233"/>
    <cellStyle name="Normal 3 2 6 6 5" xfId="9236"/>
    <cellStyle name="Normal 3 2 6 6 5 2" xfId="18566"/>
    <cellStyle name="Normal 3 2 6 6 5 2 2" xfId="35749"/>
    <cellStyle name="Normal 3 2 6 6 5 3" xfId="35750"/>
    <cellStyle name="Normal 3 2 6 6 6" xfId="18567"/>
    <cellStyle name="Normal 3 2 6 6 6 2" xfId="35751"/>
    <cellStyle name="Normal 3 2 6 6 7" xfId="35752"/>
    <cellStyle name="Normal 3 2 6 7" xfId="1717"/>
    <cellStyle name="Normal 3 2 6 7 2" xfId="1718"/>
    <cellStyle name="Normal 3 2 6 7 2 2" xfId="5208"/>
    <cellStyle name="Normal 3 2 6 7 2 2 2" xfId="9237"/>
    <cellStyle name="Normal 3 2 6 7 2 2 2 2" xfId="18568"/>
    <cellStyle name="Normal 3 2 6 7 2 2 2 2 2" xfId="35753"/>
    <cellStyle name="Normal 3 2 6 7 2 2 2 3" xfId="35754"/>
    <cellStyle name="Normal 3 2 6 7 2 2 2 4" xfId="54234"/>
    <cellStyle name="Normal 3 2 6 7 2 2 3" xfId="18569"/>
    <cellStyle name="Normal 3 2 6 7 2 2 3 2" xfId="35755"/>
    <cellStyle name="Normal 3 2 6 7 2 2 4" xfId="35756"/>
    <cellStyle name="Normal 3 2 6 7 2 2 5" xfId="54235"/>
    <cellStyle name="Normal 3 2 6 7 2 3" xfId="5209"/>
    <cellStyle name="Normal 3 2 6 7 2 3 2" xfId="18570"/>
    <cellStyle name="Normal 3 2 6 7 2 3 2 2" xfId="35757"/>
    <cellStyle name="Normal 3 2 6 7 2 3 3" xfId="35758"/>
    <cellStyle name="Normal 3 2 6 7 2 3 4" xfId="54236"/>
    <cellStyle name="Normal 3 2 6 7 2 4" xfId="9238"/>
    <cellStyle name="Normal 3 2 6 7 2 4 2" xfId="18571"/>
    <cellStyle name="Normal 3 2 6 7 2 4 2 2" xfId="35759"/>
    <cellStyle name="Normal 3 2 6 7 2 4 3" xfId="35760"/>
    <cellStyle name="Normal 3 2 6 7 2 5" xfId="18572"/>
    <cellStyle name="Normal 3 2 6 7 2 5 2" xfId="35761"/>
    <cellStyle name="Normal 3 2 6 7 2 6" xfId="35762"/>
    <cellStyle name="Normal 3 2 6 7 3" xfId="5210"/>
    <cellStyle name="Normal 3 2 6 7 3 2" xfId="9239"/>
    <cellStyle name="Normal 3 2 6 7 3 2 2" xfId="18573"/>
    <cellStyle name="Normal 3 2 6 7 3 2 2 2" xfId="35763"/>
    <cellStyle name="Normal 3 2 6 7 3 2 3" xfId="35764"/>
    <cellStyle name="Normal 3 2 6 7 3 2 4" xfId="54237"/>
    <cellStyle name="Normal 3 2 6 7 3 3" xfId="18574"/>
    <cellStyle name="Normal 3 2 6 7 3 3 2" xfId="35765"/>
    <cellStyle name="Normal 3 2 6 7 3 4" xfId="35766"/>
    <cellStyle name="Normal 3 2 6 7 3 5" xfId="54238"/>
    <cellStyle name="Normal 3 2 6 7 4" xfId="5211"/>
    <cellStyle name="Normal 3 2 6 7 4 2" xfId="18575"/>
    <cellStyle name="Normal 3 2 6 7 4 2 2" xfId="35767"/>
    <cellStyle name="Normal 3 2 6 7 4 3" xfId="35768"/>
    <cellStyle name="Normal 3 2 6 7 4 4" xfId="54239"/>
    <cellStyle name="Normal 3 2 6 7 5" xfId="9240"/>
    <cellStyle name="Normal 3 2 6 7 5 2" xfId="18576"/>
    <cellStyle name="Normal 3 2 6 7 5 2 2" xfId="35769"/>
    <cellStyle name="Normal 3 2 6 7 5 3" xfId="35770"/>
    <cellStyle name="Normal 3 2 6 7 6" xfId="18577"/>
    <cellStyle name="Normal 3 2 6 7 6 2" xfId="35771"/>
    <cellStyle name="Normal 3 2 6 7 7" xfId="35772"/>
    <cellStyle name="Normal 3 2 6 8" xfId="1719"/>
    <cellStyle name="Normal 3 2 6 8 2" xfId="1720"/>
    <cellStyle name="Normal 3 2 6 8 2 2" xfId="5212"/>
    <cellStyle name="Normal 3 2 6 8 2 2 2" xfId="9241"/>
    <cellStyle name="Normal 3 2 6 8 2 2 2 2" xfId="18578"/>
    <cellStyle name="Normal 3 2 6 8 2 2 2 2 2" xfId="35773"/>
    <cellStyle name="Normal 3 2 6 8 2 2 2 3" xfId="35774"/>
    <cellStyle name="Normal 3 2 6 8 2 2 2 4" xfId="54240"/>
    <cellStyle name="Normal 3 2 6 8 2 2 3" xfId="18579"/>
    <cellStyle name="Normal 3 2 6 8 2 2 3 2" xfId="35775"/>
    <cellStyle name="Normal 3 2 6 8 2 2 4" xfId="35776"/>
    <cellStyle name="Normal 3 2 6 8 2 2 5" xfId="54241"/>
    <cellStyle name="Normal 3 2 6 8 2 3" xfId="5213"/>
    <cellStyle name="Normal 3 2 6 8 2 3 2" xfId="18580"/>
    <cellStyle name="Normal 3 2 6 8 2 3 2 2" xfId="35777"/>
    <cellStyle name="Normal 3 2 6 8 2 3 3" xfId="35778"/>
    <cellStyle name="Normal 3 2 6 8 2 3 4" xfId="54242"/>
    <cellStyle name="Normal 3 2 6 8 2 4" xfId="9242"/>
    <cellStyle name="Normal 3 2 6 8 2 4 2" xfId="18581"/>
    <cellStyle name="Normal 3 2 6 8 2 4 2 2" xfId="35779"/>
    <cellStyle name="Normal 3 2 6 8 2 4 3" xfId="35780"/>
    <cellStyle name="Normal 3 2 6 8 2 5" xfId="18582"/>
    <cellStyle name="Normal 3 2 6 8 2 5 2" xfId="35781"/>
    <cellStyle name="Normal 3 2 6 8 2 6" xfId="35782"/>
    <cellStyle name="Normal 3 2 6 8 3" xfId="5214"/>
    <cellStyle name="Normal 3 2 6 8 3 2" xfId="9243"/>
    <cellStyle name="Normal 3 2 6 8 3 2 2" xfId="18583"/>
    <cellStyle name="Normal 3 2 6 8 3 2 2 2" xfId="35783"/>
    <cellStyle name="Normal 3 2 6 8 3 2 3" xfId="35784"/>
    <cellStyle name="Normal 3 2 6 8 3 2 4" xfId="54243"/>
    <cellStyle name="Normal 3 2 6 8 3 3" xfId="18584"/>
    <cellStyle name="Normal 3 2 6 8 3 3 2" xfId="35785"/>
    <cellStyle name="Normal 3 2 6 8 3 4" xfId="35786"/>
    <cellStyle name="Normal 3 2 6 8 3 5" xfId="54244"/>
    <cellStyle name="Normal 3 2 6 8 4" xfId="5215"/>
    <cellStyle name="Normal 3 2 6 8 4 2" xfId="18585"/>
    <cellStyle name="Normal 3 2 6 8 4 2 2" xfId="35787"/>
    <cellStyle name="Normal 3 2 6 8 4 3" xfId="35788"/>
    <cellStyle name="Normal 3 2 6 8 4 4" xfId="54245"/>
    <cellStyle name="Normal 3 2 6 8 5" xfId="9244"/>
    <cellStyle name="Normal 3 2 6 8 5 2" xfId="18586"/>
    <cellStyle name="Normal 3 2 6 8 5 2 2" xfId="35789"/>
    <cellStyle name="Normal 3 2 6 8 5 3" xfId="35790"/>
    <cellStyle name="Normal 3 2 6 8 6" xfId="18587"/>
    <cellStyle name="Normal 3 2 6 8 6 2" xfId="35791"/>
    <cellStyle name="Normal 3 2 6 8 7" xfId="35792"/>
    <cellStyle name="Normal 3 2 6 9" xfId="1721"/>
    <cellStyle name="Normal 3 2 6 9 2" xfId="5216"/>
    <cellStyle name="Normal 3 2 6 9 2 2" xfId="9245"/>
    <cellStyle name="Normal 3 2 6 9 2 2 2" xfId="18588"/>
    <cellStyle name="Normal 3 2 6 9 2 2 2 2" xfId="35793"/>
    <cellStyle name="Normal 3 2 6 9 2 2 3" xfId="35794"/>
    <cellStyle name="Normal 3 2 6 9 2 2 4" xfId="54246"/>
    <cellStyle name="Normal 3 2 6 9 2 3" xfId="18589"/>
    <cellStyle name="Normal 3 2 6 9 2 3 2" xfId="35795"/>
    <cellStyle name="Normal 3 2 6 9 2 4" xfId="35796"/>
    <cellStyle name="Normal 3 2 6 9 2 5" xfId="54247"/>
    <cellStyle name="Normal 3 2 6 9 3" xfId="5217"/>
    <cellStyle name="Normal 3 2 6 9 3 2" xfId="18590"/>
    <cellStyle name="Normal 3 2 6 9 3 2 2" xfId="35797"/>
    <cellStyle name="Normal 3 2 6 9 3 3" xfId="35798"/>
    <cellStyle name="Normal 3 2 6 9 3 4" xfId="54248"/>
    <cellStyle name="Normal 3 2 6 9 4" xfId="9246"/>
    <cellStyle name="Normal 3 2 6 9 4 2" xfId="18591"/>
    <cellStyle name="Normal 3 2 6 9 4 2 2" xfId="35799"/>
    <cellStyle name="Normal 3 2 6 9 4 3" xfId="35800"/>
    <cellStyle name="Normal 3 2 6 9 5" xfId="18592"/>
    <cellStyle name="Normal 3 2 6 9 5 2" xfId="35801"/>
    <cellStyle name="Normal 3 2 6 9 6" xfId="35802"/>
    <cellStyle name="Normal 3 2 7" xfId="1722"/>
    <cellStyle name="Normal 3 2 7 10" xfId="5218"/>
    <cellStyle name="Normal 3 2 7 10 2" xfId="9247"/>
    <cellStyle name="Normal 3 2 7 10 2 2" xfId="18593"/>
    <cellStyle name="Normal 3 2 7 10 2 2 2" xfId="35803"/>
    <cellStyle name="Normal 3 2 7 10 2 3" xfId="35804"/>
    <cellStyle name="Normal 3 2 7 10 2 4" xfId="54249"/>
    <cellStyle name="Normal 3 2 7 10 3" xfId="18594"/>
    <cellStyle name="Normal 3 2 7 10 3 2" xfId="35805"/>
    <cellStyle name="Normal 3 2 7 10 4" xfId="35806"/>
    <cellStyle name="Normal 3 2 7 10 5" xfId="54250"/>
    <cellStyle name="Normal 3 2 7 11" xfId="5219"/>
    <cellStyle name="Normal 3 2 7 11 2" xfId="18595"/>
    <cellStyle name="Normal 3 2 7 11 2 2" xfId="35807"/>
    <cellStyle name="Normal 3 2 7 11 3" xfId="35808"/>
    <cellStyle name="Normal 3 2 7 11 4" xfId="54251"/>
    <cellStyle name="Normal 3 2 7 12" xfId="9248"/>
    <cellStyle name="Normal 3 2 7 12 2" xfId="18596"/>
    <cellStyle name="Normal 3 2 7 12 2 2" xfId="35809"/>
    <cellStyle name="Normal 3 2 7 12 3" xfId="35810"/>
    <cellStyle name="Normal 3 2 7 13" xfId="18597"/>
    <cellStyle name="Normal 3 2 7 13 2" xfId="35811"/>
    <cellStyle name="Normal 3 2 7 14" xfId="35812"/>
    <cellStyle name="Normal 3 2 7 2" xfId="1723"/>
    <cellStyle name="Normal 3 2 7 2 2" xfId="1724"/>
    <cellStyle name="Normal 3 2 7 2 2 2" xfId="5220"/>
    <cellStyle name="Normal 3 2 7 2 2 2 2" xfId="9249"/>
    <cellStyle name="Normal 3 2 7 2 2 2 2 2" xfId="18598"/>
    <cellStyle name="Normal 3 2 7 2 2 2 2 2 2" xfId="35813"/>
    <cellStyle name="Normal 3 2 7 2 2 2 2 3" xfId="35814"/>
    <cellStyle name="Normal 3 2 7 2 2 2 2 4" xfId="54252"/>
    <cellStyle name="Normal 3 2 7 2 2 2 3" xfId="18599"/>
    <cellStyle name="Normal 3 2 7 2 2 2 3 2" xfId="35815"/>
    <cellStyle name="Normal 3 2 7 2 2 2 4" xfId="35816"/>
    <cellStyle name="Normal 3 2 7 2 2 2 5" xfId="54253"/>
    <cellStyle name="Normal 3 2 7 2 2 3" xfId="5221"/>
    <cellStyle name="Normal 3 2 7 2 2 3 2" xfId="18600"/>
    <cellStyle name="Normal 3 2 7 2 2 3 2 2" xfId="35817"/>
    <cellStyle name="Normal 3 2 7 2 2 3 3" xfId="35818"/>
    <cellStyle name="Normal 3 2 7 2 2 3 4" xfId="54254"/>
    <cellStyle name="Normal 3 2 7 2 2 4" xfId="9250"/>
    <cellStyle name="Normal 3 2 7 2 2 4 2" xfId="18601"/>
    <cellStyle name="Normal 3 2 7 2 2 4 2 2" xfId="35819"/>
    <cellStyle name="Normal 3 2 7 2 2 4 3" xfId="35820"/>
    <cellStyle name="Normal 3 2 7 2 2 5" xfId="18602"/>
    <cellStyle name="Normal 3 2 7 2 2 5 2" xfId="35821"/>
    <cellStyle name="Normal 3 2 7 2 2 6" xfId="35822"/>
    <cellStyle name="Normal 3 2 7 2 3" xfId="5222"/>
    <cellStyle name="Normal 3 2 7 2 3 2" xfId="9251"/>
    <cellStyle name="Normal 3 2 7 2 3 2 2" xfId="18603"/>
    <cellStyle name="Normal 3 2 7 2 3 2 2 2" xfId="35823"/>
    <cellStyle name="Normal 3 2 7 2 3 2 3" xfId="35824"/>
    <cellStyle name="Normal 3 2 7 2 3 2 4" xfId="54255"/>
    <cellStyle name="Normal 3 2 7 2 3 3" xfId="18604"/>
    <cellStyle name="Normal 3 2 7 2 3 3 2" xfId="35825"/>
    <cellStyle name="Normal 3 2 7 2 3 4" xfId="35826"/>
    <cellStyle name="Normal 3 2 7 2 3 5" xfId="54256"/>
    <cellStyle name="Normal 3 2 7 2 4" xfId="5223"/>
    <cellStyle name="Normal 3 2 7 2 4 2" xfId="18605"/>
    <cellStyle name="Normal 3 2 7 2 4 2 2" xfId="35827"/>
    <cellStyle name="Normal 3 2 7 2 4 3" xfId="35828"/>
    <cellStyle name="Normal 3 2 7 2 4 4" xfId="54257"/>
    <cellStyle name="Normal 3 2 7 2 5" xfId="9252"/>
    <cellStyle name="Normal 3 2 7 2 5 2" xfId="18606"/>
    <cellStyle name="Normal 3 2 7 2 5 2 2" xfId="35829"/>
    <cellStyle name="Normal 3 2 7 2 5 3" xfId="35830"/>
    <cellStyle name="Normal 3 2 7 2 6" xfId="18607"/>
    <cellStyle name="Normal 3 2 7 2 6 2" xfId="35831"/>
    <cellStyle name="Normal 3 2 7 2 7" xfId="35832"/>
    <cellStyle name="Normal 3 2 7 3" xfId="1725"/>
    <cellStyle name="Normal 3 2 7 3 2" xfId="1726"/>
    <cellStyle name="Normal 3 2 7 3 2 2" xfId="5224"/>
    <cellStyle name="Normal 3 2 7 3 2 2 2" xfId="9253"/>
    <cellStyle name="Normal 3 2 7 3 2 2 2 2" xfId="18608"/>
    <cellStyle name="Normal 3 2 7 3 2 2 2 2 2" xfId="35833"/>
    <cellStyle name="Normal 3 2 7 3 2 2 2 3" xfId="35834"/>
    <cellStyle name="Normal 3 2 7 3 2 2 2 4" xfId="54258"/>
    <cellStyle name="Normal 3 2 7 3 2 2 3" xfId="18609"/>
    <cellStyle name="Normal 3 2 7 3 2 2 3 2" xfId="35835"/>
    <cellStyle name="Normal 3 2 7 3 2 2 4" xfId="35836"/>
    <cellStyle name="Normal 3 2 7 3 2 2 5" xfId="54259"/>
    <cellStyle name="Normal 3 2 7 3 2 3" xfId="5225"/>
    <cellStyle name="Normal 3 2 7 3 2 3 2" xfId="18610"/>
    <cellStyle name="Normal 3 2 7 3 2 3 2 2" xfId="35837"/>
    <cellStyle name="Normal 3 2 7 3 2 3 3" xfId="35838"/>
    <cellStyle name="Normal 3 2 7 3 2 3 4" xfId="54260"/>
    <cellStyle name="Normal 3 2 7 3 2 4" xfId="9254"/>
    <cellStyle name="Normal 3 2 7 3 2 4 2" xfId="18611"/>
    <cellStyle name="Normal 3 2 7 3 2 4 2 2" xfId="35839"/>
    <cellStyle name="Normal 3 2 7 3 2 4 3" xfId="35840"/>
    <cellStyle name="Normal 3 2 7 3 2 5" xfId="18612"/>
    <cellStyle name="Normal 3 2 7 3 2 5 2" xfId="35841"/>
    <cellStyle name="Normal 3 2 7 3 2 6" xfId="35842"/>
    <cellStyle name="Normal 3 2 7 3 3" xfId="5226"/>
    <cellStyle name="Normal 3 2 7 3 3 2" xfId="9255"/>
    <cellStyle name="Normal 3 2 7 3 3 2 2" xfId="18613"/>
    <cellStyle name="Normal 3 2 7 3 3 2 2 2" xfId="35843"/>
    <cellStyle name="Normal 3 2 7 3 3 2 3" xfId="35844"/>
    <cellStyle name="Normal 3 2 7 3 3 2 4" xfId="54261"/>
    <cellStyle name="Normal 3 2 7 3 3 3" xfId="18614"/>
    <cellStyle name="Normal 3 2 7 3 3 3 2" xfId="35845"/>
    <cellStyle name="Normal 3 2 7 3 3 4" xfId="35846"/>
    <cellStyle name="Normal 3 2 7 3 3 5" xfId="54262"/>
    <cellStyle name="Normal 3 2 7 3 4" xfId="5227"/>
    <cellStyle name="Normal 3 2 7 3 4 2" xfId="18615"/>
    <cellStyle name="Normal 3 2 7 3 4 2 2" xfId="35847"/>
    <cellStyle name="Normal 3 2 7 3 4 3" xfId="35848"/>
    <cellStyle name="Normal 3 2 7 3 4 4" xfId="54263"/>
    <cellStyle name="Normal 3 2 7 3 5" xfId="9256"/>
    <cellStyle name="Normal 3 2 7 3 5 2" xfId="18616"/>
    <cellStyle name="Normal 3 2 7 3 5 2 2" xfId="35849"/>
    <cellStyle name="Normal 3 2 7 3 5 3" xfId="35850"/>
    <cellStyle name="Normal 3 2 7 3 6" xfId="18617"/>
    <cellStyle name="Normal 3 2 7 3 6 2" xfId="35851"/>
    <cellStyle name="Normal 3 2 7 3 7" xfId="35852"/>
    <cellStyle name="Normal 3 2 7 4" xfId="1727"/>
    <cellStyle name="Normal 3 2 7 4 2" xfId="1728"/>
    <cellStyle name="Normal 3 2 7 4 2 2" xfId="5228"/>
    <cellStyle name="Normal 3 2 7 4 2 2 2" xfId="9257"/>
    <cellStyle name="Normal 3 2 7 4 2 2 2 2" xfId="18618"/>
    <cellStyle name="Normal 3 2 7 4 2 2 2 2 2" xfId="35853"/>
    <cellStyle name="Normal 3 2 7 4 2 2 2 3" xfId="35854"/>
    <cellStyle name="Normal 3 2 7 4 2 2 2 4" xfId="54264"/>
    <cellStyle name="Normal 3 2 7 4 2 2 3" xfId="18619"/>
    <cellStyle name="Normal 3 2 7 4 2 2 3 2" xfId="35855"/>
    <cellStyle name="Normal 3 2 7 4 2 2 4" xfId="35856"/>
    <cellStyle name="Normal 3 2 7 4 2 2 5" xfId="54265"/>
    <cellStyle name="Normal 3 2 7 4 2 3" xfId="5229"/>
    <cellStyle name="Normal 3 2 7 4 2 3 2" xfId="18620"/>
    <cellStyle name="Normal 3 2 7 4 2 3 2 2" xfId="35857"/>
    <cellStyle name="Normal 3 2 7 4 2 3 3" xfId="35858"/>
    <cellStyle name="Normal 3 2 7 4 2 3 4" xfId="54266"/>
    <cellStyle name="Normal 3 2 7 4 2 4" xfId="9258"/>
    <cellStyle name="Normal 3 2 7 4 2 4 2" xfId="18621"/>
    <cellStyle name="Normal 3 2 7 4 2 4 2 2" xfId="35859"/>
    <cellStyle name="Normal 3 2 7 4 2 4 3" xfId="35860"/>
    <cellStyle name="Normal 3 2 7 4 2 5" xfId="18622"/>
    <cellStyle name="Normal 3 2 7 4 2 5 2" xfId="35861"/>
    <cellStyle name="Normal 3 2 7 4 2 6" xfId="35862"/>
    <cellStyle name="Normal 3 2 7 4 3" xfId="5230"/>
    <cellStyle name="Normal 3 2 7 4 3 2" xfId="9259"/>
    <cellStyle name="Normal 3 2 7 4 3 2 2" xfId="18623"/>
    <cellStyle name="Normal 3 2 7 4 3 2 2 2" xfId="35863"/>
    <cellStyle name="Normal 3 2 7 4 3 2 3" xfId="35864"/>
    <cellStyle name="Normal 3 2 7 4 3 2 4" xfId="54267"/>
    <cellStyle name="Normal 3 2 7 4 3 3" xfId="18624"/>
    <cellStyle name="Normal 3 2 7 4 3 3 2" xfId="35865"/>
    <cellStyle name="Normal 3 2 7 4 3 4" xfId="35866"/>
    <cellStyle name="Normal 3 2 7 4 3 5" xfId="54268"/>
    <cellStyle name="Normal 3 2 7 4 4" xfId="5231"/>
    <cellStyle name="Normal 3 2 7 4 4 2" xfId="18625"/>
    <cellStyle name="Normal 3 2 7 4 4 2 2" xfId="35867"/>
    <cellStyle name="Normal 3 2 7 4 4 3" xfId="35868"/>
    <cellStyle name="Normal 3 2 7 4 4 4" xfId="54269"/>
    <cellStyle name="Normal 3 2 7 4 5" xfId="9260"/>
    <cellStyle name="Normal 3 2 7 4 5 2" xfId="18626"/>
    <cellStyle name="Normal 3 2 7 4 5 2 2" xfId="35869"/>
    <cellStyle name="Normal 3 2 7 4 5 3" xfId="35870"/>
    <cellStyle name="Normal 3 2 7 4 6" xfId="18627"/>
    <cellStyle name="Normal 3 2 7 4 6 2" xfId="35871"/>
    <cellStyle name="Normal 3 2 7 4 7" xfId="35872"/>
    <cellStyle name="Normal 3 2 7 5" xfId="1729"/>
    <cellStyle name="Normal 3 2 7 5 2" xfId="1730"/>
    <cellStyle name="Normal 3 2 7 5 2 2" xfId="5232"/>
    <cellStyle name="Normal 3 2 7 5 2 2 2" xfId="9261"/>
    <cellStyle name="Normal 3 2 7 5 2 2 2 2" xfId="18628"/>
    <cellStyle name="Normal 3 2 7 5 2 2 2 2 2" xfId="35873"/>
    <cellStyle name="Normal 3 2 7 5 2 2 2 3" xfId="35874"/>
    <cellStyle name="Normal 3 2 7 5 2 2 2 4" xfId="54270"/>
    <cellStyle name="Normal 3 2 7 5 2 2 3" xfId="18629"/>
    <cellStyle name="Normal 3 2 7 5 2 2 3 2" xfId="35875"/>
    <cellStyle name="Normal 3 2 7 5 2 2 4" xfId="35876"/>
    <cellStyle name="Normal 3 2 7 5 2 2 5" xfId="54271"/>
    <cellStyle name="Normal 3 2 7 5 2 3" xfId="5233"/>
    <cellStyle name="Normal 3 2 7 5 2 3 2" xfId="18630"/>
    <cellStyle name="Normal 3 2 7 5 2 3 2 2" xfId="35877"/>
    <cellStyle name="Normal 3 2 7 5 2 3 3" xfId="35878"/>
    <cellStyle name="Normal 3 2 7 5 2 3 4" xfId="54272"/>
    <cellStyle name="Normal 3 2 7 5 2 4" xfId="9262"/>
    <cellStyle name="Normal 3 2 7 5 2 4 2" xfId="18631"/>
    <cellStyle name="Normal 3 2 7 5 2 4 2 2" xfId="35879"/>
    <cellStyle name="Normal 3 2 7 5 2 4 3" xfId="35880"/>
    <cellStyle name="Normal 3 2 7 5 2 5" xfId="18632"/>
    <cellStyle name="Normal 3 2 7 5 2 5 2" xfId="35881"/>
    <cellStyle name="Normal 3 2 7 5 2 6" xfId="35882"/>
    <cellStyle name="Normal 3 2 7 5 3" xfId="5234"/>
    <cellStyle name="Normal 3 2 7 5 3 2" xfId="9263"/>
    <cellStyle name="Normal 3 2 7 5 3 2 2" xfId="18633"/>
    <cellStyle name="Normal 3 2 7 5 3 2 2 2" xfId="35883"/>
    <cellStyle name="Normal 3 2 7 5 3 2 3" xfId="35884"/>
    <cellStyle name="Normal 3 2 7 5 3 2 4" xfId="54273"/>
    <cellStyle name="Normal 3 2 7 5 3 3" xfId="18634"/>
    <cellStyle name="Normal 3 2 7 5 3 3 2" xfId="35885"/>
    <cellStyle name="Normal 3 2 7 5 3 4" xfId="35886"/>
    <cellStyle name="Normal 3 2 7 5 3 5" xfId="54274"/>
    <cellStyle name="Normal 3 2 7 5 4" xfId="5235"/>
    <cellStyle name="Normal 3 2 7 5 4 2" xfId="18635"/>
    <cellStyle name="Normal 3 2 7 5 4 2 2" xfId="35887"/>
    <cellStyle name="Normal 3 2 7 5 4 3" xfId="35888"/>
    <cellStyle name="Normal 3 2 7 5 4 4" xfId="54275"/>
    <cellStyle name="Normal 3 2 7 5 5" xfId="9264"/>
    <cellStyle name="Normal 3 2 7 5 5 2" xfId="18636"/>
    <cellStyle name="Normal 3 2 7 5 5 2 2" xfId="35889"/>
    <cellStyle name="Normal 3 2 7 5 5 3" xfId="35890"/>
    <cellStyle name="Normal 3 2 7 5 6" xfId="18637"/>
    <cellStyle name="Normal 3 2 7 5 6 2" xfId="35891"/>
    <cellStyle name="Normal 3 2 7 5 7" xfId="35892"/>
    <cellStyle name="Normal 3 2 7 6" xfId="1731"/>
    <cellStyle name="Normal 3 2 7 6 2" xfId="1732"/>
    <cellStyle name="Normal 3 2 7 6 2 2" xfId="5236"/>
    <cellStyle name="Normal 3 2 7 6 2 2 2" xfId="9265"/>
    <cellStyle name="Normal 3 2 7 6 2 2 2 2" xfId="18638"/>
    <cellStyle name="Normal 3 2 7 6 2 2 2 2 2" xfId="35893"/>
    <cellStyle name="Normal 3 2 7 6 2 2 2 3" xfId="35894"/>
    <cellStyle name="Normal 3 2 7 6 2 2 2 4" xfId="54276"/>
    <cellStyle name="Normal 3 2 7 6 2 2 3" xfId="18639"/>
    <cellStyle name="Normal 3 2 7 6 2 2 3 2" xfId="35895"/>
    <cellStyle name="Normal 3 2 7 6 2 2 4" xfId="35896"/>
    <cellStyle name="Normal 3 2 7 6 2 2 5" xfId="54277"/>
    <cellStyle name="Normal 3 2 7 6 2 3" xfId="5237"/>
    <cellStyle name="Normal 3 2 7 6 2 3 2" xfId="18640"/>
    <cellStyle name="Normal 3 2 7 6 2 3 2 2" xfId="35897"/>
    <cellStyle name="Normal 3 2 7 6 2 3 3" xfId="35898"/>
    <cellStyle name="Normal 3 2 7 6 2 3 4" xfId="54278"/>
    <cellStyle name="Normal 3 2 7 6 2 4" xfId="9266"/>
    <cellStyle name="Normal 3 2 7 6 2 4 2" xfId="18641"/>
    <cellStyle name="Normal 3 2 7 6 2 4 2 2" xfId="35899"/>
    <cellStyle name="Normal 3 2 7 6 2 4 3" xfId="35900"/>
    <cellStyle name="Normal 3 2 7 6 2 5" xfId="18642"/>
    <cellStyle name="Normal 3 2 7 6 2 5 2" xfId="35901"/>
    <cellStyle name="Normal 3 2 7 6 2 6" xfId="35902"/>
    <cellStyle name="Normal 3 2 7 6 3" xfId="5238"/>
    <cellStyle name="Normal 3 2 7 6 3 2" xfId="9267"/>
    <cellStyle name="Normal 3 2 7 6 3 2 2" xfId="18643"/>
    <cellStyle name="Normal 3 2 7 6 3 2 2 2" xfId="35903"/>
    <cellStyle name="Normal 3 2 7 6 3 2 3" xfId="35904"/>
    <cellStyle name="Normal 3 2 7 6 3 2 4" xfId="54279"/>
    <cellStyle name="Normal 3 2 7 6 3 3" xfId="18644"/>
    <cellStyle name="Normal 3 2 7 6 3 3 2" xfId="35905"/>
    <cellStyle name="Normal 3 2 7 6 3 4" xfId="35906"/>
    <cellStyle name="Normal 3 2 7 6 3 5" xfId="54280"/>
    <cellStyle name="Normal 3 2 7 6 4" xfId="5239"/>
    <cellStyle name="Normal 3 2 7 6 4 2" xfId="18645"/>
    <cellStyle name="Normal 3 2 7 6 4 2 2" xfId="35907"/>
    <cellStyle name="Normal 3 2 7 6 4 3" xfId="35908"/>
    <cellStyle name="Normal 3 2 7 6 4 4" xfId="54281"/>
    <cellStyle name="Normal 3 2 7 6 5" xfId="9268"/>
    <cellStyle name="Normal 3 2 7 6 5 2" xfId="18646"/>
    <cellStyle name="Normal 3 2 7 6 5 2 2" xfId="35909"/>
    <cellStyle name="Normal 3 2 7 6 5 3" xfId="35910"/>
    <cellStyle name="Normal 3 2 7 6 6" xfId="18647"/>
    <cellStyle name="Normal 3 2 7 6 6 2" xfId="35911"/>
    <cellStyle name="Normal 3 2 7 6 7" xfId="35912"/>
    <cellStyle name="Normal 3 2 7 7" xfId="1733"/>
    <cellStyle name="Normal 3 2 7 7 2" xfId="1734"/>
    <cellStyle name="Normal 3 2 7 7 2 2" xfId="5240"/>
    <cellStyle name="Normal 3 2 7 7 2 2 2" xfId="9269"/>
    <cellStyle name="Normal 3 2 7 7 2 2 2 2" xfId="18648"/>
    <cellStyle name="Normal 3 2 7 7 2 2 2 2 2" xfId="35913"/>
    <cellStyle name="Normal 3 2 7 7 2 2 2 3" xfId="35914"/>
    <cellStyle name="Normal 3 2 7 7 2 2 2 4" xfId="54282"/>
    <cellStyle name="Normal 3 2 7 7 2 2 3" xfId="18649"/>
    <cellStyle name="Normal 3 2 7 7 2 2 3 2" xfId="35915"/>
    <cellStyle name="Normal 3 2 7 7 2 2 4" xfId="35916"/>
    <cellStyle name="Normal 3 2 7 7 2 2 5" xfId="54283"/>
    <cellStyle name="Normal 3 2 7 7 2 3" xfId="5241"/>
    <cellStyle name="Normal 3 2 7 7 2 3 2" xfId="18650"/>
    <cellStyle name="Normal 3 2 7 7 2 3 2 2" xfId="35917"/>
    <cellStyle name="Normal 3 2 7 7 2 3 3" xfId="35918"/>
    <cellStyle name="Normal 3 2 7 7 2 3 4" xfId="54284"/>
    <cellStyle name="Normal 3 2 7 7 2 4" xfId="9270"/>
    <cellStyle name="Normal 3 2 7 7 2 4 2" xfId="18651"/>
    <cellStyle name="Normal 3 2 7 7 2 4 2 2" xfId="35919"/>
    <cellStyle name="Normal 3 2 7 7 2 4 3" xfId="35920"/>
    <cellStyle name="Normal 3 2 7 7 2 5" xfId="18652"/>
    <cellStyle name="Normal 3 2 7 7 2 5 2" xfId="35921"/>
    <cellStyle name="Normal 3 2 7 7 2 6" xfId="35922"/>
    <cellStyle name="Normal 3 2 7 7 3" xfId="5242"/>
    <cellStyle name="Normal 3 2 7 7 3 2" xfId="9271"/>
    <cellStyle name="Normal 3 2 7 7 3 2 2" xfId="18653"/>
    <cellStyle name="Normal 3 2 7 7 3 2 2 2" xfId="35923"/>
    <cellStyle name="Normal 3 2 7 7 3 2 3" xfId="35924"/>
    <cellStyle name="Normal 3 2 7 7 3 2 4" xfId="54285"/>
    <cellStyle name="Normal 3 2 7 7 3 3" xfId="18654"/>
    <cellStyle name="Normal 3 2 7 7 3 3 2" xfId="35925"/>
    <cellStyle name="Normal 3 2 7 7 3 4" xfId="35926"/>
    <cellStyle name="Normal 3 2 7 7 3 5" xfId="54286"/>
    <cellStyle name="Normal 3 2 7 7 4" xfId="5243"/>
    <cellStyle name="Normal 3 2 7 7 4 2" xfId="18655"/>
    <cellStyle name="Normal 3 2 7 7 4 2 2" xfId="35927"/>
    <cellStyle name="Normal 3 2 7 7 4 3" xfId="35928"/>
    <cellStyle name="Normal 3 2 7 7 4 4" xfId="54287"/>
    <cellStyle name="Normal 3 2 7 7 5" xfId="9272"/>
    <cellStyle name="Normal 3 2 7 7 5 2" xfId="18656"/>
    <cellStyle name="Normal 3 2 7 7 5 2 2" xfId="35929"/>
    <cellStyle name="Normal 3 2 7 7 5 3" xfId="35930"/>
    <cellStyle name="Normal 3 2 7 7 6" xfId="18657"/>
    <cellStyle name="Normal 3 2 7 7 6 2" xfId="35931"/>
    <cellStyle name="Normal 3 2 7 7 7" xfId="35932"/>
    <cellStyle name="Normal 3 2 7 8" xfId="1735"/>
    <cellStyle name="Normal 3 2 7 8 2" xfId="1736"/>
    <cellStyle name="Normal 3 2 7 8 2 2" xfId="5244"/>
    <cellStyle name="Normal 3 2 7 8 2 2 2" xfId="9273"/>
    <cellStyle name="Normal 3 2 7 8 2 2 2 2" xfId="18658"/>
    <cellStyle name="Normal 3 2 7 8 2 2 2 2 2" xfId="35933"/>
    <cellStyle name="Normal 3 2 7 8 2 2 2 3" xfId="35934"/>
    <cellStyle name="Normal 3 2 7 8 2 2 2 4" xfId="54288"/>
    <cellStyle name="Normal 3 2 7 8 2 2 3" xfId="18659"/>
    <cellStyle name="Normal 3 2 7 8 2 2 3 2" xfId="35935"/>
    <cellStyle name="Normal 3 2 7 8 2 2 4" xfId="35936"/>
    <cellStyle name="Normal 3 2 7 8 2 2 5" xfId="54289"/>
    <cellStyle name="Normal 3 2 7 8 2 3" xfId="5245"/>
    <cellStyle name="Normal 3 2 7 8 2 3 2" xfId="18660"/>
    <cellStyle name="Normal 3 2 7 8 2 3 2 2" xfId="35937"/>
    <cellStyle name="Normal 3 2 7 8 2 3 3" xfId="35938"/>
    <cellStyle name="Normal 3 2 7 8 2 3 4" xfId="54290"/>
    <cellStyle name="Normal 3 2 7 8 2 4" xfId="9274"/>
    <cellStyle name="Normal 3 2 7 8 2 4 2" xfId="18661"/>
    <cellStyle name="Normal 3 2 7 8 2 4 2 2" xfId="35939"/>
    <cellStyle name="Normal 3 2 7 8 2 4 3" xfId="35940"/>
    <cellStyle name="Normal 3 2 7 8 2 5" xfId="18662"/>
    <cellStyle name="Normal 3 2 7 8 2 5 2" xfId="35941"/>
    <cellStyle name="Normal 3 2 7 8 2 6" xfId="35942"/>
    <cellStyle name="Normal 3 2 7 8 3" xfId="5246"/>
    <cellStyle name="Normal 3 2 7 8 3 2" xfId="9275"/>
    <cellStyle name="Normal 3 2 7 8 3 2 2" xfId="18663"/>
    <cellStyle name="Normal 3 2 7 8 3 2 2 2" xfId="35943"/>
    <cellStyle name="Normal 3 2 7 8 3 2 3" xfId="35944"/>
    <cellStyle name="Normal 3 2 7 8 3 2 4" xfId="54291"/>
    <cellStyle name="Normal 3 2 7 8 3 3" xfId="18664"/>
    <cellStyle name="Normal 3 2 7 8 3 3 2" xfId="35945"/>
    <cellStyle name="Normal 3 2 7 8 3 4" xfId="35946"/>
    <cellStyle name="Normal 3 2 7 8 3 5" xfId="54292"/>
    <cellStyle name="Normal 3 2 7 8 4" xfId="5247"/>
    <cellStyle name="Normal 3 2 7 8 4 2" xfId="18665"/>
    <cellStyle name="Normal 3 2 7 8 4 2 2" xfId="35947"/>
    <cellStyle name="Normal 3 2 7 8 4 3" xfId="35948"/>
    <cellStyle name="Normal 3 2 7 8 4 4" xfId="54293"/>
    <cellStyle name="Normal 3 2 7 8 5" xfId="9276"/>
    <cellStyle name="Normal 3 2 7 8 5 2" xfId="18666"/>
    <cellStyle name="Normal 3 2 7 8 5 2 2" xfId="35949"/>
    <cellStyle name="Normal 3 2 7 8 5 3" xfId="35950"/>
    <cellStyle name="Normal 3 2 7 8 6" xfId="18667"/>
    <cellStyle name="Normal 3 2 7 8 6 2" xfId="35951"/>
    <cellStyle name="Normal 3 2 7 8 7" xfId="35952"/>
    <cellStyle name="Normal 3 2 7 9" xfId="1737"/>
    <cellStyle name="Normal 3 2 7 9 2" xfId="5248"/>
    <cellStyle name="Normal 3 2 7 9 2 2" xfId="9277"/>
    <cellStyle name="Normal 3 2 7 9 2 2 2" xfId="18668"/>
    <cellStyle name="Normal 3 2 7 9 2 2 2 2" xfId="35953"/>
    <cellStyle name="Normal 3 2 7 9 2 2 3" xfId="35954"/>
    <cellStyle name="Normal 3 2 7 9 2 2 4" xfId="54294"/>
    <cellStyle name="Normal 3 2 7 9 2 3" xfId="18669"/>
    <cellStyle name="Normal 3 2 7 9 2 3 2" xfId="35955"/>
    <cellStyle name="Normal 3 2 7 9 2 4" xfId="35956"/>
    <cellStyle name="Normal 3 2 7 9 2 5" xfId="54295"/>
    <cellStyle name="Normal 3 2 7 9 3" xfId="5249"/>
    <cellStyle name="Normal 3 2 7 9 3 2" xfId="18670"/>
    <cellStyle name="Normal 3 2 7 9 3 2 2" xfId="35957"/>
    <cellStyle name="Normal 3 2 7 9 3 3" xfId="35958"/>
    <cellStyle name="Normal 3 2 7 9 3 4" xfId="54296"/>
    <cellStyle name="Normal 3 2 7 9 4" xfId="9278"/>
    <cellStyle name="Normal 3 2 7 9 4 2" xfId="18671"/>
    <cellStyle name="Normal 3 2 7 9 4 2 2" xfId="35959"/>
    <cellStyle name="Normal 3 2 7 9 4 3" xfId="35960"/>
    <cellStyle name="Normal 3 2 7 9 5" xfId="18672"/>
    <cellStyle name="Normal 3 2 7 9 5 2" xfId="35961"/>
    <cellStyle name="Normal 3 2 7 9 6" xfId="35962"/>
    <cellStyle name="Normal 3 2 8" xfId="1738"/>
    <cellStyle name="Normal 3 2 8 10" xfId="5250"/>
    <cellStyle name="Normal 3 2 8 10 2" xfId="9279"/>
    <cellStyle name="Normal 3 2 8 10 2 2" xfId="18673"/>
    <cellStyle name="Normal 3 2 8 10 2 2 2" xfId="35963"/>
    <cellStyle name="Normal 3 2 8 10 2 3" xfId="35964"/>
    <cellStyle name="Normal 3 2 8 10 2 4" xfId="54297"/>
    <cellStyle name="Normal 3 2 8 10 3" xfId="18674"/>
    <cellStyle name="Normal 3 2 8 10 3 2" xfId="35965"/>
    <cellStyle name="Normal 3 2 8 10 4" xfId="35966"/>
    <cellStyle name="Normal 3 2 8 10 5" xfId="54298"/>
    <cellStyle name="Normal 3 2 8 11" xfId="5251"/>
    <cellStyle name="Normal 3 2 8 11 2" xfId="18675"/>
    <cellStyle name="Normal 3 2 8 11 2 2" xfId="35967"/>
    <cellStyle name="Normal 3 2 8 11 3" xfId="35968"/>
    <cellStyle name="Normal 3 2 8 11 4" xfId="54299"/>
    <cellStyle name="Normal 3 2 8 12" xfId="9280"/>
    <cellStyle name="Normal 3 2 8 12 2" xfId="18676"/>
    <cellStyle name="Normal 3 2 8 12 2 2" xfId="35969"/>
    <cellStyle name="Normal 3 2 8 12 3" xfId="35970"/>
    <cellStyle name="Normal 3 2 8 13" xfId="18677"/>
    <cellStyle name="Normal 3 2 8 13 2" xfId="35971"/>
    <cellStyle name="Normal 3 2 8 14" xfId="35972"/>
    <cellStyle name="Normal 3 2 8 2" xfId="1739"/>
    <cellStyle name="Normal 3 2 8 2 2" xfId="1740"/>
    <cellStyle name="Normal 3 2 8 2 2 2" xfId="5252"/>
    <cellStyle name="Normal 3 2 8 2 2 2 2" xfId="9281"/>
    <cellStyle name="Normal 3 2 8 2 2 2 2 2" xfId="18678"/>
    <cellStyle name="Normal 3 2 8 2 2 2 2 2 2" xfId="35973"/>
    <cellStyle name="Normal 3 2 8 2 2 2 2 3" xfId="35974"/>
    <cellStyle name="Normal 3 2 8 2 2 2 2 4" xfId="54300"/>
    <cellStyle name="Normal 3 2 8 2 2 2 3" xfId="18679"/>
    <cellStyle name="Normal 3 2 8 2 2 2 3 2" xfId="35975"/>
    <cellStyle name="Normal 3 2 8 2 2 2 4" xfId="35976"/>
    <cellStyle name="Normal 3 2 8 2 2 2 5" xfId="54301"/>
    <cellStyle name="Normal 3 2 8 2 2 3" xfId="5253"/>
    <cellStyle name="Normal 3 2 8 2 2 3 2" xfId="18680"/>
    <cellStyle name="Normal 3 2 8 2 2 3 2 2" xfId="35977"/>
    <cellStyle name="Normal 3 2 8 2 2 3 3" xfId="35978"/>
    <cellStyle name="Normal 3 2 8 2 2 3 4" xfId="54302"/>
    <cellStyle name="Normal 3 2 8 2 2 4" xfId="9282"/>
    <cellStyle name="Normal 3 2 8 2 2 4 2" xfId="18681"/>
    <cellStyle name="Normal 3 2 8 2 2 4 2 2" xfId="35979"/>
    <cellStyle name="Normal 3 2 8 2 2 4 3" xfId="35980"/>
    <cellStyle name="Normal 3 2 8 2 2 5" xfId="18682"/>
    <cellStyle name="Normal 3 2 8 2 2 5 2" xfId="35981"/>
    <cellStyle name="Normal 3 2 8 2 2 6" xfId="35982"/>
    <cellStyle name="Normal 3 2 8 2 3" xfId="5254"/>
    <cellStyle name="Normal 3 2 8 2 3 2" xfId="9283"/>
    <cellStyle name="Normal 3 2 8 2 3 2 2" xfId="18683"/>
    <cellStyle name="Normal 3 2 8 2 3 2 2 2" xfId="35983"/>
    <cellStyle name="Normal 3 2 8 2 3 2 3" xfId="35984"/>
    <cellStyle name="Normal 3 2 8 2 3 2 4" xfId="54303"/>
    <cellStyle name="Normal 3 2 8 2 3 3" xfId="18684"/>
    <cellStyle name="Normal 3 2 8 2 3 3 2" xfId="35985"/>
    <cellStyle name="Normal 3 2 8 2 3 4" xfId="35986"/>
    <cellStyle name="Normal 3 2 8 2 3 5" xfId="54304"/>
    <cellStyle name="Normal 3 2 8 2 4" xfId="5255"/>
    <cellStyle name="Normal 3 2 8 2 4 2" xfId="18685"/>
    <cellStyle name="Normal 3 2 8 2 4 2 2" xfId="35987"/>
    <cellStyle name="Normal 3 2 8 2 4 3" xfId="35988"/>
    <cellStyle name="Normal 3 2 8 2 4 4" xfId="54305"/>
    <cellStyle name="Normal 3 2 8 2 5" xfId="9284"/>
    <cellStyle name="Normal 3 2 8 2 5 2" xfId="18686"/>
    <cellStyle name="Normal 3 2 8 2 5 2 2" xfId="35989"/>
    <cellStyle name="Normal 3 2 8 2 5 3" xfId="35990"/>
    <cellStyle name="Normal 3 2 8 2 6" xfId="18687"/>
    <cellStyle name="Normal 3 2 8 2 6 2" xfId="35991"/>
    <cellStyle name="Normal 3 2 8 2 7" xfId="35992"/>
    <cellStyle name="Normal 3 2 8 3" xfId="1741"/>
    <cellStyle name="Normal 3 2 8 3 2" xfId="1742"/>
    <cellStyle name="Normal 3 2 8 3 2 2" xfId="5256"/>
    <cellStyle name="Normal 3 2 8 3 2 2 2" xfId="9285"/>
    <cellStyle name="Normal 3 2 8 3 2 2 2 2" xfId="18688"/>
    <cellStyle name="Normal 3 2 8 3 2 2 2 2 2" xfId="35993"/>
    <cellStyle name="Normal 3 2 8 3 2 2 2 3" xfId="35994"/>
    <cellStyle name="Normal 3 2 8 3 2 2 2 4" xfId="54306"/>
    <cellStyle name="Normal 3 2 8 3 2 2 3" xfId="18689"/>
    <cellStyle name="Normal 3 2 8 3 2 2 3 2" xfId="35995"/>
    <cellStyle name="Normal 3 2 8 3 2 2 4" xfId="35996"/>
    <cellStyle name="Normal 3 2 8 3 2 2 5" xfId="54307"/>
    <cellStyle name="Normal 3 2 8 3 2 3" xfId="5257"/>
    <cellStyle name="Normal 3 2 8 3 2 3 2" xfId="18690"/>
    <cellStyle name="Normal 3 2 8 3 2 3 2 2" xfId="35997"/>
    <cellStyle name="Normal 3 2 8 3 2 3 3" xfId="35998"/>
    <cellStyle name="Normal 3 2 8 3 2 3 4" xfId="54308"/>
    <cellStyle name="Normal 3 2 8 3 2 4" xfId="9286"/>
    <cellStyle name="Normal 3 2 8 3 2 4 2" xfId="18691"/>
    <cellStyle name="Normal 3 2 8 3 2 4 2 2" xfId="35999"/>
    <cellStyle name="Normal 3 2 8 3 2 4 3" xfId="36000"/>
    <cellStyle name="Normal 3 2 8 3 2 5" xfId="18692"/>
    <cellStyle name="Normal 3 2 8 3 2 5 2" xfId="36001"/>
    <cellStyle name="Normal 3 2 8 3 2 6" xfId="36002"/>
    <cellStyle name="Normal 3 2 8 3 3" xfId="5258"/>
    <cellStyle name="Normal 3 2 8 3 3 2" xfId="9287"/>
    <cellStyle name="Normal 3 2 8 3 3 2 2" xfId="18693"/>
    <cellStyle name="Normal 3 2 8 3 3 2 2 2" xfId="36003"/>
    <cellStyle name="Normal 3 2 8 3 3 2 3" xfId="36004"/>
    <cellStyle name="Normal 3 2 8 3 3 2 4" xfId="54309"/>
    <cellStyle name="Normal 3 2 8 3 3 3" xfId="18694"/>
    <cellStyle name="Normal 3 2 8 3 3 3 2" xfId="36005"/>
    <cellStyle name="Normal 3 2 8 3 3 4" xfId="36006"/>
    <cellStyle name="Normal 3 2 8 3 3 5" xfId="54310"/>
    <cellStyle name="Normal 3 2 8 3 4" xfId="5259"/>
    <cellStyle name="Normal 3 2 8 3 4 2" xfId="18695"/>
    <cellStyle name="Normal 3 2 8 3 4 2 2" xfId="36007"/>
    <cellStyle name="Normal 3 2 8 3 4 3" xfId="36008"/>
    <cellStyle name="Normal 3 2 8 3 4 4" xfId="54311"/>
    <cellStyle name="Normal 3 2 8 3 5" xfId="9288"/>
    <cellStyle name="Normal 3 2 8 3 5 2" xfId="18696"/>
    <cellStyle name="Normal 3 2 8 3 5 2 2" xfId="36009"/>
    <cellStyle name="Normal 3 2 8 3 5 3" xfId="36010"/>
    <cellStyle name="Normal 3 2 8 3 6" xfId="18697"/>
    <cellStyle name="Normal 3 2 8 3 6 2" xfId="36011"/>
    <cellStyle name="Normal 3 2 8 3 7" xfId="36012"/>
    <cellStyle name="Normal 3 2 8 4" xfId="1743"/>
    <cellStyle name="Normal 3 2 8 4 2" xfId="1744"/>
    <cellStyle name="Normal 3 2 8 4 2 2" xfId="5260"/>
    <cellStyle name="Normal 3 2 8 4 2 2 2" xfId="9289"/>
    <cellStyle name="Normal 3 2 8 4 2 2 2 2" xfId="18698"/>
    <cellStyle name="Normal 3 2 8 4 2 2 2 2 2" xfId="36013"/>
    <cellStyle name="Normal 3 2 8 4 2 2 2 3" xfId="36014"/>
    <cellStyle name="Normal 3 2 8 4 2 2 2 4" xfId="54312"/>
    <cellStyle name="Normal 3 2 8 4 2 2 3" xfId="18699"/>
    <cellStyle name="Normal 3 2 8 4 2 2 3 2" xfId="36015"/>
    <cellStyle name="Normal 3 2 8 4 2 2 4" xfId="36016"/>
    <cellStyle name="Normal 3 2 8 4 2 2 5" xfId="54313"/>
    <cellStyle name="Normal 3 2 8 4 2 3" xfId="5261"/>
    <cellStyle name="Normal 3 2 8 4 2 3 2" xfId="18700"/>
    <cellStyle name="Normal 3 2 8 4 2 3 2 2" xfId="36017"/>
    <cellStyle name="Normal 3 2 8 4 2 3 3" xfId="36018"/>
    <cellStyle name="Normal 3 2 8 4 2 3 4" xfId="54314"/>
    <cellStyle name="Normal 3 2 8 4 2 4" xfId="9290"/>
    <cellStyle name="Normal 3 2 8 4 2 4 2" xfId="18701"/>
    <cellStyle name="Normal 3 2 8 4 2 4 2 2" xfId="36019"/>
    <cellStyle name="Normal 3 2 8 4 2 4 3" xfId="36020"/>
    <cellStyle name="Normal 3 2 8 4 2 5" xfId="18702"/>
    <cellStyle name="Normal 3 2 8 4 2 5 2" xfId="36021"/>
    <cellStyle name="Normal 3 2 8 4 2 6" xfId="36022"/>
    <cellStyle name="Normal 3 2 8 4 3" xfId="5262"/>
    <cellStyle name="Normal 3 2 8 4 3 2" xfId="9291"/>
    <cellStyle name="Normal 3 2 8 4 3 2 2" xfId="18703"/>
    <cellStyle name="Normal 3 2 8 4 3 2 2 2" xfId="36023"/>
    <cellStyle name="Normal 3 2 8 4 3 2 3" xfId="36024"/>
    <cellStyle name="Normal 3 2 8 4 3 2 4" xfId="54315"/>
    <cellStyle name="Normal 3 2 8 4 3 3" xfId="18704"/>
    <cellStyle name="Normal 3 2 8 4 3 3 2" xfId="36025"/>
    <cellStyle name="Normal 3 2 8 4 3 4" xfId="36026"/>
    <cellStyle name="Normal 3 2 8 4 3 5" xfId="54316"/>
    <cellStyle name="Normal 3 2 8 4 4" xfId="5263"/>
    <cellStyle name="Normal 3 2 8 4 4 2" xfId="18705"/>
    <cellStyle name="Normal 3 2 8 4 4 2 2" xfId="36027"/>
    <cellStyle name="Normal 3 2 8 4 4 3" xfId="36028"/>
    <cellStyle name="Normal 3 2 8 4 4 4" xfId="54317"/>
    <cellStyle name="Normal 3 2 8 4 5" xfId="9292"/>
    <cellStyle name="Normal 3 2 8 4 5 2" xfId="18706"/>
    <cellStyle name="Normal 3 2 8 4 5 2 2" xfId="36029"/>
    <cellStyle name="Normal 3 2 8 4 5 3" xfId="36030"/>
    <cellStyle name="Normal 3 2 8 4 6" xfId="18707"/>
    <cellStyle name="Normal 3 2 8 4 6 2" xfId="36031"/>
    <cellStyle name="Normal 3 2 8 4 7" xfId="36032"/>
    <cellStyle name="Normal 3 2 8 5" xfId="1745"/>
    <cellStyle name="Normal 3 2 8 5 2" xfId="1746"/>
    <cellStyle name="Normal 3 2 8 5 2 2" xfId="5264"/>
    <cellStyle name="Normal 3 2 8 5 2 2 2" xfId="9293"/>
    <cellStyle name="Normal 3 2 8 5 2 2 2 2" xfId="18708"/>
    <cellStyle name="Normal 3 2 8 5 2 2 2 2 2" xfId="36033"/>
    <cellStyle name="Normal 3 2 8 5 2 2 2 3" xfId="36034"/>
    <cellStyle name="Normal 3 2 8 5 2 2 2 4" xfId="54318"/>
    <cellStyle name="Normal 3 2 8 5 2 2 3" xfId="18709"/>
    <cellStyle name="Normal 3 2 8 5 2 2 3 2" xfId="36035"/>
    <cellStyle name="Normal 3 2 8 5 2 2 4" xfId="36036"/>
    <cellStyle name="Normal 3 2 8 5 2 2 5" xfId="54319"/>
    <cellStyle name="Normal 3 2 8 5 2 3" xfId="5265"/>
    <cellStyle name="Normal 3 2 8 5 2 3 2" xfId="18710"/>
    <cellStyle name="Normal 3 2 8 5 2 3 2 2" xfId="36037"/>
    <cellStyle name="Normal 3 2 8 5 2 3 3" xfId="36038"/>
    <cellStyle name="Normal 3 2 8 5 2 3 4" xfId="54320"/>
    <cellStyle name="Normal 3 2 8 5 2 4" xfId="9294"/>
    <cellStyle name="Normal 3 2 8 5 2 4 2" xfId="18711"/>
    <cellStyle name="Normal 3 2 8 5 2 4 2 2" xfId="36039"/>
    <cellStyle name="Normal 3 2 8 5 2 4 3" xfId="36040"/>
    <cellStyle name="Normal 3 2 8 5 2 5" xfId="18712"/>
    <cellStyle name="Normal 3 2 8 5 2 5 2" xfId="36041"/>
    <cellStyle name="Normal 3 2 8 5 2 6" xfId="36042"/>
    <cellStyle name="Normal 3 2 8 5 3" xfId="5266"/>
    <cellStyle name="Normal 3 2 8 5 3 2" xfId="9295"/>
    <cellStyle name="Normal 3 2 8 5 3 2 2" xfId="18713"/>
    <cellStyle name="Normal 3 2 8 5 3 2 2 2" xfId="36043"/>
    <cellStyle name="Normal 3 2 8 5 3 2 3" xfId="36044"/>
    <cellStyle name="Normal 3 2 8 5 3 2 4" xfId="54321"/>
    <cellStyle name="Normal 3 2 8 5 3 3" xfId="18714"/>
    <cellStyle name="Normal 3 2 8 5 3 3 2" xfId="36045"/>
    <cellStyle name="Normal 3 2 8 5 3 4" xfId="36046"/>
    <cellStyle name="Normal 3 2 8 5 3 5" xfId="54322"/>
    <cellStyle name="Normal 3 2 8 5 4" xfId="5267"/>
    <cellStyle name="Normal 3 2 8 5 4 2" xfId="18715"/>
    <cellStyle name="Normal 3 2 8 5 4 2 2" xfId="36047"/>
    <cellStyle name="Normal 3 2 8 5 4 3" xfId="36048"/>
    <cellStyle name="Normal 3 2 8 5 4 4" xfId="54323"/>
    <cellStyle name="Normal 3 2 8 5 5" xfId="9296"/>
    <cellStyle name="Normal 3 2 8 5 5 2" xfId="18716"/>
    <cellStyle name="Normal 3 2 8 5 5 2 2" xfId="36049"/>
    <cellStyle name="Normal 3 2 8 5 5 3" xfId="36050"/>
    <cellStyle name="Normal 3 2 8 5 6" xfId="18717"/>
    <cellStyle name="Normal 3 2 8 5 6 2" xfId="36051"/>
    <cellStyle name="Normal 3 2 8 5 7" xfId="36052"/>
    <cellStyle name="Normal 3 2 8 6" xfId="1747"/>
    <cellStyle name="Normal 3 2 8 6 2" xfId="1748"/>
    <cellStyle name="Normal 3 2 8 6 2 2" xfId="5268"/>
    <cellStyle name="Normal 3 2 8 6 2 2 2" xfId="9297"/>
    <cellStyle name="Normal 3 2 8 6 2 2 2 2" xfId="18718"/>
    <cellStyle name="Normal 3 2 8 6 2 2 2 2 2" xfId="36053"/>
    <cellStyle name="Normal 3 2 8 6 2 2 2 3" xfId="36054"/>
    <cellStyle name="Normal 3 2 8 6 2 2 2 4" xfId="54324"/>
    <cellStyle name="Normal 3 2 8 6 2 2 3" xfId="18719"/>
    <cellStyle name="Normal 3 2 8 6 2 2 3 2" xfId="36055"/>
    <cellStyle name="Normal 3 2 8 6 2 2 4" xfId="36056"/>
    <cellStyle name="Normal 3 2 8 6 2 2 5" xfId="54325"/>
    <cellStyle name="Normal 3 2 8 6 2 3" xfId="5269"/>
    <cellStyle name="Normal 3 2 8 6 2 3 2" xfId="18720"/>
    <cellStyle name="Normal 3 2 8 6 2 3 2 2" xfId="36057"/>
    <cellStyle name="Normal 3 2 8 6 2 3 3" xfId="36058"/>
    <cellStyle name="Normal 3 2 8 6 2 3 4" xfId="54326"/>
    <cellStyle name="Normal 3 2 8 6 2 4" xfId="9298"/>
    <cellStyle name="Normal 3 2 8 6 2 4 2" xfId="18721"/>
    <cellStyle name="Normal 3 2 8 6 2 4 2 2" xfId="36059"/>
    <cellStyle name="Normal 3 2 8 6 2 4 3" xfId="36060"/>
    <cellStyle name="Normal 3 2 8 6 2 5" xfId="18722"/>
    <cellStyle name="Normal 3 2 8 6 2 5 2" xfId="36061"/>
    <cellStyle name="Normal 3 2 8 6 2 6" xfId="36062"/>
    <cellStyle name="Normal 3 2 8 6 3" xfId="5270"/>
    <cellStyle name="Normal 3 2 8 6 3 2" xfId="9299"/>
    <cellStyle name="Normal 3 2 8 6 3 2 2" xfId="18723"/>
    <cellStyle name="Normal 3 2 8 6 3 2 2 2" xfId="36063"/>
    <cellStyle name="Normal 3 2 8 6 3 2 3" xfId="36064"/>
    <cellStyle name="Normal 3 2 8 6 3 2 4" xfId="54327"/>
    <cellStyle name="Normal 3 2 8 6 3 3" xfId="18724"/>
    <cellStyle name="Normal 3 2 8 6 3 3 2" xfId="36065"/>
    <cellStyle name="Normal 3 2 8 6 3 4" xfId="36066"/>
    <cellStyle name="Normal 3 2 8 6 3 5" xfId="54328"/>
    <cellStyle name="Normal 3 2 8 6 4" xfId="5271"/>
    <cellStyle name="Normal 3 2 8 6 4 2" xfId="18725"/>
    <cellStyle name="Normal 3 2 8 6 4 2 2" xfId="36067"/>
    <cellStyle name="Normal 3 2 8 6 4 3" xfId="36068"/>
    <cellStyle name="Normal 3 2 8 6 4 4" xfId="54329"/>
    <cellStyle name="Normal 3 2 8 6 5" xfId="9300"/>
    <cellStyle name="Normal 3 2 8 6 5 2" xfId="18726"/>
    <cellStyle name="Normal 3 2 8 6 5 2 2" xfId="36069"/>
    <cellStyle name="Normal 3 2 8 6 5 3" xfId="36070"/>
    <cellStyle name="Normal 3 2 8 6 6" xfId="18727"/>
    <cellStyle name="Normal 3 2 8 6 6 2" xfId="36071"/>
    <cellStyle name="Normal 3 2 8 6 7" xfId="36072"/>
    <cellStyle name="Normal 3 2 8 7" xfId="1749"/>
    <cellStyle name="Normal 3 2 8 7 2" xfId="1750"/>
    <cellStyle name="Normal 3 2 8 7 2 2" xfId="5272"/>
    <cellStyle name="Normal 3 2 8 7 2 2 2" xfId="9301"/>
    <cellStyle name="Normal 3 2 8 7 2 2 2 2" xfId="18728"/>
    <cellStyle name="Normal 3 2 8 7 2 2 2 2 2" xfId="36073"/>
    <cellStyle name="Normal 3 2 8 7 2 2 2 3" xfId="36074"/>
    <cellStyle name="Normal 3 2 8 7 2 2 2 4" xfId="54330"/>
    <cellStyle name="Normal 3 2 8 7 2 2 3" xfId="18729"/>
    <cellStyle name="Normal 3 2 8 7 2 2 3 2" xfId="36075"/>
    <cellStyle name="Normal 3 2 8 7 2 2 4" xfId="36076"/>
    <cellStyle name="Normal 3 2 8 7 2 2 5" xfId="54331"/>
    <cellStyle name="Normal 3 2 8 7 2 3" xfId="5273"/>
    <cellStyle name="Normal 3 2 8 7 2 3 2" xfId="18730"/>
    <cellStyle name="Normal 3 2 8 7 2 3 2 2" xfId="36077"/>
    <cellStyle name="Normal 3 2 8 7 2 3 3" xfId="36078"/>
    <cellStyle name="Normal 3 2 8 7 2 3 4" xfId="54332"/>
    <cellStyle name="Normal 3 2 8 7 2 4" xfId="9302"/>
    <cellStyle name="Normal 3 2 8 7 2 4 2" xfId="18731"/>
    <cellStyle name="Normal 3 2 8 7 2 4 2 2" xfId="36079"/>
    <cellStyle name="Normal 3 2 8 7 2 4 3" xfId="36080"/>
    <cellStyle name="Normal 3 2 8 7 2 5" xfId="18732"/>
    <cellStyle name="Normal 3 2 8 7 2 5 2" xfId="36081"/>
    <cellStyle name="Normal 3 2 8 7 2 6" xfId="36082"/>
    <cellStyle name="Normal 3 2 8 7 3" xfId="5274"/>
    <cellStyle name="Normal 3 2 8 7 3 2" xfId="9303"/>
    <cellStyle name="Normal 3 2 8 7 3 2 2" xfId="18733"/>
    <cellStyle name="Normal 3 2 8 7 3 2 2 2" xfId="36083"/>
    <cellStyle name="Normal 3 2 8 7 3 2 3" xfId="36084"/>
    <cellStyle name="Normal 3 2 8 7 3 2 4" xfId="54333"/>
    <cellStyle name="Normal 3 2 8 7 3 3" xfId="18734"/>
    <cellStyle name="Normal 3 2 8 7 3 3 2" xfId="36085"/>
    <cellStyle name="Normal 3 2 8 7 3 4" xfId="36086"/>
    <cellStyle name="Normal 3 2 8 7 3 5" xfId="54334"/>
    <cellStyle name="Normal 3 2 8 7 4" xfId="5275"/>
    <cellStyle name="Normal 3 2 8 7 4 2" xfId="18735"/>
    <cellStyle name="Normal 3 2 8 7 4 2 2" xfId="36087"/>
    <cellStyle name="Normal 3 2 8 7 4 3" xfId="36088"/>
    <cellStyle name="Normal 3 2 8 7 4 4" xfId="54335"/>
    <cellStyle name="Normal 3 2 8 7 5" xfId="9304"/>
    <cellStyle name="Normal 3 2 8 7 5 2" xfId="18736"/>
    <cellStyle name="Normal 3 2 8 7 5 2 2" xfId="36089"/>
    <cellStyle name="Normal 3 2 8 7 5 3" xfId="36090"/>
    <cellStyle name="Normal 3 2 8 7 6" xfId="18737"/>
    <cellStyle name="Normal 3 2 8 7 6 2" xfId="36091"/>
    <cellStyle name="Normal 3 2 8 7 7" xfId="36092"/>
    <cellStyle name="Normal 3 2 8 8" xfId="1751"/>
    <cellStyle name="Normal 3 2 8 8 2" xfId="1752"/>
    <cellStyle name="Normal 3 2 8 8 2 2" xfId="5276"/>
    <cellStyle name="Normal 3 2 8 8 2 2 2" xfId="9305"/>
    <cellStyle name="Normal 3 2 8 8 2 2 2 2" xfId="18738"/>
    <cellStyle name="Normal 3 2 8 8 2 2 2 2 2" xfId="36093"/>
    <cellStyle name="Normal 3 2 8 8 2 2 2 3" xfId="36094"/>
    <cellStyle name="Normal 3 2 8 8 2 2 2 4" xfId="54336"/>
    <cellStyle name="Normal 3 2 8 8 2 2 3" xfId="18739"/>
    <cellStyle name="Normal 3 2 8 8 2 2 3 2" xfId="36095"/>
    <cellStyle name="Normal 3 2 8 8 2 2 4" xfId="36096"/>
    <cellStyle name="Normal 3 2 8 8 2 2 5" xfId="54337"/>
    <cellStyle name="Normal 3 2 8 8 2 3" xfId="5277"/>
    <cellStyle name="Normal 3 2 8 8 2 3 2" xfId="18740"/>
    <cellStyle name="Normal 3 2 8 8 2 3 2 2" xfId="36097"/>
    <cellStyle name="Normal 3 2 8 8 2 3 3" xfId="36098"/>
    <cellStyle name="Normal 3 2 8 8 2 3 4" xfId="54338"/>
    <cellStyle name="Normal 3 2 8 8 2 4" xfId="9306"/>
    <cellStyle name="Normal 3 2 8 8 2 4 2" xfId="18741"/>
    <cellStyle name="Normal 3 2 8 8 2 4 2 2" xfId="36099"/>
    <cellStyle name="Normal 3 2 8 8 2 4 3" xfId="36100"/>
    <cellStyle name="Normal 3 2 8 8 2 5" xfId="18742"/>
    <cellStyle name="Normal 3 2 8 8 2 5 2" xfId="36101"/>
    <cellStyle name="Normal 3 2 8 8 2 6" xfId="36102"/>
    <cellStyle name="Normal 3 2 8 8 3" xfId="5278"/>
    <cellStyle name="Normal 3 2 8 8 3 2" xfId="9307"/>
    <cellStyle name="Normal 3 2 8 8 3 2 2" xfId="18743"/>
    <cellStyle name="Normal 3 2 8 8 3 2 2 2" xfId="36103"/>
    <cellStyle name="Normal 3 2 8 8 3 2 3" xfId="36104"/>
    <cellStyle name="Normal 3 2 8 8 3 2 4" xfId="54339"/>
    <cellStyle name="Normal 3 2 8 8 3 3" xfId="18744"/>
    <cellStyle name="Normal 3 2 8 8 3 3 2" xfId="36105"/>
    <cellStyle name="Normal 3 2 8 8 3 4" xfId="36106"/>
    <cellStyle name="Normal 3 2 8 8 3 5" xfId="54340"/>
    <cellStyle name="Normal 3 2 8 8 4" xfId="5279"/>
    <cellStyle name="Normal 3 2 8 8 4 2" xfId="18745"/>
    <cellStyle name="Normal 3 2 8 8 4 2 2" xfId="36107"/>
    <cellStyle name="Normal 3 2 8 8 4 3" xfId="36108"/>
    <cellStyle name="Normal 3 2 8 8 4 4" xfId="54341"/>
    <cellStyle name="Normal 3 2 8 8 5" xfId="9308"/>
    <cellStyle name="Normal 3 2 8 8 5 2" xfId="18746"/>
    <cellStyle name="Normal 3 2 8 8 5 2 2" xfId="36109"/>
    <cellStyle name="Normal 3 2 8 8 5 3" xfId="36110"/>
    <cellStyle name="Normal 3 2 8 8 6" xfId="18747"/>
    <cellStyle name="Normal 3 2 8 8 6 2" xfId="36111"/>
    <cellStyle name="Normal 3 2 8 8 7" xfId="36112"/>
    <cellStyle name="Normal 3 2 8 9" xfId="1753"/>
    <cellStyle name="Normal 3 2 8 9 2" xfId="5280"/>
    <cellStyle name="Normal 3 2 8 9 2 2" xfId="9309"/>
    <cellStyle name="Normal 3 2 8 9 2 2 2" xfId="18748"/>
    <cellStyle name="Normal 3 2 8 9 2 2 2 2" xfId="36113"/>
    <cellStyle name="Normal 3 2 8 9 2 2 3" xfId="36114"/>
    <cellStyle name="Normal 3 2 8 9 2 2 4" xfId="54342"/>
    <cellStyle name="Normal 3 2 8 9 2 3" xfId="18749"/>
    <cellStyle name="Normal 3 2 8 9 2 3 2" xfId="36115"/>
    <cellStyle name="Normal 3 2 8 9 2 4" xfId="36116"/>
    <cellStyle name="Normal 3 2 8 9 2 5" xfId="54343"/>
    <cellStyle name="Normal 3 2 8 9 3" xfId="5281"/>
    <cellStyle name="Normal 3 2 8 9 3 2" xfId="18750"/>
    <cellStyle name="Normal 3 2 8 9 3 2 2" xfId="36117"/>
    <cellStyle name="Normal 3 2 8 9 3 3" xfId="36118"/>
    <cellStyle name="Normal 3 2 8 9 3 4" xfId="54344"/>
    <cellStyle name="Normal 3 2 8 9 4" xfId="9310"/>
    <cellStyle name="Normal 3 2 8 9 4 2" xfId="18751"/>
    <cellStyle name="Normal 3 2 8 9 4 2 2" xfId="36119"/>
    <cellStyle name="Normal 3 2 8 9 4 3" xfId="36120"/>
    <cellStyle name="Normal 3 2 8 9 5" xfId="18752"/>
    <cellStyle name="Normal 3 2 8 9 5 2" xfId="36121"/>
    <cellStyle name="Normal 3 2 8 9 6" xfId="36122"/>
    <cellStyle name="Normal 3 2 9" xfId="1754"/>
    <cellStyle name="Normal 3 20" xfId="1755"/>
    <cellStyle name="Normal 3 20 2" xfId="1756"/>
    <cellStyle name="Normal 3 21" xfId="1757"/>
    <cellStyle name="Normal 3 21 2" xfId="1758"/>
    <cellStyle name="Normal 3 21 2 2" xfId="5282"/>
    <cellStyle name="Normal 3 21 2 2 2" xfId="9311"/>
    <cellStyle name="Normal 3 21 2 2 2 2" xfId="18753"/>
    <cellStyle name="Normal 3 21 2 2 2 2 2" xfId="36123"/>
    <cellStyle name="Normal 3 21 2 2 2 3" xfId="36124"/>
    <cellStyle name="Normal 3 21 2 2 2 4" xfId="54345"/>
    <cellStyle name="Normal 3 21 2 2 3" xfId="18754"/>
    <cellStyle name="Normal 3 21 2 2 3 2" xfId="36125"/>
    <cellStyle name="Normal 3 21 2 2 4" xfId="36126"/>
    <cellStyle name="Normal 3 21 2 2 5" xfId="54346"/>
    <cellStyle name="Normal 3 21 2 3" xfId="5283"/>
    <cellStyle name="Normal 3 21 2 3 2" xfId="18755"/>
    <cellStyle name="Normal 3 21 2 3 2 2" xfId="36127"/>
    <cellStyle name="Normal 3 21 2 3 3" xfId="36128"/>
    <cellStyle name="Normal 3 21 2 3 4" xfId="54347"/>
    <cellStyle name="Normal 3 21 2 4" xfId="9312"/>
    <cellStyle name="Normal 3 21 2 4 2" xfId="18756"/>
    <cellStyle name="Normal 3 21 2 4 2 2" xfId="36129"/>
    <cellStyle name="Normal 3 21 2 4 3" xfId="36130"/>
    <cellStyle name="Normal 3 21 2 5" xfId="18757"/>
    <cellStyle name="Normal 3 21 2 5 2" xfId="36131"/>
    <cellStyle name="Normal 3 21 2 6" xfId="36132"/>
    <cellStyle name="Normal 3 21 3" xfId="5284"/>
    <cellStyle name="Normal 3 21 3 2" xfId="9313"/>
    <cellStyle name="Normal 3 21 3 2 2" xfId="18758"/>
    <cellStyle name="Normal 3 21 3 2 2 2" xfId="36133"/>
    <cellStyle name="Normal 3 21 3 2 3" xfId="36134"/>
    <cellStyle name="Normal 3 21 3 2 4" xfId="54348"/>
    <cellStyle name="Normal 3 21 3 3" xfId="18759"/>
    <cellStyle name="Normal 3 21 3 3 2" xfId="36135"/>
    <cellStyle name="Normal 3 21 3 4" xfId="36136"/>
    <cellStyle name="Normal 3 21 3 5" xfId="54349"/>
    <cellStyle name="Normal 3 21 4" xfId="5285"/>
    <cellStyle name="Normal 3 21 4 2" xfId="18760"/>
    <cellStyle name="Normal 3 21 4 2 2" xfId="36137"/>
    <cellStyle name="Normal 3 21 4 3" xfId="36138"/>
    <cellStyle name="Normal 3 21 4 4" xfId="54350"/>
    <cellStyle name="Normal 3 21 5" xfId="9314"/>
    <cellStyle name="Normal 3 21 5 2" xfId="18761"/>
    <cellStyle name="Normal 3 21 5 2 2" xfId="36139"/>
    <cellStyle name="Normal 3 21 5 3" xfId="36140"/>
    <cellStyle name="Normal 3 21 6" xfId="18762"/>
    <cellStyle name="Normal 3 21 6 2" xfId="36141"/>
    <cellStyle name="Normal 3 21 7" xfId="36142"/>
    <cellStyle name="Normal 3 22" xfId="1759"/>
    <cellStyle name="Normal 3 22 2" xfId="1760"/>
    <cellStyle name="Normal 3 22 2 2" xfId="5286"/>
    <cellStyle name="Normal 3 22 2 2 2" xfId="9315"/>
    <cellStyle name="Normal 3 22 2 2 2 2" xfId="18763"/>
    <cellStyle name="Normal 3 22 2 2 2 2 2" xfId="36143"/>
    <cellStyle name="Normal 3 22 2 2 2 3" xfId="36144"/>
    <cellStyle name="Normal 3 22 2 2 2 4" xfId="54351"/>
    <cellStyle name="Normal 3 22 2 2 3" xfId="18764"/>
    <cellStyle name="Normal 3 22 2 2 3 2" xfId="36145"/>
    <cellStyle name="Normal 3 22 2 2 4" xfId="36146"/>
    <cellStyle name="Normal 3 22 2 2 5" xfId="54352"/>
    <cellStyle name="Normal 3 22 2 3" xfId="5287"/>
    <cellStyle name="Normal 3 22 2 3 2" xfId="18765"/>
    <cellStyle name="Normal 3 22 2 3 2 2" xfId="36147"/>
    <cellStyle name="Normal 3 22 2 3 3" xfId="36148"/>
    <cellStyle name="Normal 3 22 2 3 4" xfId="54353"/>
    <cellStyle name="Normal 3 22 2 4" xfId="9316"/>
    <cellStyle name="Normal 3 22 2 4 2" xfId="18766"/>
    <cellStyle name="Normal 3 22 2 4 2 2" xfId="36149"/>
    <cellStyle name="Normal 3 22 2 4 3" xfId="36150"/>
    <cellStyle name="Normal 3 22 2 5" xfId="18767"/>
    <cellStyle name="Normal 3 22 2 5 2" xfId="36151"/>
    <cellStyle name="Normal 3 22 2 6" xfId="36152"/>
    <cellStyle name="Normal 3 22 3" xfId="5288"/>
    <cellStyle name="Normal 3 22 3 2" xfId="9317"/>
    <cellStyle name="Normal 3 22 3 2 2" xfId="18768"/>
    <cellStyle name="Normal 3 22 3 2 2 2" xfId="36153"/>
    <cellStyle name="Normal 3 22 3 2 3" xfId="36154"/>
    <cellStyle name="Normal 3 22 3 2 4" xfId="54354"/>
    <cellStyle name="Normal 3 22 3 3" xfId="18769"/>
    <cellStyle name="Normal 3 22 3 3 2" xfId="36155"/>
    <cellStyle name="Normal 3 22 3 4" xfId="36156"/>
    <cellStyle name="Normal 3 22 3 5" xfId="54355"/>
    <cellStyle name="Normal 3 22 4" xfId="5289"/>
    <cellStyle name="Normal 3 22 4 2" xfId="18770"/>
    <cellStyle name="Normal 3 22 4 2 2" xfId="36157"/>
    <cellStyle name="Normal 3 22 4 3" xfId="36158"/>
    <cellStyle name="Normal 3 22 4 4" xfId="54356"/>
    <cellStyle name="Normal 3 22 5" xfId="9318"/>
    <cellStyle name="Normal 3 22 5 2" xfId="18771"/>
    <cellStyle name="Normal 3 22 5 2 2" xfId="36159"/>
    <cellStyle name="Normal 3 22 5 3" xfId="36160"/>
    <cellStyle name="Normal 3 22 6" xfId="18772"/>
    <cellStyle name="Normal 3 22 6 2" xfId="36161"/>
    <cellStyle name="Normal 3 22 7" xfId="36162"/>
    <cellStyle name="Normal 3 23" xfId="1761"/>
    <cellStyle name="Normal 3 23 2" xfId="1762"/>
    <cellStyle name="Normal 3 23 2 2" xfId="5290"/>
    <cellStyle name="Normal 3 23 2 2 2" xfId="9319"/>
    <cellStyle name="Normal 3 23 2 2 2 2" xfId="18773"/>
    <cellStyle name="Normal 3 23 2 2 2 2 2" xfId="36163"/>
    <cellStyle name="Normal 3 23 2 2 2 3" xfId="36164"/>
    <cellStyle name="Normal 3 23 2 2 2 4" xfId="54357"/>
    <cellStyle name="Normal 3 23 2 2 3" xfId="18774"/>
    <cellStyle name="Normal 3 23 2 2 3 2" xfId="36165"/>
    <cellStyle name="Normal 3 23 2 2 4" xfId="36166"/>
    <cellStyle name="Normal 3 23 2 2 5" xfId="54358"/>
    <cellStyle name="Normal 3 23 2 3" xfId="5291"/>
    <cellStyle name="Normal 3 23 2 3 2" xfId="18775"/>
    <cellStyle name="Normal 3 23 2 3 2 2" xfId="36167"/>
    <cellStyle name="Normal 3 23 2 3 3" xfId="36168"/>
    <cellStyle name="Normal 3 23 2 3 4" xfId="54359"/>
    <cellStyle name="Normal 3 23 2 4" xfId="9320"/>
    <cellStyle name="Normal 3 23 2 4 2" xfId="18776"/>
    <cellStyle name="Normal 3 23 2 4 2 2" xfId="36169"/>
    <cellStyle name="Normal 3 23 2 4 3" xfId="36170"/>
    <cellStyle name="Normal 3 23 2 5" xfId="18777"/>
    <cellStyle name="Normal 3 23 2 5 2" xfId="36171"/>
    <cellStyle name="Normal 3 23 2 6" xfId="36172"/>
    <cellStyle name="Normal 3 23 3" xfId="5292"/>
    <cellStyle name="Normal 3 23 3 2" xfId="9321"/>
    <cellStyle name="Normal 3 23 3 2 2" xfId="18778"/>
    <cellStyle name="Normal 3 23 3 2 2 2" xfId="36173"/>
    <cellStyle name="Normal 3 23 3 2 3" xfId="36174"/>
    <cellStyle name="Normal 3 23 3 2 4" xfId="54360"/>
    <cellStyle name="Normal 3 23 3 3" xfId="18779"/>
    <cellStyle name="Normal 3 23 3 3 2" xfId="36175"/>
    <cellStyle name="Normal 3 23 3 4" xfId="36176"/>
    <cellStyle name="Normal 3 23 3 5" xfId="54361"/>
    <cellStyle name="Normal 3 23 4" xfId="5293"/>
    <cellStyle name="Normal 3 23 4 2" xfId="18780"/>
    <cellStyle name="Normal 3 23 4 2 2" xfId="36177"/>
    <cellStyle name="Normal 3 23 4 3" xfId="36178"/>
    <cellStyle name="Normal 3 23 4 4" xfId="54362"/>
    <cellStyle name="Normal 3 23 5" xfId="9322"/>
    <cellStyle name="Normal 3 23 5 2" xfId="18781"/>
    <cellStyle name="Normal 3 23 5 2 2" xfId="36179"/>
    <cellStyle name="Normal 3 23 5 3" xfId="36180"/>
    <cellStyle name="Normal 3 23 6" xfId="18782"/>
    <cellStyle name="Normal 3 23 6 2" xfId="36181"/>
    <cellStyle name="Normal 3 23 7" xfId="36182"/>
    <cellStyle name="Normal 3 24" xfId="1763"/>
    <cellStyle name="Normal 3 24 2" xfId="5294"/>
    <cellStyle name="Normal 3 24 2 2" xfId="9323"/>
    <cellStyle name="Normal 3 24 2 2 2" xfId="18783"/>
    <cellStyle name="Normal 3 24 2 2 2 2" xfId="36183"/>
    <cellStyle name="Normal 3 24 2 2 2 2 2" xfId="54363"/>
    <cellStyle name="Normal 3 24 2 2 2 3" xfId="54364"/>
    <cellStyle name="Normal 3 24 2 2 3" xfId="36184"/>
    <cellStyle name="Normal 3 24 2 2 3 2" xfId="54365"/>
    <cellStyle name="Normal 3 24 2 2 4" xfId="54366"/>
    <cellStyle name="Normal 3 24 2 2 5" xfId="54367"/>
    <cellStyle name="Normal 3 24 2 3" xfId="18784"/>
    <cellStyle name="Normal 3 24 2 3 2" xfId="36185"/>
    <cellStyle name="Normal 3 24 2 3 2 2" xfId="54368"/>
    <cellStyle name="Normal 3 24 2 3 3" xfId="54369"/>
    <cellStyle name="Normal 3 24 2 4" xfId="36186"/>
    <cellStyle name="Normal 3 24 2 4 2" xfId="54370"/>
    <cellStyle name="Normal 3 24 2 5" xfId="54371"/>
    <cellStyle name="Normal 3 24 2 6" xfId="54372"/>
    <cellStyle name="Normal 3 24 3" xfId="5295"/>
    <cellStyle name="Normal 3 24 3 2" xfId="18785"/>
    <cellStyle name="Normal 3 24 3 2 2" xfId="36187"/>
    <cellStyle name="Normal 3 24 3 2 2 2" xfId="54373"/>
    <cellStyle name="Normal 3 24 3 2 3" xfId="54374"/>
    <cellStyle name="Normal 3 24 3 3" xfId="36188"/>
    <cellStyle name="Normal 3 24 3 3 2" xfId="54375"/>
    <cellStyle name="Normal 3 24 3 4" xfId="54376"/>
    <cellStyle name="Normal 3 24 3 5" xfId="54377"/>
    <cellStyle name="Normal 3 24 4" xfId="9324"/>
    <cellStyle name="Normal 3 24 4 2" xfId="18786"/>
    <cellStyle name="Normal 3 24 4 2 2" xfId="36189"/>
    <cellStyle name="Normal 3 24 4 3" xfId="36190"/>
    <cellStyle name="Normal 3 24 4 4" xfId="54378"/>
    <cellStyle name="Normal 3 24 5" xfId="18787"/>
    <cellStyle name="Normal 3 24 5 2" xfId="36191"/>
    <cellStyle name="Normal 3 24 6" xfId="36192"/>
    <cellStyle name="Normal 3 24 7" xfId="54379"/>
    <cellStyle name="Normal 3 25" xfId="5296"/>
    <cellStyle name="Normal 3 25 2" xfId="9325"/>
    <cellStyle name="Normal 3 25 2 2" xfId="18788"/>
    <cellStyle name="Normal 3 25 2 2 2" xfId="36193"/>
    <cellStyle name="Normal 3 25 2 2 2 2" xfId="54380"/>
    <cellStyle name="Normal 3 25 2 2 3" xfId="54381"/>
    <cellStyle name="Normal 3 25 2 3" xfId="36194"/>
    <cellStyle name="Normal 3 25 2 3 2" xfId="54382"/>
    <cellStyle name="Normal 3 25 2 4" xfId="54383"/>
    <cellStyle name="Normal 3 25 2 5" xfId="54384"/>
    <cellStyle name="Normal 3 25 3" xfId="9326"/>
    <cellStyle name="Normal 3 25 3 2" xfId="18789"/>
    <cellStyle name="Normal 3 25 3 2 2" xfId="36195"/>
    <cellStyle name="Normal 3 25 3 3" xfId="36196"/>
    <cellStyle name="Normal 3 25 3 4" xfId="54385"/>
    <cellStyle name="Normal 3 25 4" xfId="18790"/>
    <cellStyle name="Normal 3 25 4 2" xfId="36197"/>
    <cellStyle name="Normal 3 25 5" xfId="36198"/>
    <cellStyle name="Normal 3 25 6" xfId="54386"/>
    <cellStyle name="Normal 3 26" xfId="5297"/>
    <cellStyle name="Normal 3 26 2" xfId="9327"/>
    <cellStyle name="Normal 3 26 2 2" xfId="54387"/>
    <cellStyle name="Normal 3 26 2 2 2" xfId="54388"/>
    <cellStyle name="Normal 3 26 2 3" xfId="54389"/>
    <cellStyle name="Normal 3 26 2 4" xfId="54390"/>
    <cellStyle name="Normal 3 26 3" xfId="18791"/>
    <cellStyle name="Normal 3 26 3 2" xfId="36199"/>
    <cellStyle name="Normal 3 26 4" xfId="36200"/>
    <cellStyle name="Normal 3 26 5" xfId="54391"/>
    <cellStyle name="Normal 3 27" xfId="1582"/>
    <cellStyle name="Normal 3 27 2" xfId="36201"/>
    <cellStyle name="Normal 3 27 2 2" xfId="54392"/>
    <cellStyle name="Normal 3 27 3" xfId="54393"/>
    <cellStyle name="Normal 3 28" xfId="54394"/>
    <cellStyle name="Normal 3 28 2" xfId="54395"/>
    <cellStyle name="Normal 3 29" xfId="54396"/>
    <cellStyle name="Normal 3 29 2" xfId="54397"/>
    <cellStyle name="Normal 3 3" xfId="74"/>
    <cellStyle name="Normal 3 3 10" xfId="1765"/>
    <cellStyle name="Normal 3 3 10 2" xfId="5298"/>
    <cellStyle name="Normal 3 3 10 2 2" xfId="9328"/>
    <cellStyle name="Normal 3 3 10 2 2 2" xfId="18792"/>
    <cellStyle name="Normal 3 3 10 2 2 2 2" xfId="36202"/>
    <cellStyle name="Normal 3 3 10 2 2 2 2 2" xfId="54398"/>
    <cellStyle name="Normal 3 3 10 2 2 2 3" xfId="54399"/>
    <cellStyle name="Normal 3 3 10 2 2 3" xfId="36203"/>
    <cellStyle name="Normal 3 3 10 2 2 3 2" xfId="54400"/>
    <cellStyle name="Normal 3 3 10 2 2 4" xfId="54401"/>
    <cellStyle name="Normal 3 3 10 2 2 5" xfId="54402"/>
    <cellStyle name="Normal 3 3 10 2 3" xfId="18793"/>
    <cellStyle name="Normal 3 3 10 2 3 2" xfId="36204"/>
    <cellStyle name="Normal 3 3 10 2 3 2 2" xfId="54403"/>
    <cellStyle name="Normal 3 3 10 2 3 3" xfId="54404"/>
    <cellStyle name="Normal 3 3 10 2 4" xfId="36205"/>
    <cellStyle name="Normal 3 3 10 2 4 2" xfId="54405"/>
    <cellStyle name="Normal 3 3 10 2 5" xfId="54406"/>
    <cellStyle name="Normal 3 3 10 2 6" xfId="54407"/>
    <cellStyle name="Normal 3 3 10 3" xfId="5299"/>
    <cellStyle name="Normal 3 3 10 3 2" xfId="18794"/>
    <cellStyle name="Normal 3 3 10 3 2 2" xfId="36206"/>
    <cellStyle name="Normal 3 3 10 3 2 2 2" xfId="54408"/>
    <cellStyle name="Normal 3 3 10 3 2 3" xfId="54409"/>
    <cellStyle name="Normal 3 3 10 3 3" xfId="36207"/>
    <cellStyle name="Normal 3 3 10 3 3 2" xfId="54410"/>
    <cellStyle name="Normal 3 3 10 3 4" xfId="54411"/>
    <cellStyle name="Normal 3 3 10 3 5" xfId="54412"/>
    <cellStyle name="Normal 3 3 10 4" xfId="9329"/>
    <cellStyle name="Normal 3 3 10 4 2" xfId="18795"/>
    <cellStyle name="Normal 3 3 10 4 2 2" xfId="36208"/>
    <cellStyle name="Normal 3 3 10 4 3" xfId="36209"/>
    <cellStyle name="Normal 3 3 10 4 4" xfId="54413"/>
    <cellStyle name="Normal 3 3 10 5" xfId="18796"/>
    <cellStyle name="Normal 3 3 10 5 2" xfId="36210"/>
    <cellStyle name="Normal 3 3 10 6" xfId="36211"/>
    <cellStyle name="Normal 3 3 10 7" xfId="54414"/>
    <cellStyle name="Normal 3 3 11" xfId="5300"/>
    <cellStyle name="Normal 3 3 11 2" xfId="9330"/>
    <cellStyle name="Normal 3 3 11 2 2" xfId="18797"/>
    <cellStyle name="Normal 3 3 11 2 2 2" xfId="36212"/>
    <cellStyle name="Normal 3 3 11 2 2 2 2" xfId="54415"/>
    <cellStyle name="Normal 3 3 11 2 2 3" xfId="54416"/>
    <cellStyle name="Normal 3 3 11 2 3" xfId="36213"/>
    <cellStyle name="Normal 3 3 11 2 3 2" xfId="54417"/>
    <cellStyle name="Normal 3 3 11 2 4" xfId="54418"/>
    <cellStyle name="Normal 3 3 11 2 5" xfId="54419"/>
    <cellStyle name="Normal 3 3 11 3" xfId="9331"/>
    <cellStyle name="Normal 3 3 11 3 2" xfId="18798"/>
    <cellStyle name="Normal 3 3 11 3 2 2" xfId="36214"/>
    <cellStyle name="Normal 3 3 11 3 3" xfId="36215"/>
    <cellStyle name="Normal 3 3 11 3 4" xfId="54420"/>
    <cellStyle name="Normal 3 3 11 4" xfId="18799"/>
    <cellStyle name="Normal 3 3 11 4 2" xfId="36216"/>
    <cellStyle name="Normal 3 3 11 5" xfId="36217"/>
    <cellStyle name="Normal 3 3 11 6" xfId="54421"/>
    <cellStyle name="Normal 3 3 12" xfId="5301"/>
    <cellStyle name="Normal 3 3 12 2" xfId="54422"/>
    <cellStyle name="Normal 3 3 12 2 2" xfId="54423"/>
    <cellStyle name="Normal 3 3 12 2 2 2" xfId="54424"/>
    <cellStyle name="Normal 3 3 12 2 3" xfId="54425"/>
    <cellStyle name="Normal 3 3 12 3" xfId="54426"/>
    <cellStyle name="Normal 3 3 12 3 2" xfId="54427"/>
    <cellStyle name="Normal 3 3 12 4" xfId="54428"/>
    <cellStyle name="Normal 3 3 12 5" xfId="54429"/>
    <cellStyle name="Normal 3 3 13" xfId="5302"/>
    <cellStyle name="Normal 3 3 13 2" xfId="18800"/>
    <cellStyle name="Normal 3 3 13 2 2" xfId="36218"/>
    <cellStyle name="Normal 3 3 13 3" xfId="36219"/>
    <cellStyle name="Normal 3 3 13 4" xfId="54430"/>
    <cellStyle name="Normal 3 3 14" xfId="1764"/>
    <cellStyle name="Normal 3 3 14 2" xfId="36220"/>
    <cellStyle name="Normal 3 3 15" xfId="18801"/>
    <cellStyle name="Normal 3 3 16" xfId="54431"/>
    <cellStyle name="Normal 3 3 2" xfId="124"/>
    <cellStyle name="Normal 3 3 2 10" xfId="62093"/>
    <cellStyle name="Normal 3 3 2 2" xfId="1767"/>
    <cellStyle name="Normal 3 3 2 2 2" xfId="5303"/>
    <cellStyle name="Normal 3 3 2 2 2 2" xfId="9332"/>
    <cellStyle name="Normal 3 3 2 2 2 2 2" xfId="18802"/>
    <cellStyle name="Normal 3 3 2 2 2 2 2 2" xfId="36221"/>
    <cellStyle name="Normal 3 3 2 2 2 2 2 2 2" xfId="54432"/>
    <cellStyle name="Normal 3 3 2 2 2 2 2 2 2 2" xfId="54433"/>
    <cellStyle name="Normal 3 3 2 2 2 2 2 2 3" xfId="54434"/>
    <cellStyle name="Normal 3 3 2 2 2 2 2 3" xfId="54435"/>
    <cellStyle name="Normal 3 3 2 2 2 2 2 3 2" xfId="54436"/>
    <cellStyle name="Normal 3 3 2 2 2 2 2 4" xfId="54437"/>
    <cellStyle name="Normal 3 3 2 2 2 2 3" xfId="36222"/>
    <cellStyle name="Normal 3 3 2 2 2 2 3 2" xfId="54438"/>
    <cellStyle name="Normal 3 3 2 2 2 2 3 2 2" xfId="54439"/>
    <cellStyle name="Normal 3 3 2 2 2 2 3 3" xfId="54440"/>
    <cellStyle name="Normal 3 3 2 2 2 2 4" xfId="54441"/>
    <cellStyle name="Normal 3 3 2 2 2 2 4 2" xfId="54442"/>
    <cellStyle name="Normal 3 3 2 2 2 2 5" xfId="54443"/>
    <cellStyle name="Normal 3 3 2 2 2 2 6" xfId="54444"/>
    <cellStyle name="Normal 3 3 2 2 2 3" xfId="18803"/>
    <cellStyle name="Normal 3 3 2 2 2 3 2" xfId="36223"/>
    <cellStyle name="Normal 3 3 2 2 2 3 2 2" xfId="54445"/>
    <cellStyle name="Normal 3 3 2 2 2 3 2 2 2" xfId="54446"/>
    <cellStyle name="Normal 3 3 2 2 2 3 2 3" xfId="54447"/>
    <cellStyle name="Normal 3 3 2 2 2 3 3" xfId="54448"/>
    <cellStyle name="Normal 3 3 2 2 2 3 3 2" xfId="54449"/>
    <cellStyle name="Normal 3 3 2 2 2 3 4" xfId="54450"/>
    <cellStyle name="Normal 3 3 2 2 2 4" xfId="36224"/>
    <cellStyle name="Normal 3 3 2 2 2 4 2" xfId="54451"/>
    <cellStyle name="Normal 3 3 2 2 2 4 2 2" xfId="54452"/>
    <cellStyle name="Normal 3 3 2 2 2 4 3" xfId="54453"/>
    <cellStyle name="Normal 3 3 2 2 2 5" xfId="54454"/>
    <cellStyle name="Normal 3 3 2 2 2 5 2" xfId="54455"/>
    <cellStyle name="Normal 3 3 2 2 2 6" xfId="54456"/>
    <cellStyle name="Normal 3 3 2 2 2 7" xfId="54457"/>
    <cellStyle name="Normal 3 3 2 2 3" xfId="5304"/>
    <cellStyle name="Normal 3 3 2 2 3 2" xfId="18804"/>
    <cellStyle name="Normal 3 3 2 2 3 2 2" xfId="36225"/>
    <cellStyle name="Normal 3 3 2 2 3 2 2 2" xfId="54458"/>
    <cellStyle name="Normal 3 3 2 2 3 2 2 2 2" xfId="54459"/>
    <cellStyle name="Normal 3 3 2 2 3 2 2 3" xfId="54460"/>
    <cellStyle name="Normal 3 3 2 2 3 2 3" xfId="54461"/>
    <cellStyle name="Normal 3 3 2 2 3 2 3 2" xfId="54462"/>
    <cellStyle name="Normal 3 3 2 2 3 2 4" xfId="54463"/>
    <cellStyle name="Normal 3 3 2 2 3 3" xfId="36226"/>
    <cellStyle name="Normal 3 3 2 2 3 3 2" xfId="54464"/>
    <cellStyle name="Normal 3 3 2 2 3 3 2 2" xfId="54465"/>
    <cellStyle name="Normal 3 3 2 2 3 3 3" xfId="54466"/>
    <cellStyle name="Normal 3 3 2 2 3 4" xfId="54467"/>
    <cellStyle name="Normal 3 3 2 2 3 4 2" xfId="54468"/>
    <cellStyle name="Normal 3 3 2 2 3 5" xfId="54469"/>
    <cellStyle name="Normal 3 3 2 2 3 6" xfId="54470"/>
    <cellStyle name="Normal 3 3 2 2 4" xfId="9333"/>
    <cellStyle name="Normal 3 3 2 2 4 2" xfId="18805"/>
    <cellStyle name="Normal 3 3 2 2 4 2 2" xfId="36227"/>
    <cellStyle name="Normal 3 3 2 2 4 2 2 2" xfId="54471"/>
    <cellStyle name="Normal 3 3 2 2 4 2 3" xfId="54472"/>
    <cellStyle name="Normal 3 3 2 2 4 3" xfId="36228"/>
    <cellStyle name="Normal 3 3 2 2 4 3 2" xfId="54473"/>
    <cellStyle name="Normal 3 3 2 2 4 4" xfId="54474"/>
    <cellStyle name="Normal 3 3 2 2 4 5" xfId="54475"/>
    <cellStyle name="Normal 3 3 2 2 5" xfId="18806"/>
    <cellStyle name="Normal 3 3 2 2 5 2" xfId="36229"/>
    <cellStyle name="Normal 3 3 2 2 5 2 2" xfId="54476"/>
    <cellStyle name="Normal 3 3 2 2 5 3" xfId="54477"/>
    <cellStyle name="Normal 3 3 2 2 6" xfId="36230"/>
    <cellStyle name="Normal 3 3 2 2 6 2" xfId="54478"/>
    <cellStyle name="Normal 3 3 2 2 7" xfId="54479"/>
    <cellStyle name="Normal 3 3 2 2 8" xfId="54480"/>
    <cellStyle name="Normal 3 3 2 3" xfId="5305"/>
    <cellStyle name="Normal 3 3 2 3 2" xfId="9334"/>
    <cellStyle name="Normal 3 3 2 3 2 2" xfId="18807"/>
    <cellStyle name="Normal 3 3 2 3 2 2 2" xfId="36231"/>
    <cellStyle name="Normal 3 3 2 3 2 2 2 2" xfId="54481"/>
    <cellStyle name="Normal 3 3 2 3 2 2 2 2 2" xfId="54482"/>
    <cellStyle name="Normal 3 3 2 3 2 2 2 3" xfId="54483"/>
    <cellStyle name="Normal 3 3 2 3 2 2 3" xfId="54484"/>
    <cellStyle name="Normal 3 3 2 3 2 2 3 2" xfId="54485"/>
    <cellStyle name="Normal 3 3 2 3 2 2 4" xfId="54486"/>
    <cellStyle name="Normal 3 3 2 3 2 3" xfId="36232"/>
    <cellStyle name="Normal 3 3 2 3 2 3 2" xfId="54487"/>
    <cellStyle name="Normal 3 3 2 3 2 3 2 2" xfId="54488"/>
    <cellStyle name="Normal 3 3 2 3 2 3 3" xfId="54489"/>
    <cellStyle name="Normal 3 3 2 3 2 4" xfId="54490"/>
    <cellStyle name="Normal 3 3 2 3 2 4 2" xfId="54491"/>
    <cellStyle name="Normal 3 3 2 3 2 5" xfId="54492"/>
    <cellStyle name="Normal 3 3 2 3 2 6" xfId="54493"/>
    <cellStyle name="Normal 3 3 2 3 3" xfId="18808"/>
    <cellStyle name="Normal 3 3 2 3 3 2" xfId="36233"/>
    <cellStyle name="Normal 3 3 2 3 3 2 2" xfId="54494"/>
    <cellStyle name="Normal 3 3 2 3 3 2 2 2" xfId="54495"/>
    <cellStyle name="Normal 3 3 2 3 3 2 3" xfId="54496"/>
    <cellStyle name="Normal 3 3 2 3 3 3" xfId="54497"/>
    <cellStyle name="Normal 3 3 2 3 3 3 2" xfId="54498"/>
    <cellStyle name="Normal 3 3 2 3 3 4" xfId="54499"/>
    <cellStyle name="Normal 3 3 2 3 4" xfId="36234"/>
    <cellStyle name="Normal 3 3 2 3 4 2" xfId="54500"/>
    <cellStyle name="Normal 3 3 2 3 4 2 2" xfId="54501"/>
    <cellStyle name="Normal 3 3 2 3 4 3" xfId="54502"/>
    <cellStyle name="Normal 3 3 2 3 5" xfId="54503"/>
    <cellStyle name="Normal 3 3 2 3 5 2" xfId="54504"/>
    <cellStyle name="Normal 3 3 2 3 6" xfId="54505"/>
    <cellStyle name="Normal 3 3 2 3 7" xfId="54506"/>
    <cellStyle name="Normal 3 3 2 4" xfId="5306"/>
    <cellStyle name="Normal 3 3 2 4 2" xfId="18809"/>
    <cellStyle name="Normal 3 3 2 4 2 2" xfId="36235"/>
    <cellStyle name="Normal 3 3 2 4 2 2 2" xfId="54507"/>
    <cellStyle name="Normal 3 3 2 4 2 2 2 2" xfId="54508"/>
    <cellStyle name="Normal 3 3 2 4 2 2 3" xfId="54509"/>
    <cellStyle name="Normal 3 3 2 4 2 3" xfId="54510"/>
    <cellStyle name="Normal 3 3 2 4 2 3 2" xfId="54511"/>
    <cellStyle name="Normal 3 3 2 4 2 4" xfId="54512"/>
    <cellStyle name="Normal 3 3 2 4 3" xfId="36236"/>
    <cellStyle name="Normal 3 3 2 4 3 2" xfId="54513"/>
    <cellStyle name="Normal 3 3 2 4 3 2 2" xfId="54514"/>
    <cellStyle name="Normal 3 3 2 4 3 3" xfId="54515"/>
    <cellStyle name="Normal 3 3 2 4 4" xfId="54516"/>
    <cellStyle name="Normal 3 3 2 4 4 2" xfId="54517"/>
    <cellStyle name="Normal 3 3 2 4 5" xfId="54518"/>
    <cellStyle name="Normal 3 3 2 4 6" xfId="54519"/>
    <cellStyle name="Normal 3 3 2 5" xfId="1766"/>
    <cellStyle name="Normal 3 3 2 5 2" xfId="18810"/>
    <cellStyle name="Normal 3 3 2 5 2 2" xfId="36237"/>
    <cellStyle name="Normal 3 3 2 5 2 2 2" xfId="54520"/>
    <cellStyle name="Normal 3 3 2 5 2 3" xfId="54521"/>
    <cellStyle name="Normal 3 3 2 5 3" xfId="36238"/>
    <cellStyle name="Normal 3 3 2 5 3 2" xfId="54522"/>
    <cellStyle name="Normal 3 3 2 5 4" xfId="54523"/>
    <cellStyle name="Normal 3 3 2 5 5" xfId="54524"/>
    <cellStyle name="Normal 3 3 2 6" xfId="10946"/>
    <cellStyle name="Normal 3 3 2 6 2" xfId="18811"/>
    <cellStyle name="Normal 3 3 2 6 2 2" xfId="54525"/>
    <cellStyle name="Normal 3 3 2 6 3" xfId="54526"/>
    <cellStyle name="Normal 3 3 2 7" xfId="54527"/>
    <cellStyle name="Normal 3 3 2 7 2" xfId="54528"/>
    <cellStyle name="Normal 3 3 2 8" xfId="54529"/>
    <cellStyle name="Normal 3 3 2 9" xfId="54530"/>
    <cellStyle name="Normal 3 3 3" xfId="1768"/>
    <cellStyle name="Normal 3 3 3 2" xfId="1769"/>
    <cellStyle name="Normal 3 3 3 2 2" xfId="5307"/>
    <cellStyle name="Normal 3 3 3 2 2 2" xfId="9335"/>
    <cellStyle name="Normal 3 3 3 2 2 2 2" xfId="18812"/>
    <cellStyle name="Normal 3 3 3 2 2 2 2 2" xfId="36239"/>
    <cellStyle name="Normal 3 3 3 2 2 2 2 2 2" xfId="54531"/>
    <cellStyle name="Normal 3 3 3 2 2 2 2 3" xfId="54532"/>
    <cellStyle name="Normal 3 3 3 2 2 2 3" xfId="36240"/>
    <cellStyle name="Normal 3 3 3 2 2 2 3 2" xfId="54533"/>
    <cellStyle name="Normal 3 3 3 2 2 2 4" xfId="54534"/>
    <cellStyle name="Normal 3 3 3 2 2 2 5" xfId="54535"/>
    <cellStyle name="Normal 3 3 3 2 2 3" xfId="18813"/>
    <cellStyle name="Normal 3 3 3 2 2 3 2" xfId="36241"/>
    <cellStyle name="Normal 3 3 3 2 2 3 2 2" xfId="54536"/>
    <cellStyle name="Normal 3 3 3 2 2 3 3" xfId="54537"/>
    <cellStyle name="Normal 3 3 3 2 2 4" xfId="36242"/>
    <cellStyle name="Normal 3 3 3 2 2 4 2" xfId="54538"/>
    <cellStyle name="Normal 3 3 3 2 2 5" xfId="54539"/>
    <cellStyle name="Normal 3 3 3 2 2 6" xfId="54540"/>
    <cellStyle name="Normal 3 3 3 2 3" xfId="5308"/>
    <cellStyle name="Normal 3 3 3 2 3 2" xfId="18814"/>
    <cellStyle name="Normal 3 3 3 2 3 2 2" xfId="36243"/>
    <cellStyle name="Normal 3 3 3 2 3 2 2 2" xfId="54541"/>
    <cellStyle name="Normal 3 3 3 2 3 2 3" xfId="54542"/>
    <cellStyle name="Normal 3 3 3 2 3 3" xfId="36244"/>
    <cellStyle name="Normal 3 3 3 2 3 3 2" xfId="54543"/>
    <cellStyle name="Normal 3 3 3 2 3 4" xfId="54544"/>
    <cellStyle name="Normal 3 3 3 2 3 5" xfId="54545"/>
    <cellStyle name="Normal 3 3 3 2 4" xfId="9336"/>
    <cellStyle name="Normal 3 3 3 2 4 2" xfId="18815"/>
    <cellStyle name="Normal 3 3 3 2 4 2 2" xfId="36245"/>
    <cellStyle name="Normal 3 3 3 2 4 3" xfId="36246"/>
    <cellStyle name="Normal 3 3 3 2 4 4" xfId="54546"/>
    <cellStyle name="Normal 3 3 3 2 5" xfId="18816"/>
    <cellStyle name="Normal 3 3 3 2 5 2" xfId="36247"/>
    <cellStyle name="Normal 3 3 3 2 6" xfId="36248"/>
    <cellStyle name="Normal 3 3 3 2 7" xfId="54547"/>
    <cellStyle name="Normal 3 3 3 3" xfId="5309"/>
    <cellStyle name="Normal 3 3 3 3 2" xfId="9337"/>
    <cellStyle name="Normal 3 3 3 3 2 2" xfId="18817"/>
    <cellStyle name="Normal 3 3 3 3 2 2 2" xfId="36249"/>
    <cellStyle name="Normal 3 3 3 3 2 2 2 2" xfId="54548"/>
    <cellStyle name="Normal 3 3 3 3 2 2 3" xfId="54549"/>
    <cellStyle name="Normal 3 3 3 3 2 3" xfId="36250"/>
    <cellStyle name="Normal 3 3 3 3 2 3 2" xfId="54550"/>
    <cellStyle name="Normal 3 3 3 3 2 4" xfId="54551"/>
    <cellStyle name="Normal 3 3 3 3 2 5" xfId="54552"/>
    <cellStyle name="Normal 3 3 3 3 3" xfId="18818"/>
    <cellStyle name="Normal 3 3 3 3 3 2" xfId="36251"/>
    <cellStyle name="Normal 3 3 3 3 3 2 2" xfId="54553"/>
    <cellStyle name="Normal 3 3 3 3 3 3" xfId="54554"/>
    <cellStyle name="Normal 3 3 3 3 4" xfId="36252"/>
    <cellStyle name="Normal 3 3 3 3 4 2" xfId="54555"/>
    <cellStyle name="Normal 3 3 3 3 5" xfId="54556"/>
    <cellStyle name="Normal 3 3 3 3 6" xfId="54557"/>
    <cellStyle name="Normal 3 3 3 4" xfId="5310"/>
    <cellStyle name="Normal 3 3 3 4 2" xfId="18819"/>
    <cellStyle name="Normal 3 3 3 4 2 2" xfId="36253"/>
    <cellStyle name="Normal 3 3 3 4 2 2 2" xfId="54558"/>
    <cellStyle name="Normal 3 3 3 4 2 3" xfId="54559"/>
    <cellStyle name="Normal 3 3 3 4 3" xfId="36254"/>
    <cellStyle name="Normal 3 3 3 4 3 2" xfId="54560"/>
    <cellStyle name="Normal 3 3 3 4 4" xfId="54561"/>
    <cellStyle name="Normal 3 3 3 4 5" xfId="54562"/>
    <cellStyle name="Normal 3 3 3 5" xfId="9338"/>
    <cellStyle name="Normal 3 3 3 5 2" xfId="18820"/>
    <cellStyle name="Normal 3 3 3 5 2 2" xfId="36255"/>
    <cellStyle name="Normal 3 3 3 5 3" xfId="36256"/>
    <cellStyle name="Normal 3 3 3 5 4" xfId="54563"/>
    <cellStyle name="Normal 3 3 3 6" xfId="11264"/>
    <cellStyle name="Normal 3 3 3 6 2" xfId="18821"/>
    <cellStyle name="Normal 3 3 3 7" xfId="36257"/>
    <cellStyle name="Normal 3 3 3 8" xfId="54564"/>
    <cellStyle name="Normal 3 3 4" xfId="1770"/>
    <cellStyle name="Normal 3 3 4 2" xfId="1771"/>
    <cellStyle name="Normal 3 3 4 2 2" xfId="5311"/>
    <cellStyle name="Normal 3 3 4 2 2 2" xfId="9339"/>
    <cellStyle name="Normal 3 3 4 2 2 2 2" xfId="18822"/>
    <cellStyle name="Normal 3 3 4 2 2 2 2 2" xfId="36258"/>
    <cellStyle name="Normal 3 3 4 2 2 2 3" xfId="36259"/>
    <cellStyle name="Normal 3 3 4 2 2 2 4" xfId="54565"/>
    <cellStyle name="Normal 3 3 4 2 2 3" xfId="18823"/>
    <cellStyle name="Normal 3 3 4 2 2 3 2" xfId="36260"/>
    <cellStyle name="Normal 3 3 4 2 2 4" xfId="36261"/>
    <cellStyle name="Normal 3 3 4 2 2 5" xfId="54566"/>
    <cellStyle name="Normal 3 3 4 2 3" xfId="5312"/>
    <cellStyle name="Normal 3 3 4 2 3 2" xfId="18824"/>
    <cellStyle name="Normal 3 3 4 2 3 2 2" xfId="36262"/>
    <cellStyle name="Normal 3 3 4 2 3 3" xfId="36263"/>
    <cellStyle name="Normal 3 3 4 2 3 4" xfId="54567"/>
    <cellStyle name="Normal 3 3 4 2 4" xfId="9340"/>
    <cellStyle name="Normal 3 3 4 2 4 2" xfId="18825"/>
    <cellStyle name="Normal 3 3 4 2 4 2 2" xfId="36264"/>
    <cellStyle name="Normal 3 3 4 2 4 3" xfId="36265"/>
    <cellStyle name="Normal 3 3 4 2 5" xfId="18826"/>
    <cellStyle name="Normal 3 3 4 2 5 2" xfId="36266"/>
    <cellStyle name="Normal 3 3 4 2 6" xfId="36267"/>
    <cellStyle name="Normal 3 3 4 3" xfId="5313"/>
    <cellStyle name="Normal 3 3 4 3 2" xfId="9341"/>
    <cellStyle name="Normal 3 3 4 3 2 2" xfId="18827"/>
    <cellStyle name="Normal 3 3 4 3 2 2 2" xfId="36268"/>
    <cellStyle name="Normal 3 3 4 3 2 3" xfId="36269"/>
    <cellStyle name="Normal 3 3 4 3 2 4" xfId="54568"/>
    <cellStyle name="Normal 3 3 4 3 3" xfId="18828"/>
    <cellStyle name="Normal 3 3 4 3 3 2" xfId="36270"/>
    <cellStyle name="Normal 3 3 4 3 4" xfId="36271"/>
    <cellStyle name="Normal 3 3 4 3 5" xfId="54569"/>
    <cellStyle name="Normal 3 3 4 4" xfId="5314"/>
    <cellStyle name="Normal 3 3 4 4 2" xfId="18829"/>
    <cellStyle name="Normal 3 3 4 4 2 2" xfId="36272"/>
    <cellStyle name="Normal 3 3 4 4 3" xfId="36273"/>
    <cellStyle name="Normal 3 3 4 4 4" xfId="54570"/>
    <cellStyle name="Normal 3 3 4 5" xfId="9342"/>
    <cellStyle name="Normal 3 3 4 5 2" xfId="18830"/>
    <cellStyle name="Normal 3 3 4 5 2 2" xfId="36274"/>
    <cellStyle name="Normal 3 3 4 5 3" xfId="36275"/>
    <cellStyle name="Normal 3 3 4 6" xfId="18831"/>
    <cellStyle name="Normal 3 3 4 6 2" xfId="36276"/>
    <cellStyle name="Normal 3 3 4 7" xfId="36277"/>
    <cellStyle name="Normal 3 3 5" xfId="1772"/>
    <cellStyle name="Normal 3 3 5 2" xfId="1773"/>
    <cellStyle name="Normal 3 3 5 2 2" xfId="5315"/>
    <cellStyle name="Normal 3 3 5 2 2 2" xfId="9343"/>
    <cellStyle name="Normal 3 3 5 2 2 2 2" xfId="18832"/>
    <cellStyle name="Normal 3 3 5 2 2 2 2 2" xfId="36278"/>
    <cellStyle name="Normal 3 3 5 2 2 2 3" xfId="36279"/>
    <cellStyle name="Normal 3 3 5 2 2 2 4" xfId="54571"/>
    <cellStyle name="Normal 3 3 5 2 2 3" xfId="18833"/>
    <cellStyle name="Normal 3 3 5 2 2 3 2" xfId="36280"/>
    <cellStyle name="Normal 3 3 5 2 2 4" xfId="36281"/>
    <cellStyle name="Normal 3 3 5 2 2 5" xfId="54572"/>
    <cellStyle name="Normal 3 3 5 2 3" xfId="5316"/>
    <cellStyle name="Normal 3 3 5 2 3 2" xfId="18834"/>
    <cellStyle name="Normal 3 3 5 2 3 2 2" xfId="36282"/>
    <cellStyle name="Normal 3 3 5 2 3 3" xfId="36283"/>
    <cellStyle name="Normal 3 3 5 2 3 4" xfId="54573"/>
    <cellStyle name="Normal 3 3 5 2 4" xfId="9344"/>
    <cellStyle name="Normal 3 3 5 2 4 2" xfId="18835"/>
    <cellStyle name="Normal 3 3 5 2 4 2 2" xfId="36284"/>
    <cellStyle name="Normal 3 3 5 2 4 3" xfId="36285"/>
    <cellStyle name="Normal 3 3 5 2 5" xfId="18836"/>
    <cellStyle name="Normal 3 3 5 2 5 2" xfId="36286"/>
    <cellStyle name="Normal 3 3 5 2 6" xfId="36287"/>
    <cellStyle name="Normal 3 3 5 3" xfId="5317"/>
    <cellStyle name="Normal 3 3 5 3 2" xfId="9345"/>
    <cellStyle name="Normal 3 3 5 3 2 2" xfId="18837"/>
    <cellStyle name="Normal 3 3 5 3 2 2 2" xfId="36288"/>
    <cellStyle name="Normal 3 3 5 3 2 3" xfId="36289"/>
    <cellStyle name="Normal 3 3 5 3 2 4" xfId="54574"/>
    <cellStyle name="Normal 3 3 5 3 3" xfId="18838"/>
    <cellStyle name="Normal 3 3 5 3 3 2" xfId="36290"/>
    <cellStyle name="Normal 3 3 5 3 4" xfId="36291"/>
    <cellStyle name="Normal 3 3 5 3 5" xfId="54575"/>
    <cellStyle name="Normal 3 3 5 4" xfId="5318"/>
    <cellStyle name="Normal 3 3 5 4 2" xfId="18839"/>
    <cellStyle name="Normal 3 3 5 4 2 2" xfId="36292"/>
    <cellStyle name="Normal 3 3 5 4 3" xfId="36293"/>
    <cellStyle name="Normal 3 3 5 4 4" xfId="54576"/>
    <cellStyle name="Normal 3 3 5 5" xfId="9346"/>
    <cellStyle name="Normal 3 3 5 5 2" xfId="18840"/>
    <cellStyle name="Normal 3 3 5 5 2 2" xfId="36294"/>
    <cellStyle name="Normal 3 3 5 5 3" xfId="36295"/>
    <cellStyle name="Normal 3 3 5 6" xfId="18841"/>
    <cellStyle name="Normal 3 3 5 6 2" xfId="36296"/>
    <cellStyle name="Normal 3 3 5 7" xfId="36297"/>
    <cellStyle name="Normal 3 3 6" xfId="1774"/>
    <cellStyle name="Normal 3 3 6 2" xfId="1775"/>
    <cellStyle name="Normal 3 3 6 2 2" xfId="5319"/>
    <cellStyle name="Normal 3 3 6 2 2 2" xfId="9347"/>
    <cellStyle name="Normal 3 3 6 2 2 2 2" xfId="18842"/>
    <cellStyle name="Normal 3 3 6 2 2 2 2 2" xfId="36298"/>
    <cellStyle name="Normal 3 3 6 2 2 2 3" xfId="36299"/>
    <cellStyle name="Normal 3 3 6 2 2 2 4" xfId="54577"/>
    <cellStyle name="Normal 3 3 6 2 2 3" xfId="18843"/>
    <cellStyle name="Normal 3 3 6 2 2 3 2" xfId="36300"/>
    <cellStyle name="Normal 3 3 6 2 2 4" xfId="36301"/>
    <cellStyle name="Normal 3 3 6 2 2 5" xfId="54578"/>
    <cellStyle name="Normal 3 3 6 2 3" xfId="5320"/>
    <cellStyle name="Normal 3 3 6 2 3 2" xfId="18844"/>
    <cellStyle name="Normal 3 3 6 2 3 2 2" xfId="36302"/>
    <cellStyle name="Normal 3 3 6 2 3 3" xfId="36303"/>
    <cellStyle name="Normal 3 3 6 2 3 4" xfId="54579"/>
    <cellStyle name="Normal 3 3 6 2 4" xfId="9348"/>
    <cellStyle name="Normal 3 3 6 2 4 2" xfId="18845"/>
    <cellStyle name="Normal 3 3 6 2 4 2 2" xfId="36304"/>
    <cellStyle name="Normal 3 3 6 2 4 3" xfId="36305"/>
    <cellStyle name="Normal 3 3 6 2 5" xfId="18846"/>
    <cellStyle name="Normal 3 3 6 2 5 2" xfId="36306"/>
    <cellStyle name="Normal 3 3 6 2 6" xfId="36307"/>
    <cellStyle name="Normal 3 3 6 3" xfId="5321"/>
    <cellStyle name="Normal 3 3 6 3 2" xfId="9349"/>
    <cellStyle name="Normal 3 3 6 3 2 2" xfId="18847"/>
    <cellStyle name="Normal 3 3 6 3 2 2 2" xfId="36308"/>
    <cellStyle name="Normal 3 3 6 3 2 3" xfId="36309"/>
    <cellStyle name="Normal 3 3 6 3 2 4" xfId="54580"/>
    <cellStyle name="Normal 3 3 6 3 3" xfId="18848"/>
    <cellStyle name="Normal 3 3 6 3 3 2" xfId="36310"/>
    <cellStyle name="Normal 3 3 6 3 4" xfId="36311"/>
    <cellStyle name="Normal 3 3 6 3 5" xfId="54581"/>
    <cellStyle name="Normal 3 3 6 4" xfId="5322"/>
    <cellStyle name="Normal 3 3 6 4 2" xfId="18849"/>
    <cellStyle name="Normal 3 3 6 4 2 2" xfId="36312"/>
    <cellStyle name="Normal 3 3 6 4 3" xfId="36313"/>
    <cellStyle name="Normal 3 3 6 4 4" xfId="54582"/>
    <cellStyle name="Normal 3 3 6 5" xfId="9350"/>
    <cellStyle name="Normal 3 3 6 5 2" xfId="18850"/>
    <cellStyle name="Normal 3 3 6 5 2 2" xfId="36314"/>
    <cellStyle name="Normal 3 3 6 5 3" xfId="36315"/>
    <cellStyle name="Normal 3 3 6 6" xfId="18851"/>
    <cellStyle name="Normal 3 3 6 6 2" xfId="36316"/>
    <cellStyle name="Normal 3 3 6 7" xfId="36317"/>
    <cellStyle name="Normal 3 3 7" xfId="1776"/>
    <cellStyle name="Normal 3 3 7 2" xfId="1777"/>
    <cellStyle name="Normal 3 3 7 2 2" xfId="5323"/>
    <cellStyle name="Normal 3 3 7 2 2 2" xfId="9351"/>
    <cellStyle name="Normal 3 3 7 2 2 2 2" xfId="18852"/>
    <cellStyle name="Normal 3 3 7 2 2 2 2 2" xfId="36318"/>
    <cellStyle name="Normal 3 3 7 2 2 2 3" xfId="36319"/>
    <cellStyle name="Normal 3 3 7 2 2 2 4" xfId="54583"/>
    <cellStyle name="Normal 3 3 7 2 2 3" xfId="18853"/>
    <cellStyle name="Normal 3 3 7 2 2 3 2" xfId="36320"/>
    <cellStyle name="Normal 3 3 7 2 2 4" xfId="36321"/>
    <cellStyle name="Normal 3 3 7 2 2 5" xfId="54584"/>
    <cellStyle name="Normal 3 3 7 2 3" xfId="5324"/>
    <cellStyle name="Normal 3 3 7 2 3 2" xfId="18854"/>
    <cellStyle name="Normal 3 3 7 2 3 2 2" xfId="36322"/>
    <cellStyle name="Normal 3 3 7 2 3 3" xfId="36323"/>
    <cellStyle name="Normal 3 3 7 2 3 4" xfId="54585"/>
    <cellStyle name="Normal 3 3 7 2 4" xfId="9352"/>
    <cellStyle name="Normal 3 3 7 2 4 2" xfId="18855"/>
    <cellStyle name="Normal 3 3 7 2 4 2 2" xfId="36324"/>
    <cellStyle name="Normal 3 3 7 2 4 3" xfId="36325"/>
    <cellStyle name="Normal 3 3 7 2 5" xfId="18856"/>
    <cellStyle name="Normal 3 3 7 2 5 2" xfId="36326"/>
    <cellStyle name="Normal 3 3 7 2 6" xfId="36327"/>
    <cellStyle name="Normal 3 3 7 3" xfId="5325"/>
    <cellStyle name="Normal 3 3 7 3 2" xfId="9353"/>
    <cellStyle name="Normal 3 3 7 3 2 2" xfId="18857"/>
    <cellStyle name="Normal 3 3 7 3 2 2 2" xfId="36328"/>
    <cellStyle name="Normal 3 3 7 3 2 3" xfId="36329"/>
    <cellStyle name="Normal 3 3 7 3 2 4" xfId="54586"/>
    <cellStyle name="Normal 3 3 7 3 3" xfId="18858"/>
    <cellStyle name="Normal 3 3 7 3 3 2" xfId="36330"/>
    <cellStyle name="Normal 3 3 7 3 4" xfId="36331"/>
    <cellStyle name="Normal 3 3 7 3 5" xfId="54587"/>
    <cellStyle name="Normal 3 3 7 4" xfId="5326"/>
    <cellStyle name="Normal 3 3 7 4 2" xfId="18859"/>
    <cellStyle name="Normal 3 3 7 4 2 2" xfId="36332"/>
    <cellStyle name="Normal 3 3 7 4 3" xfId="36333"/>
    <cellStyle name="Normal 3 3 7 4 4" xfId="54588"/>
    <cellStyle name="Normal 3 3 7 5" xfId="9354"/>
    <cellStyle name="Normal 3 3 7 5 2" xfId="18860"/>
    <cellStyle name="Normal 3 3 7 5 2 2" xfId="36334"/>
    <cellStyle name="Normal 3 3 7 5 3" xfId="36335"/>
    <cellStyle name="Normal 3 3 7 6" xfId="18861"/>
    <cellStyle name="Normal 3 3 7 6 2" xfId="36336"/>
    <cellStyle name="Normal 3 3 7 7" xfId="36337"/>
    <cellStyle name="Normal 3 3 8" xfId="1778"/>
    <cellStyle name="Normal 3 3 8 2" xfId="1779"/>
    <cellStyle name="Normal 3 3 8 2 2" xfId="5327"/>
    <cellStyle name="Normal 3 3 8 2 2 2" xfId="9355"/>
    <cellStyle name="Normal 3 3 8 2 2 2 2" xfId="18862"/>
    <cellStyle name="Normal 3 3 8 2 2 2 2 2" xfId="36338"/>
    <cellStyle name="Normal 3 3 8 2 2 2 3" xfId="36339"/>
    <cellStyle name="Normal 3 3 8 2 2 2 4" xfId="54589"/>
    <cellStyle name="Normal 3 3 8 2 2 3" xfId="18863"/>
    <cellStyle name="Normal 3 3 8 2 2 3 2" xfId="36340"/>
    <cellStyle name="Normal 3 3 8 2 2 4" xfId="36341"/>
    <cellStyle name="Normal 3 3 8 2 2 5" xfId="54590"/>
    <cellStyle name="Normal 3 3 8 2 3" xfId="5328"/>
    <cellStyle name="Normal 3 3 8 2 3 2" xfId="18864"/>
    <cellStyle name="Normal 3 3 8 2 3 2 2" xfId="36342"/>
    <cellStyle name="Normal 3 3 8 2 3 3" xfId="36343"/>
    <cellStyle name="Normal 3 3 8 2 3 4" xfId="54591"/>
    <cellStyle name="Normal 3 3 8 2 4" xfId="9356"/>
    <cellStyle name="Normal 3 3 8 2 4 2" xfId="18865"/>
    <cellStyle name="Normal 3 3 8 2 4 2 2" xfId="36344"/>
    <cellStyle name="Normal 3 3 8 2 4 3" xfId="36345"/>
    <cellStyle name="Normal 3 3 8 2 5" xfId="18866"/>
    <cellStyle name="Normal 3 3 8 2 5 2" xfId="36346"/>
    <cellStyle name="Normal 3 3 8 2 6" xfId="36347"/>
    <cellStyle name="Normal 3 3 8 3" xfId="5329"/>
    <cellStyle name="Normal 3 3 8 3 2" xfId="9357"/>
    <cellStyle name="Normal 3 3 8 3 2 2" xfId="18867"/>
    <cellStyle name="Normal 3 3 8 3 2 2 2" xfId="36348"/>
    <cellStyle name="Normal 3 3 8 3 2 3" xfId="36349"/>
    <cellStyle name="Normal 3 3 8 3 2 4" xfId="54592"/>
    <cellStyle name="Normal 3 3 8 3 3" xfId="18868"/>
    <cellStyle name="Normal 3 3 8 3 3 2" xfId="36350"/>
    <cellStyle name="Normal 3 3 8 3 4" xfId="36351"/>
    <cellStyle name="Normal 3 3 8 3 5" xfId="54593"/>
    <cellStyle name="Normal 3 3 8 4" xfId="5330"/>
    <cellStyle name="Normal 3 3 8 4 2" xfId="18869"/>
    <cellStyle name="Normal 3 3 8 4 2 2" xfId="36352"/>
    <cellStyle name="Normal 3 3 8 4 3" xfId="36353"/>
    <cellStyle name="Normal 3 3 8 4 4" xfId="54594"/>
    <cellStyle name="Normal 3 3 8 5" xfId="9358"/>
    <cellStyle name="Normal 3 3 8 5 2" xfId="18870"/>
    <cellStyle name="Normal 3 3 8 5 2 2" xfId="36354"/>
    <cellStyle name="Normal 3 3 8 5 3" xfId="36355"/>
    <cellStyle name="Normal 3 3 8 6" xfId="18871"/>
    <cellStyle name="Normal 3 3 8 6 2" xfId="36356"/>
    <cellStyle name="Normal 3 3 8 7" xfId="36357"/>
    <cellStyle name="Normal 3 3 9" xfId="1780"/>
    <cellStyle name="Normal 3 3 9 2" xfId="1781"/>
    <cellStyle name="Normal 3 3 9 2 2" xfId="5331"/>
    <cellStyle name="Normal 3 3 9 2 2 2" xfId="9359"/>
    <cellStyle name="Normal 3 3 9 2 2 2 2" xfId="18872"/>
    <cellStyle name="Normal 3 3 9 2 2 2 2 2" xfId="36358"/>
    <cellStyle name="Normal 3 3 9 2 2 2 3" xfId="36359"/>
    <cellStyle name="Normal 3 3 9 2 2 2 4" xfId="54595"/>
    <cellStyle name="Normal 3 3 9 2 2 3" xfId="18873"/>
    <cellStyle name="Normal 3 3 9 2 2 3 2" xfId="36360"/>
    <cellStyle name="Normal 3 3 9 2 2 4" xfId="36361"/>
    <cellStyle name="Normal 3 3 9 2 2 5" xfId="54596"/>
    <cellStyle name="Normal 3 3 9 2 3" xfId="5332"/>
    <cellStyle name="Normal 3 3 9 2 3 2" xfId="18874"/>
    <cellStyle name="Normal 3 3 9 2 3 2 2" xfId="36362"/>
    <cellStyle name="Normal 3 3 9 2 3 3" xfId="36363"/>
    <cellStyle name="Normal 3 3 9 2 3 4" xfId="54597"/>
    <cellStyle name="Normal 3 3 9 2 4" xfId="9360"/>
    <cellStyle name="Normal 3 3 9 2 4 2" xfId="18875"/>
    <cellStyle name="Normal 3 3 9 2 4 2 2" xfId="36364"/>
    <cellStyle name="Normal 3 3 9 2 4 3" xfId="36365"/>
    <cellStyle name="Normal 3 3 9 2 5" xfId="18876"/>
    <cellStyle name="Normal 3 3 9 2 5 2" xfId="36366"/>
    <cellStyle name="Normal 3 3 9 2 6" xfId="36367"/>
    <cellStyle name="Normal 3 3 9 3" xfId="5333"/>
    <cellStyle name="Normal 3 3 9 3 2" xfId="9361"/>
    <cellStyle name="Normal 3 3 9 3 2 2" xfId="18877"/>
    <cellStyle name="Normal 3 3 9 3 2 2 2" xfId="36368"/>
    <cellStyle name="Normal 3 3 9 3 2 3" xfId="36369"/>
    <cellStyle name="Normal 3 3 9 3 2 4" xfId="54598"/>
    <cellStyle name="Normal 3 3 9 3 3" xfId="18878"/>
    <cellStyle name="Normal 3 3 9 3 3 2" xfId="36370"/>
    <cellStyle name="Normal 3 3 9 3 4" xfId="36371"/>
    <cellStyle name="Normal 3 3 9 3 5" xfId="54599"/>
    <cellStyle name="Normal 3 3 9 4" xfId="5334"/>
    <cellStyle name="Normal 3 3 9 4 2" xfId="18879"/>
    <cellStyle name="Normal 3 3 9 4 2 2" xfId="36372"/>
    <cellStyle name="Normal 3 3 9 4 3" xfId="36373"/>
    <cellStyle name="Normal 3 3 9 4 4" xfId="54600"/>
    <cellStyle name="Normal 3 3 9 5" xfId="9362"/>
    <cellStyle name="Normal 3 3 9 5 2" xfId="18880"/>
    <cellStyle name="Normal 3 3 9 5 2 2" xfId="36374"/>
    <cellStyle name="Normal 3 3 9 5 3" xfId="36375"/>
    <cellStyle name="Normal 3 3 9 6" xfId="18881"/>
    <cellStyle name="Normal 3 3 9 6 2" xfId="36376"/>
    <cellStyle name="Normal 3 3 9 7" xfId="36377"/>
    <cellStyle name="Normal 3 30" xfId="54601"/>
    <cellStyle name="Normal 3 31" xfId="54602"/>
    <cellStyle name="Normal 3 4" xfId="120"/>
    <cellStyle name="Normal 3 4 10" xfId="1783"/>
    <cellStyle name="Normal 3 4 10 2" xfId="5335"/>
    <cellStyle name="Normal 3 4 10 2 2" xfId="9363"/>
    <cellStyle name="Normal 3 4 10 2 2 2" xfId="18882"/>
    <cellStyle name="Normal 3 4 10 2 2 2 2" xfId="36378"/>
    <cellStyle name="Normal 3 4 10 2 2 2 2 2" xfId="54603"/>
    <cellStyle name="Normal 3 4 10 2 2 2 3" xfId="54604"/>
    <cellStyle name="Normal 3 4 10 2 2 3" xfId="36379"/>
    <cellStyle name="Normal 3 4 10 2 2 3 2" xfId="54605"/>
    <cellStyle name="Normal 3 4 10 2 2 4" xfId="54606"/>
    <cellStyle name="Normal 3 4 10 2 2 5" xfId="54607"/>
    <cellStyle name="Normal 3 4 10 2 3" xfId="18883"/>
    <cellStyle name="Normal 3 4 10 2 3 2" xfId="36380"/>
    <cellStyle name="Normal 3 4 10 2 3 2 2" xfId="54608"/>
    <cellStyle name="Normal 3 4 10 2 3 3" xfId="54609"/>
    <cellStyle name="Normal 3 4 10 2 4" xfId="36381"/>
    <cellStyle name="Normal 3 4 10 2 4 2" xfId="54610"/>
    <cellStyle name="Normal 3 4 10 2 5" xfId="54611"/>
    <cellStyle name="Normal 3 4 10 2 6" xfId="54612"/>
    <cellStyle name="Normal 3 4 10 3" xfId="5336"/>
    <cellStyle name="Normal 3 4 10 3 2" xfId="18884"/>
    <cellStyle name="Normal 3 4 10 3 2 2" xfId="36382"/>
    <cellStyle name="Normal 3 4 10 3 2 2 2" xfId="54613"/>
    <cellStyle name="Normal 3 4 10 3 2 3" xfId="54614"/>
    <cellStyle name="Normal 3 4 10 3 3" xfId="36383"/>
    <cellStyle name="Normal 3 4 10 3 3 2" xfId="54615"/>
    <cellStyle name="Normal 3 4 10 3 4" xfId="54616"/>
    <cellStyle name="Normal 3 4 10 3 5" xfId="54617"/>
    <cellStyle name="Normal 3 4 10 4" xfId="9364"/>
    <cellStyle name="Normal 3 4 10 4 2" xfId="18885"/>
    <cellStyle name="Normal 3 4 10 4 2 2" xfId="36384"/>
    <cellStyle name="Normal 3 4 10 4 3" xfId="36385"/>
    <cellStyle name="Normal 3 4 10 4 4" xfId="54618"/>
    <cellStyle name="Normal 3 4 10 5" xfId="18886"/>
    <cellStyle name="Normal 3 4 10 5 2" xfId="36386"/>
    <cellStyle name="Normal 3 4 10 6" xfId="36387"/>
    <cellStyle name="Normal 3 4 10 7" xfId="54619"/>
    <cellStyle name="Normal 3 4 11" xfId="5337"/>
    <cellStyle name="Normal 3 4 11 2" xfId="9365"/>
    <cellStyle name="Normal 3 4 11 2 2" xfId="18887"/>
    <cellStyle name="Normal 3 4 11 2 2 2" xfId="36388"/>
    <cellStyle name="Normal 3 4 11 2 2 2 2" xfId="54620"/>
    <cellStyle name="Normal 3 4 11 2 2 3" xfId="54621"/>
    <cellStyle name="Normal 3 4 11 2 3" xfId="36389"/>
    <cellStyle name="Normal 3 4 11 2 3 2" xfId="54622"/>
    <cellStyle name="Normal 3 4 11 2 4" xfId="54623"/>
    <cellStyle name="Normal 3 4 11 2 5" xfId="54624"/>
    <cellStyle name="Normal 3 4 11 3" xfId="18888"/>
    <cellStyle name="Normal 3 4 11 3 2" xfId="36390"/>
    <cellStyle name="Normal 3 4 11 3 2 2" xfId="54625"/>
    <cellStyle name="Normal 3 4 11 3 3" xfId="54626"/>
    <cellStyle name="Normal 3 4 11 4" xfId="36391"/>
    <cellStyle name="Normal 3 4 11 4 2" xfId="54627"/>
    <cellStyle name="Normal 3 4 11 5" xfId="54628"/>
    <cellStyle name="Normal 3 4 11 6" xfId="54629"/>
    <cellStyle name="Normal 3 4 12" xfId="5338"/>
    <cellStyle name="Normal 3 4 12 2" xfId="18889"/>
    <cellStyle name="Normal 3 4 12 2 2" xfId="36392"/>
    <cellStyle name="Normal 3 4 12 2 2 2" xfId="54630"/>
    <cellStyle name="Normal 3 4 12 2 3" xfId="54631"/>
    <cellStyle name="Normal 3 4 12 3" xfId="36393"/>
    <cellStyle name="Normal 3 4 12 3 2" xfId="54632"/>
    <cellStyle name="Normal 3 4 12 4" xfId="54633"/>
    <cellStyle name="Normal 3 4 12 5" xfId="54634"/>
    <cellStyle name="Normal 3 4 13" xfId="1782"/>
    <cellStyle name="Normal 3 4 13 2" xfId="18890"/>
    <cellStyle name="Normal 3 4 13 2 2" xfId="36394"/>
    <cellStyle name="Normal 3 4 13 3" xfId="36395"/>
    <cellStyle name="Normal 3 4 13 4" xfId="54635"/>
    <cellStyle name="Normal 3 4 14" xfId="10947"/>
    <cellStyle name="Normal 3 4 14 2" xfId="18891"/>
    <cellStyle name="Normal 3 4 15" xfId="11265"/>
    <cellStyle name="Normal 3 4 16" xfId="54636"/>
    <cellStyle name="Normal 3 4 17" xfId="62094"/>
    <cellStyle name="Normal 3 4 2" xfId="1784"/>
    <cellStyle name="Normal 3 4 2 2" xfId="1785"/>
    <cellStyle name="Normal 3 4 2 2 2" xfId="5339"/>
    <cellStyle name="Normal 3 4 2 2 2 2" xfId="9366"/>
    <cellStyle name="Normal 3 4 2 2 2 2 2" xfId="18892"/>
    <cellStyle name="Normal 3 4 2 2 2 2 2 2" xfId="36396"/>
    <cellStyle name="Normal 3 4 2 2 2 2 2 2 2" xfId="54637"/>
    <cellStyle name="Normal 3 4 2 2 2 2 2 2 2 2" xfId="54638"/>
    <cellStyle name="Normal 3 4 2 2 2 2 2 2 3" xfId="54639"/>
    <cellStyle name="Normal 3 4 2 2 2 2 2 3" xfId="54640"/>
    <cellStyle name="Normal 3 4 2 2 2 2 2 3 2" xfId="54641"/>
    <cellStyle name="Normal 3 4 2 2 2 2 2 4" xfId="54642"/>
    <cellStyle name="Normal 3 4 2 2 2 2 3" xfId="36397"/>
    <cellStyle name="Normal 3 4 2 2 2 2 3 2" xfId="54643"/>
    <cellStyle name="Normal 3 4 2 2 2 2 3 2 2" xfId="54644"/>
    <cellStyle name="Normal 3 4 2 2 2 2 3 3" xfId="54645"/>
    <cellStyle name="Normal 3 4 2 2 2 2 4" xfId="54646"/>
    <cellStyle name="Normal 3 4 2 2 2 2 4 2" xfId="54647"/>
    <cellStyle name="Normal 3 4 2 2 2 2 5" xfId="54648"/>
    <cellStyle name="Normal 3 4 2 2 2 2 6" xfId="54649"/>
    <cellStyle name="Normal 3 4 2 2 2 3" xfId="18893"/>
    <cellStyle name="Normal 3 4 2 2 2 3 2" xfId="36398"/>
    <cellStyle name="Normal 3 4 2 2 2 3 2 2" xfId="54650"/>
    <cellStyle name="Normal 3 4 2 2 2 3 2 2 2" xfId="54651"/>
    <cellStyle name="Normal 3 4 2 2 2 3 2 3" xfId="54652"/>
    <cellStyle name="Normal 3 4 2 2 2 3 3" xfId="54653"/>
    <cellStyle name="Normal 3 4 2 2 2 3 3 2" xfId="54654"/>
    <cellStyle name="Normal 3 4 2 2 2 3 4" xfId="54655"/>
    <cellStyle name="Normal 3 4 2 2 2 4" xfId="36399"/>
    <cellStyle name="Normal 3 4 2 2 2 4 2" xfId="54656"/>
    <cellStyle name="Normal 3 4 2 2 2 4 2 2" xfId="54657"/>
    <cellStyle name="Normal 3 4 2 2 2 4 3" xfId="54658"/>
    <cellStyle name="Normal 3 4 2 2 2 5" xfId="54659"/>
    <cellStyle name="Normal 3 4 2 2 2 5 2" xfId="54660"/>
    <cellStyle name="Normal 3 4 2 2 2 6" xfId="54661"/>
    <cellStyle name="Normal 3 4 2 2 2 7" xfId="54662"/>
    <cellStyle name="Normal 3 4 2 2 3" xfId="5340"/>
    <cellStyle name="Normal 3 4 2 2 3 2" xfId="18894"/>
    <cellStyle name="Normal 3 4 2 2 3 2 2" xfId="36400"/>
    <cellStyle name="Normal 3 4 2 2 3 2 2 2" xfId="54663"/>
    <cellStyle name="Normal 3 4 2 2 3 2 2 2 2" xfId="54664"/>
    <cellStyle name="Normal 3 4 2 2 3 2 2 3" xfId="54665"/>
    <cellStyle name="Normal 3 4 2 2 3 2 3" xfId="54666"/>
    <cellStyle name="Normal 3 4 2 2 3 2 3 2" xfId="54667"/>
    <cellStyle name="Normal 3 4 2 2 3 2 4" xfId="54668"/>
    <cellStyle name="Normal 3 4 2 2 3 3" xfId="36401"/>
    <cellStyle name="Normal 3 4 2 2 3 3 2" xfId="54669"/>
    <cellStyle name="Normal 3 4 2 2 3 3 2 2" xfId="54670"/>
    <cellStyle name="Normal 3 4 2 2 3 3 3" xfId="54671"/>
    <cellStyle name="Normal 3 4 2 2 3 4" xfId="54672"/>
    <cellStyle name="Normal 3 4 2 2 3 4 2" xfId="54673"/>
    <cellStyle name="Normal 3 4 2 2 3 5" xfId="54674"/>
    <cellStyle name="Normal 3 4 2 2 3 6" xfId="54675"/>
    <cellStyle name="Normal 3 4 2 2 4" xfId="9367"/>
    <cellStyle name="Normal 3 4 2 2 4 2" xfId="18895"/>
    <cellStyle name="Normal 3 4 2 2 4 2 2" xfId="36402"/>
    <cellStyle name="Normal 3 4 2 2 4 2 2 2" xfId="54676"/>
    <cellStyle name="Normal 3 4 2 2 4 2 3" xfId="54677"/>
    <cellStyle name="Normal 3 4 2 2 4 3" xfId="36403"/>
    <cellStyle name="Normal 3 4 2 2 4 3 2" xfId="54678"/>
    <cellStyle name="Normal 3 4 2 2 4 4" xfId="54679"/>
    <cellStyle name="Normal 3 4 2 2 4 5" xfId="54680"/>
    <cellStyle name="Normal 3 4 2 2 5" xfId="18896"/>
    <cellStyle name="Normal 3 4 2 2 5 2" xfId="36404"/>
    <cellStyle name="Normal 3 4 2 2 5 2 2" xfId="54681"/>
    <cellStyle name="Normal 3 4 2 2 5 3" xfId="54682"/>
    <cellStyle name="Normal 3 4 2 2 6" xfId="36405"/>
    <cellStyle name="Normal 3 4 2 2 6 2" xfId="54683"/>
    <cellStyle name="Normal 3 4 2 2 7" xfId="54684"/>
    <cellStyle name="Normal 3 4 2 2 8" xfId="54685"/>
    <cellStyle name="Normal 3 4 2 3" xfId="5341"/>
    <cellStyle name="Normal 3 4 2 3 2" xfId="9368"/>
    <cellStyle name="Normal 3 4 2 3 2 2" xfId="18897"/>
    <cellStyle name="Normal 3 4 2 3 2 2 2" xfId="36406"/>
    <cellStyle name="Normal 3 4 2 3 2 2 2 2" xfId="54686"/>
    <cellStyle name="Normal 3 4 2 3 2 2 2 2 2" xfId="54687"/>
    <cellStyle name="Normal 3 4 2 3 2 2 2 3" xfId="54688"/>
    <cellStyle name="Normal 3 4 2 3 2 2 3" xfId="54689"/>
    <cellStyle name="Normal 3 4 2 3 2 2 3 2" xfId="54690"/>
    <cellStyle name="Normal 3 4 2 3 2 2 4" xfId="54691"/>
    <cellStyle name="Normal 3 4 2 3 2 3" xfId="36407"/>
    <cellStyle name="Normal 3 4 2 3 2 3 2" xfId="54692"/>
    <cellStyle name="Normal 3 4 2 3 2 3 2 2" xfId="54693"/>
    <cellStyle name="Normal 3 4 2 3 2 3 3" xfId="54694"/>
    <cellStyle name="Normal 3 4 2 3 2 4" xfId="54695"/>
    <cellStyle name="Normal 3 4 2 3 2 4 2" xfId="54696"/>
    <cellStyle name="Normal 3 4 2 3 2 5" xfId="54697"/>
    <cellStyle name="Normal 3 4 2 3 2 6" xfId="54698"/>
    <cellStyle name="Normal 3 4 2 3 3" xfId="18898"/>
    <cellStyle name="Normal 3 4 2 3 3 2" xfId="36408"/>
    <cellStyle name="Normal 3 4 2 3 3 2 2" xfId="54699"/>
    <cellStyle name="Normal 3 4 2 3 3 2 2 2" xfId="54700"/>
    <cellStyle name="Normal 3 4 2 3 3 2 3" xfId="54701"/>
    <cellStyle name="Normal 3 4 2 3 3 3" xfId="54702"/>
    <cellStyle name="Normal 3 4 2 3 3 3 2" xfId="54703"/>
    <cellStyle name="Normal 3 4 2 3 3 4" xfId="54704"/>
    <cellStyle name="Normal 3 4 2 3 4" xfId="36409"/>
    <cellStyle name="Normal 3 4 2 3 4 2" xfId="54705"/>
    <cellStyle name="Normal 3 4 2 3 4 2 2" xfId="54706"/>
    <cellStyle name="Normal 3 4 2 3 4 3" xfId="54707"/>
    <cellStyle name="Normal 3 4 2 3 5" xfId="54708"/>
    <cellStyle name="Normal 3 4 2 3 5 2" xfId="54709"/>
    <cellStyle name="Normal 3 4 2 3 6" xfId="54710"/>
    <cellStyle name="Normal 3 4 2 3 7" xfId="54711"/>
    <cellStyle name="Normal 3 4 2 4" xfId="5342"/>
    <cellStyle name="Normal 3 4 2 4 2" xfId="18899"/>
    <cellStyle name="Normal 3 4 2 4 2 2" xfId="36410"/>
    <cellStyle name="Normal 3 4 2 4 2 2 2" xfId="54712"/>
    <cellStyle name="Normal 3 4 2 4 2 2 2 2" xfId="54713"/>
    <cellStyle name="Normal 3 4 2 4 2 2 3" xfId="54714"/>
    <cellStyle name="Normal 3 4 2 4 2 3" xfId="54715"/>
    <cellStyle name="Normal 3 4 2 4 2 3 2" xfId="54716"/>
    <cellStyle name="Normal 3 4 2 4 2 4" xfId="54717"/>
    <cellStyle name="Normal 3 4 2 4 3" xfId="36411"/>
    <cellStyle name="Normal 3 4 2 4 3 2" xfId="54718"/>
    <cellStyle name="Normal 3 4 2 4 3 2 2" xfId="54719"/>
    <cellStyle name="Normal 3 4 2 4 3 3" xfId="54720"/>
    <cellStyle name="Normal 3 4 2 4 4" xfId="54721"/>
    <cellStyle name="Normal 3 4 2 4 4 2" xfId="54722"/>
    <cellStyle name="Normal 3 4 2 4 5" xfId="54723"/>
    <cellStyle name="Normal 3 4 2 4 6" xfId="54724"/>
    <cellStyle name="Normal 3 4 2 5" xfId="9369"/>
    <cellStyle name="Normal 3 4 2 5 2" xfId="18900"/>
    <cellStyle name="Normal 3 4 2 5 2 2" xfId="36412"/>
    <cellStyle name="Normal 3 4 2 5 2 2 2" xfId="54725"/>
    <cellStyle name="Normal 3 4 2 5 2 3" xfId="54726"/>
    <cellStyle name="Normal 3 4 2 5 3" xfId="36413"/>
    <cellStyle name="Normal 3 4 2 5 3 2" xfId="54727"/>
    <cellStyle name="Normal 3 4 2 5 4" xfId="54728"/>
    <cellStyle name="Normal 3 4 2 5 5" xfId="54729"/>
    <cellStyle name="Normal 3 4 2 6" xfId="18901"/>
    <cellStyle name="Normal 3 4 2 6 2" xfId="36414"/>
    <cellStyle name="Normal 3 4 2 6 2 2" xfId="54730"/>
    <cellStyle name="Normal 3 4 2 6 3" xfId="54731"/>
    <cellStyle name="Normal 3 4 2 7" xfId="36415"/>
    <cellStyle name="Normal 3 4 2 7 2" xfId="54732"/>
    <cellStyle name="Normal 3 4 2 8" xfId="54733"/>
    <cellStyle name="Normal 3 4 2 9" xfId="54734"/>
    <cellStyle name="Normal 3 4 3" xfId="1786"/>
    <cellStyle name="Normal 3 4 3 2" xfId="1787"/>
    <cellStyle name="Normal 3 4 3 2 2" xfId="5343"/>
    <cellStyle name="Normal 3 4 3 2 2 2" xfId="9370"/>
    <cellStyle name="Normal 3 4 3 2 2 2 2" xfId="18902"/>
    <cellStyle name="Normal 3 4 3 2 2 2 2 2" xfId="36416"/>
    <cellStyle name="Normal 3 4 3 2 2 2 2 2 2" xfId="54735"/>
    <cellStyle name="Normal 3 4 3 2 2 2 2 3" xfId="54736"/>
    <cellStyle name="Normal 3 4 3 2 2 2 3" xfId="36417"/>
    <cellStyle name="Normal 3 4 3 2 2 2 3 2" xfId="54737"/>
    <cellStyle name="Normal 3 4 3 2 2 2 4" xfId="54738"/>
    <cellStyle name="Normal 3 4 3 2 2 2 5" xfId="54739"/>
    <cellStyle name="Normal 3 4 3 2 2 3" xfId="18903"/>
    <cellStyle name="Normal 3 4 3 2 2 3 2" xfId="36418"/>
    <cellStyle name="Normal 3 4 3 2 2 3 2 2" xfId="54740"/>
    <cellStyle name="Normal 3 4 3 2 2 3 3" xfId="54741"/>
    <cellStyle name="Normal 3 4 3 2 2 4" xfId="36419"/>
    <cellStyle name="Normal 3 4 3 2 2 4 2" xfId="54742"/>
    <cellStyle name="Normal 3 4 3 2 2 5" xfId="54743"/>
    <cellStyle name="Normal 3 4 3 2 2 6" xfId="54744"/>
    <cellStyle name="Normal 3 4 3 2 3" xfId="5344"/>
    <cellStyle name="Normal 3 4 3 2 3 2" xfId="18904"/>
    <cellStyle name="Normal 3 4 3 2 3 2 2" xfId="36420"/>
    <cellStyle name="Normal 3 4 3 2 3 2 2 2" xfId="54745"/>
    <cellStyle name="Normal 3 4 3 2 3 2 3" xfId="54746"/>
    <cellStyle name="Normal 3 4 3 2 3 3" xfId="36421"/>
    <cellStyle name="Normal 3 4 3 2 3 3 2" xfId="54747"/>
    <cellStyle name="Normal 3 4 3 2 3 4" xfId="54748"/>
    <cellStyle name="Normal 3 4 3 2 3 5" xfId="54749"/>
    <cellStyle name="Normal 3 4 3 2 4" xfId="9371"/>
    <cellStyle name="Normal 3 4 3 2 4 2" xfId="18905"/>
    <cellStyle name="Normal 3 4 3 2 4 2 2" xfId="36422"/>
    <cellStyle name="Normal 3 4 3 2 4 3" xfId="36423"/>
    <cellStyle name="Normal 3 4 3 2 4 4" xfId="54750"/>
    <cellStyle name="Normal 3 4 3 2 5" xfId="18906"/>
    <cellStyle name="Normal 3 4 3 2 5 2" xfId="36424"/>
    <cellStyle name="Normal 3 4 3 2 6" xfId="36425"/>
    <cellStyle name="Normal 3 4 3 2 7" xfId="54751"/>
    <cellStyle name="Normal 3 4 3 3" xfId="5345"/>
    <cellStyle name="Normal 3 4 3 3 2" xfId="9372"/>
    <cellStyle name="Normal 3 4 3 3 2 2" xfId="18907"/>
    <cellStyle name="Normal 3 4 3 3 2 2 2" xfId="36426"/>
    <cellStyle name="Normal 3 4 3 3 2 2 2 2" xfId="54752"/>
    <cellStyle name="Normal 3 4 3 3 2 2 3" xfId="54753"/>
    <cellStyle name="Normal 3 4 3 3 2 3" xfId="36427"/>
    <cellStyle name="Normal 3 4 3 3 2 3 2" xfId="54754"/>
    <cellStyle name="Normal 3 4 3 3 2 4" xfId="54755"/>
    <cellStyle name="Normal 3 4 3 3 2 5" xfId="54756"/>
    <cellStyle name="Normal 3 4 3 3 3" xfId="18908"/>
    <cellStyle name="Normal 3 4 3 3 3 2" xfId="36428"/>
    <cellStyle name="Normal 3 4 3 3 3 2 2" xfId="54757"/>
    <cellStyle name="Normal 3 4 3 3 3 3" xfId="54758"/>
    <cellStyle name="Normal 3 4 3 3 4" xfId="36429"/>
    <cellStyle name="Normal 3 4 3 3 4 2" xfId="54759"/>
    <cellStyle name="Normal 3 4 3 3 5" xfId="54760"/>
    <cellStyle name="Normal 3 4 3 3 6" xfId="54761"/>
    <cellStyle name="Normal 3 4 3 4" xfId="5346"/>
    <cellStyle name="Normal 3 4 3 4 2" xfId="18909"/>
    <cellStyle name="Normal 3 4 3 4 2 2" xfId="36430"/>
    <cellStyle name="Normal 3 4 3 4 2 2 2" xfId="54762"/>
    <cellStyle name="Normal 3 4 3 4 2 3" xfId="54763"/>
    <cellStyle name="Normal 3 4 3 4 3" xfId="36431"/>
    <cellStyle name="Normal 3 4 3 4 3 2" xfId="54764"/>
    <cellStyle name="Normal 3 4 3 4 4" xfId="54765"/>
    <cellStyle name="Normal 3 4 3 4 5" xfId="54766"/>
    <cellStyle name="Normal 3 4 3 5" xfId="9373"/>
    <cellStyle name="Normal 3 4 3 5 2" xfId="18910"/>
    <cellStyle name="Normal 3 4 3 5 2 2" xfId="36432"/>
    <cellStyle name="Normal 3 4 3 5 3" xfId="36433"/>
    <cellStyle name="Normal 3 4 3 5 4" xfId="54767"/>
    <cellStyle name="Normal 3 4 3 6" xfId="18911"/>
    <cellStyle name="Normal 3 4 3 6 2" xfId="36434"/>
    <cellStyle name="Normal 3 4 3 7" xfId="36435"/>
    <cellStyle name="Normal 3 4 3 8" xfId="54768"/>
    <cellStyle name="Normal 3 4 4" xfId="1788"/>
    <cellStyle name="Normal 3 4 4 2" xfId="1789"/>
    <cellStyle name="Normal 3 4 4 2 2" xfId="5347"/>
    <cellStyle name="Normal 3 4 4 2 2 2" xfId="9374"/>
    <cellStyle name="Normal 3 4 4 2 2 2 2" xfId="18912"/>
    <cellStyle name="Normal 3 4 4 2 2 2 2 2" xfId="36436"/>
    <cellStyle name="Normal 3 4 4 2 2 2 3" xfId="36437"/>
    <cellStyle name="Normal 3 4 4 2 2 2 4" xfId="54769"/>
    <cellStyle name="Normal 3 4 4 2 2 3" xfId="18913"/>
    <cellStyle name="Normal 3 4 4 2 2 3 2" xfId="36438"/>
    <cellStyle name="Normal 3 4 4 2 2 4" xfId="36439"/>
    <cellStyle name="Normal 3 4 4 2 2 5" xfId="54770"/>
    <cellStyle name="Normal 3 4 4 2 3" xfId="5348"/>
    <cellStyle name="Normal 3 4 4 2 3 2" xfId="18914"/>
    <cellStyle name="Normal 3 4 4 2 3 2 2" xfId="36440"/>
    <cellStyle name="Normal 3 4 4 2 3 3" xfId="36441"/>
    <cellStyle name="Normal 3 4 4 2 3 4" xfId="54771"/>
    <cellStyle name="Normal 3 4 4 2 4" xfId="9375"/>
    <cellStyle name="Normal 3 4 4 2 4 2" xfId="18915"/>
    <cellStyle name="Normal 3 4 4 2 4 2 2" xfId="36442"/>
    <cellStyle name="Normal 3 4 4 2 4 3" xfId="36443"/>
    <cellStyle name="Normal 3 4 4 2 5" xfId="18916"/>
    <cellStyle name="Normal 3 4 4 2 5 2" xfId="36444"/>
    <cellStyle name="Normal 3 4 4 2 6" xfId="36445"/>
    <cellStyle name="Normal 3 4 4 3" xfId="5349"/>
    <cellStyle name="Normal 3 4 4 3 2" xfId="9376"/>
    <cellStyle name="Normal 3 4 4 3 2 2" xfId="18917"/>
    <cellStyle name="Normal 3 4 4 3 2 2 2" xfId="36446"/>
    <cellStyle name="Normal 3 4 4 3 2 3" xfId="36447"/>
    <cellStyle name="Normal 3 4 4 3 2 4" xfId="54772"/>
    <cellStyle name="Normal 3 4 4 3 3" xfId="18918"/>
    <cellStyle name="Normal 3 4 4 3 3 2" xfId="36448"/>
    <cellStyle name="Normal 3 4 4 3 4" xfId="36449"/>
    <cellStyle name="Normal 3 4 4 3 5" xfId="54773"/>
    <cellStyle name="Normal 3 4 4 4" xfId="5350"/>
    <cellStyle name="Normal 3 4 4 4 2" xfId="18919"/>
    <cellStyle name="Normal 3 4 4 4 2 2" xfId="36450"/>
    <cellStyle name="Normal 3 4 4 4 3" xfId="36451"/>
    <cellStyle name="Normal 3 4 4 4 4" xfId="54774"/>
    <cellStyle name="Normal 3 4 4 5" xfId="9377"/>
    <cellStyle name="Normal 3 4 4 5 2" xfId="18920"/>
    <cellStyle name="Normal 3 4 4 5 2 2" xfId="36452"/>
    <cellStyle name="Normal 3 4 4 5 3" xfId="36453"/>
    <cellStyle name="Normal 3 4 4 6" xfId="18921"/>
    <cellStyle name="Normal 3 4 4 6 2" xfId="36454"/>
    <cellStyle name="Normal 3 4 4 7" xfId="36455"/>
    <cellStyle name="Normal 3 4 5" xfId="1790"/>
    <cellStyle name="Normal 3 4 5 2" xfId="1791"/>
    <cellStyle name="Normal 3 4 5 2 2" xfId="5351"/>
    <cellStyle name="Normal 3 4 5 2 2 2" xfId="9378"/>
    <cellStyle name="Normal 3 4 5 2 2 2 2" xfId="18922"/>
    <cellStyle name="Normal 3 4 5 2 2 2 2 2" xfId="36456"/>
    <cellStyle name="Normal 3 4 5 2 2 2 3" xfId="36457"/>
    <cellStyle name="Normal 3 4 5 2 2 2 4" xfId="54775"/>
    <cellStyle name="Normal 3 4 5 2 2 3" xfId="18923"/>
    <cellStyle name="Normal 3 4 5 2 2 3 2" xfId="36458"/>
    <cellStyle name="Normal 3 4 5 2 2 4" xfId="36459"/>
    <cellStyle name="Normal 3 4 5 2 2 5" xfId="54776"/>
    <cellStyle name="Normal 3 4 5 2 3" xfId="5352"/>
    <cellStyle name="Normal 3 4 5 2 3 2" xfId="18924"/>
    <cellStyle name="Normal 3 4 5 2 3 2 2" xfId="36460"/>
    <cellStyle name="Normal 3 4 5 2 3 3" xfId="36461"/>
    <cellStyle name="Normal 3 4 5 2 3 4" xfId="54777"/>
    <cellStyle name="Normal 3 4 5 2 4" xfId="9379"/>
    <cellStyle name="Normal 3 4 5 2 4 2" xfId="18925"/>
    <cellStyle name="Normal 3 4 5 2 4 2 2" xfId="36462"/>
    <cellStyle name="Normal 3 4 5 2 4 3" xfId="36463"/>
    <cellStyle name="Normal 3 4 5 2 5" xfId="18926"/>
    <cellStyle name="Normal 3 4 5 2 5 2" xfId="36464"/>
    <cellStyle name="Normal 3 4 5 2 6" xfId="36465"/>
    <cellStyle name="Normal 3 4 5 3" xfId="5353"/>
    <cellStyle name="Normal 3 4 5 3 2" xfId="9380"/>
    <cellStyle name="Normal 3 4 5 3 2 2" xfId="18927"/>
    <cellStyle name="Normal 3 4 5 3 2 2 2" xfId="36466"/>
    <cellStyle name="Normal 3 4 5 3 2 3" xfId="36467"/>
    <cellStyle name="Normal 3 4 5 3 2 4" xfId="54778"/>
    <cellStyle name="Normal 3 4 5 3 3" xfId="18928"/>
    <cellStyle name="Normal 3 4 5 3 3 2" xfId="36468"/>
    <cellStyle name="Normal 3 4 5 3 4" xfId="36469"/>
    <cellStyle name="Normal 3 4 5 3 5" xfId="54779"/>
    <cellStyle name="Normal 3 4 5 4" xfId="5354"/>
    <cellStyle name="Normal 3 4 5 4 2" xfId="18929"/>
    <cellStyle name="Normal 3 4 5 4 2 2" xfId="36470"/>
    <cellStyle name="Normal 3 4 5 4 3" xfId="36471"/>
    <cellStyle name="Normal 3 4 5 4 4" xfId="54780"/>
    <cellStyle name="Normal 3 4 5 5" xfId="9381"/>
    <cellStyle name="Normal 3 4 5 5 2" xfId="18930"/>
    <cellStyle name="Normal 3 4 5 5 2 2" xfId="36472"/>
    <cellStyle name="Normal 3 4 5 5 3" xfId="36473"/>
    <cellStyle name="Normal 3 4 5 6" xfId="18931"/>
    <cellStyle name="Normal 3 4 5 6 2" xfId="36474"/>
    <cellStyle name="Normal 3 4 5 7" xfId="36475"/>
    <cellStyle name="Normal 3 4 6" xfId="1792"/>
    <cellStyle name="Normal 3 4 6 2" xfId="1793"/>
    <cellStyle name="Normal 3 4 6 2 2" xfId="5355"/>
    <cellStyle name="Normal 3 4 6 2 2 2" xfId="9382"/>
    <cellStyle name="Normal 3 4 6 2 2 2 2" xfId="18932"/>
    <cellStyle name="Normal 3 4 6 2 2 2 2 2" xfId="36476"/>
    <cellStyle name="Normal 3 4 6 2 2 2 3" xfId="36477"/>
    <cellStyle name="Normal 3 4 6 2 2 2 4" xfId="54781"/>
    <cellStyle name="Normal 3 4 6 2 2 3" xfId="18933"/>
    <cellStyle name="Normal 3 4 6 2 2 3 2" xfId="36478"/>
    <cellStyle name="Normal 3 4 6 2 2 4" xfId="36479"/>
    <cellStyle name="Normal 3 4 6 2 2 5" xfId="54782"/>
    <cellStyle name="Normal 3 4 6 2 3" xfId="5356"/>
    <cellStyle name="Normal 3 4 6 2 3 2" xfId="18934"/>
    <cellStyle name="Normal 3 4 6 2 3 2 2" xfId="36480"/>
    <cellStyle name="Normal 3 4 6 2 3 3" xfId="36481"/>
    <cellStyle name="Normal 3 4 6 2 3 4" xfId="54783"/>
    <cellStyle name="Normal 3 4 6 2 4" xfId="9383"/>
    <cellStyle name="Normal 3 4 6 2 4 2" xfId="18935"/>
    <cellStyle name="Normal 3 4 6 2 4 2 2" xfId="36482"/>
    <cellStyle name="Normal 3 4 6 2 4 3" xfId="36483"/>
    <cellStyle name="Normal 3 4 6 2 5" xfId="18936"/>
    <cellStyle name="Normal 3 4 6 2 5 2" xfId="36484"/>
    <cellStyle name="Normal 3 4 6 2 6" xfId="36485"/>
    <cellStyle name="Normal 3 4 6 3" xfId="5357"/>
    <cellStyle name="Normal 3 4 6 3 2" xfId="9384"/>
    <cellStyle name="Normal 3 4 6 3 2 2" xfId="18937"/>
    <cellStyle name="Normal 3 4 6 3 2 2 2" xfId="36486"/>
    <cellStyle name="Normal 3 4 6 3 2 3" xfId="36487"/>
    <cellStyle name="Normal 3 4 6 3 2 4" xfId="54784"/>
    <cellStyle name="Normal 3 4 6 3 3" xfId="18938"/>
    <cellStyle name="Normal 3 4 6 3 3 2" xfId="36488"/>
    <cellStyle name="Normal 3 4 6 3 4" xfId="36489"/>
    <cellStyle name="Normal 3 4 6 3 5" xfId="54785"/>
    <cellStyle name="Normal 3 4 6 4" xfId="5358"/>
    <cellStyle name="Normal 3 4 6 4 2" xfId="18939"/>
    <cellStyle name="Normal 3 4 6 4 2 2" xfId="36490"/>
    <cellStyle name="Normal 3 4 6 4 3" xfId="36491"/>
    <cellStyle name="Normal 3 4 6 4 4" xfId="54786"/>
    <cellStyle name="Normal 3 4 6 5" xfId="9385"/>
    <cellStyle name="Normal 3 4 6 5 2" xfId="18940"/>
    <cellStyle name="Normal 3 4 6 5 2 2" xfId="36492"/>
    <cellStyle name="Normal 3 4 6 5 3" xfId="36493"/>
    <cellStyle name="Normal 3 4 6 6" xfId="18941"/>
    <cellStyle name="Normal 3 4 6 6 2" xfId="36494"/>
    <cellStyle name="Normal 3 4 6 7" xfId="36495"/>
    <cellStyle name="Normal 3 4 7" xfId="1794"/>
    <cellStyle name="Normal 3 4 7 2" xfId="1795"/>
    <cellStyle name="Normal 3 4 7 2 2" xfId="5359"/>
    <cellStyle name="Normal 3 4 7 2 2 2" xfId="9386"/>
    <cellStyle name="Normal 3 4 7 2 2 2 2" xfId="18942"/>
    <cellStyle name="Normal 3 4 7 2 2 2 2 2" xfId="36496"/>
    <cellStyle name="Normal 3 4 7 2 2 2 3" xfId="36497"/>
    <cellStyle name="Normal 3 4 7 2 2 2 4" xfId="54787"/>
    <cellStyle name="Normal 3 4 7 2 2 3" xfId="18943"/>
    <cellStyle name="Normal 3 4 7 2 2 3 2" xfId="36498"/>
    <cellStyle name="Normal 3 4 7 2 2 4" xfId="36499"/>
    <cellStyle name="Normal 3 4 7 2 2 5" xfId="54788"/>
    <cellStyle name="Normal 3 4 7 2 3" xfId="5360"/>
    <cellStyle name="Normal 3 4 7 2 3 2" xfId="18944"/>
    <cellStyle name="Normal 3 4 7 2 3 2 2" xfId="36500"/>
    <cellStyle name="Normal 3 4 7 2 3 3" xfId="36501"/>
    <cellStyle name="Normal 3 4 7 2 3 4" xfId="54789"/>
    <cellStyle name="Normal 3 4 7 2 4" xfId="9387"/>
    <cellStyle name="Normal 3 4 7 2 4 2" xfId="18945"/>
    <cellStyle name="Normal 3 4 7 2 4 2 2" xfId="36502"/>
    <cellStyle name="Normal 3 4 7 2 4 3" xfId="36503"/>
    <cellStyle name="Normal 3 4 7 2 5" xfId="18946"/>
    <cellStyle name="Normal 3 4 7 2 5 2" xfId="36504"/>
    <cellStyle name="Normal 3 4 7 2 6" xfId="36505"/>
    <cellStyle name="Normal 3 4 7 3" xfId="5361"/>
    <cellStyle name="Normal 3 4 7 3 2" xfId="9388"/>
    <cellStyle name="Normal 3 4 7 3 2 2" xfId="18947"/>
    <cellStyle name="Normal 3 4 7 3 2 2 2" xfId="36506"/>
    <cellStyle name="Normal 3 4 7 3 2 3" xfId="36507"/>
    <cellStyle name="Normal 3 4 7 3 2 4" xfId="54790"/>
    <cellStyle name="Normal 3 4 7 3 3" xfId="18948"/>
    <cellStyle name="Normal 3 4 7 3 3 2" xfId="36508"/>
    <cellStyle name="Normal 3 4 7 3 4" xfId="36509"/>
    <cellStyle name="Normal 3 4 7 3 5" xfId="54791"/>
    <cellStyle name="Normal 3 4 7 4" xfId="5362"/>
    <cellStyle name="Normal 3 4 7 4 2" xfId="18949"/>
    <cellStyle name="Normal 3 4 7 4 2 2" xfId="36510"/>
    <cellStyle name="Normal 3 4 7 4 3" xfId="36511"/>
    <cellStyle name="Normal 3 4 7 4 4" xfId="54792"/>
    <cellStyle name="Normal 3 4 7 5" xfId="9389"/>
    <cellStyle name="Normal 3 4 7 5 2" xfId="18950"/>
    <cellStyle name="Normal 3 4 7 5 2 2" xfId="36512"/>
    <cellStyle name="Normal 3 4 7 5 3" xfId="36513"/>
    <cellStyle name="Normal 3 4 7 6" xfId="18951"/>
    <cellStyle name="Normal 3 4 7 6 2" xfId="36514"/>
    <cellStyle name="Normal 3 4 7 7" xfId="36515"/>
    <cellStyle name="Normal 3 4 8" xfId="1796"/>
    <cellStyle name="Normal 3 4 8 2" xfId="1797"/>
    <cellStyle name="Normal 3 4 8 2 2" xfId="5363"/>
    <cellStyle name="Normal 3 4 8 2 2 2" xfId="9390"/>
    <cellStyle name="Normal 3 4 8 2 2 2 2" xfId="18952"/>
    <cellStyle name="Normal 3 4 8 2 2 2 2 2" xfId="36516"/>
    <cellStyle name="Normal 3 4 8 2 2 2 3" xfId="36517"/>
    <cellStyle name="Normal 3 4 8 2 2 2 4" xfId="54793"/>
    <cellStyle name="Normal 3 4 8 2 2 3" xfId="18953"/>
    <cellStyle name="Normal 3 4 8 2 2 3 2" xfId="36518"/>
    <cellStyle name="Normal 3 4 8 2 2 4" xfId="36519"/>
    <cellStyle name="Normal 3 4 8 2 2 5" xfId="54794"/>
    <cellStyle name="Normal 3 4 8 2 3" xfId="5364"/>
    <cellStyle name="Normal 3 4 8 2 3 2" xfId="18954"/>
    <cellStyle name="Normal 3 4 8 2 3 2 2" xfId="36520"/>
    <cellStyle name="Normal 3 4 8 2 3 3" xfId="36521"/>
    <cellStyle name="Normal 3 4 8 2 3 4" xfId="54795"/>
    <cellStyle name="Normal 3 4 8 2 4" xfId="9391"/>
    <cellStyle name="Normal 3 4 8 2 4 2" xfId="18955"/>
    <cellStyle name="Normal 3 4 8 2 4 2 2" xfId="36522"/>
    <cellStyle name="Normal 3 4 8 2 4 3" xfId="36523"/>
    <cellStyle name="Normal 3 4 8 2 5" xfId="18956"/>
    <cellStyle name="Normal 3 4 8 2 5 2" xfId="36524"/>
    <cellStyle name="Normal 3 4 8 2 6" xfId="36525"/>
    <cellStyle name="Normal 3 4 8 3" xfId="5365"/>
    <cellStyle name="Normal 3 4 8 3 2" xfId="9392"/>
    <cellStyle name="Normal 3 4 8 3 2 2" xfId="18957"/>
    <cellStyle name="Normal 3 4 8 3 2 2 2" xfId="36526"/>
    <cellStyle name="Normal 3 4 8 3 2 3" xfId="36527"/>
    <cellStyle name="Normal 3 4 8 3 2 4" xfId="54796"/>
    <cellStyle name="Normal 3 4 8 3 3" xfId="18958"/>
    <cellStyle name="Normal 3 4 8 3 3 2" xfId="36528"/>
    <cellStyle name="Normal 3 4 8 3 4" xfId="36529"/>
    <cellStyle name="Normal 3 4 8 3 5" xfId="54797"/>
    <cellStyle name="Normal 3 4 8 4" xfId="5366"/>
    <cellStyle name="Normal 3 4 8 4 2" xfId="18959"/>
    <cellStyle name="Normal 3 4 8 4 2 2" xfId="36530"/>
    <cellStyle name="Normal 3 4 8 4 3" xfId="36531"/>
    <cellStyle name="Normal 3 4 8 4 4" xfId="54798"/>
    <cellStyle name="Normal 3 4 8 5" xfId="9393"/>
    <cellStyle name="Normal 3 4 8 5 2" xfId="18960"/>
    <cellStyle name="Normal 3 4 8 5 2 2" xfId="36532"/>
    <cellStyle name="Normal 3 4 8 5 3" xfId="36533"/>
    <cellStyle name="Normal 3 4 8 6" xfId="18961"/>
    <cellStyle name="Normal 3 4 8 6 2" xfId="36534"/>
    <cellStyle name="Normal 3 4 8 7" xfId="36535"/>
    <cellStyle name="Normal 3 4 9" xfId="1798"/>
    <cellStyle name="Normal 3 4 9 2" xfId="1799"/>
    <cellStyle name="Normal 3 4 9 2 2" xfId="5367"/>
    <cellStyle name="Normal 3 4 9 2 2 2" xfId="9394"/>
    <cellStyle name="Normal 3 4 9 2 2 2 2" xfId="18962"/>
    <cellStyle name="Normal 3 4 9 2 2 2 2 2" xfId="36536"/>
    <cellStyle name="Normal 3 4 9 2 2 2 3" xfId="36537"/>
    <cellStyle name="Normal 3 4 9 2 2 2 4" xfId="54799"/>
    <cellStyle name="Normal 3 4 9 2 2 3" xfId="18963"/>
    <cellStyle name="Normal 3 4 9 2 2 3 2" xfId="36538"/>
    <cellStyle name="Normal 3 4 9 2 2 4" xfId="36539"/>
    <cellStyle name="Normal 3 4 9 2 2 5" xfId="54800"/>
    <cellStyle name="Normal 3 4 9 2 3" xfId="5368"/>
    <cellStyle name="Normal 3 4 9 2 3 2" xfId="18964"/>
    <cellStyle name="Normal 3 4 9 2 3 2 2" xfId="36540"/>
    <cellStyle name="Normal 3 4 9 2 3 3" xfId="36541"/>
    <cellStyle name="Normal 3 4 9 2 3 4" xfId="54801"/>
    <cellStyle name="Normal 3 4 9 2 4" xfId="9395"/>
    <cellStyle name="Normal 3 4 9 2 4 2" xfId="18965"/>
    <cellStyle name="Normal 3 4 9 2 4 2 2" xfId="36542"/>
    <cellStyle name="Normal 3 4 9 2 4 3" xfId="36543"/>
    <cellStyle name="Normal 3 4 9 2 5" xfId="18966"/>
    <cellStyle name="Normal 3 4 9 2 5 2" xfId="36544"/>
    <cellStyle name="Normal 3 4 9 2 6" xfId="36545"/>
    <cellStyle name="Normal 3 4 9 3" xfId="5369"/>
    <cellStyle name="Normal 3 4 9 3 2" xfId="9396"/>
    <cellStyle name="Normal 3 4 9 3 2 2" xfId="18967"/>
    <cellStyle name="Normal 3 4 9 3 2 2 2" xfId="36546"/>
    <cellStyle name="Normal 3 4 9 3 2 3" xfId="36547"/>
    <cellStyle name="Normal 3 4 9 3 2 4" xfId="54802"/>
    <cellStyle name="Normal 3 4 9 3 3" xfId="18968"/>
    <cellStyle name="Normal 3 4 9 3 3 2" xfId="36548"/>
    <cellStyle name="Normal 3 4 9 3 4" xfId="36549"/>
    <cellStyle name="Normal 3 4 9 3 5" xfId="54803"/>
    <cellStyle name="Normal 3 4 9 4" xfId="5370"/>
    <cellStyle name="Normal 3 4 9 4 2" xfId="18969"/>
    <cellStyle name="Normal 3 4 9 4 2 2" xfId="36550"/>
    <cellStyle name="Normal 3 4 9 4 3" xfId="36551"/>
    <cellStyle name="Normal 3 4 9 4 4" xfId="54804"/>
    <cellStyle name="Normal 3 4 9 5" xfId="9397"/>
    <cellStyle name="Normal 3 4 9 5 2" xfId="18970"/>
    <cellStyle name="Normal 3 4 9 5 2 2" xfId="36552"/>
    <cellStyle name="Normal 3 4 9 5 3" xfId="36553"/>
    <cellStyle name="Normal 3 4 9 6" xfId="18971"/>
    <cellStyle name="Normal 3 4 9 6 2" xfId="36554"/>
    <cellStyle name="Normal 3 4 9 7" xfId="36555"/>
    <cellStyle name="Normal 3 5" xfId="59"/>
    <cellStyle name="Normal 3 5 10" xfId="1801"/>
    <cellStyle name="Normal 3 5 10 2" xfId="5371"/>
    <cellStyle name="Normal 3 5 10 2 2" xfId="9398"/>
    <cellStyle name="Normal 3 5 10 2 2 2" xfId="18972"/>
    <cellStyle name="Normal 3 5 10 2 2 2 2" xfId="36556"/>
    <cellStyle name="Normal 3 5 10 2 2 2 2 2" xfId="54805"/>
    <cellStyle name="Normal 3 5 10 2 2 2 3" xfId="54806"/>
    <cellStyle name="Normal 3 5 10 2 2 3" xfId="36557"/>
    <cellStyle name="Normal 3 5 10 2 2 3 2" xfId="54807"/>
    <cellStyle name="Normal 3 5 10 2 2 4" xfId="54808"/>
    <cellStyle name="Normal 3 5 10 2 2 5" xfId="54809"/>
    <cellStyle name="Normal 3 5 10 2 3" xfId="18973"/>
    <cellStyle name="Normal 3 5 10 2 3 2" xfId="36558"/>
    <cellStyle name="Normal 3 5 10 2 3 2 2" xfId="54810"/>
    <cellStyle name="Normal 3 5 10 2 3 3" xfId="54811"/>
    <cellStyle name="Normal 3 5 10 2 4" xfId="36559"/>
    <cellStyle name="Normal 3 5 10 2 4 2" xfId="54812"/>
    <cellStyle name="Normal 3 5 10 2 5" xfId="54813"/>
    <cellStyle name="Normal 3 5 10 2 6" xfId="54814"/>
    <cellStyle name="Normal 3 5 10 3" xfId="5372"/>
    <cellStyle name="Normal 3 5 10 3 2" xfId="18974"/>
    <cellStyle name="Normal 3 5 10 3 2 2" xfId="36560"/>
    <cellStyle name="Normal 3 5 10 3 2 2 2" xfId="54815"/>
    <cellStyle name="Normal 3 5 10 3 2 3" xfId="54816"/>
    <cellStyle name="Normal 3 5 10 3 3" xfId="36561"/>
    <cellStyle name="Normal 3 5 10 3 3 2" xfId="54817"/>
    <cellStyle name="Normal 3 5 10 3 4" xfId="54818"/>
    <cellStyle name="Normal 3 5 10 3 5" xfId="54819"/>
    <cellStyle name="Normal 3 5 10 4" xfId="9399"/>
    <cellStyle name="Normal 3 5 10 4 2" xfId="18975"/>
    <cellStyle name="Normal 3 5 10 4 2 2" xfId="36562"/>
    <cellStyle name="Normal 3 5 10 4 3" xfId="36563"/>
    <cellStyle name="Normal 3 5 10 4 4" xfId="54820"/>
    <cellStyle name="Normal 3 5 10 5" xfId="18976"/>
    <cellStyle name="Normal 3 5 10 5 2" xfId="36564"/>
    <cellStyle name="Normal 3 5 10 6" xfId="36565"/>
    <cellStyle name="Normal 3 5 10 7" xfId="54821"/>
    <cellStyle name="Normal 3 5 11" xfId="5373"/>
    <cellStyle name="Normal 3 5 11 2" xfId="9400"/>
    <cellStyle name="Normal 3 5 11 2 2" xfId="18977"/>
    <cellStyle name="Normal 3 5 11 2 2 2" xfId="36566"/>
    <cellStyle name="Normal 3 5 11 2 2 2 2" xfId="54822"/>
    <cellStyle name="Normal 3 5 11 2 2 3" xfId="54823"/>
    <cellStyle name="Normal 3 5 11 2 3" xfId="36567"/>
    <cellStyle name="Normal 3 5 11 2 3 2" xfId="54824"/>
    <cellStyle name="Normal 3 5 11 2 4" xfId="54825"/>
    <cellStyle name="Normal 3 5 11 2 5" xfId="54826"/>
    <cellStyle name="Normal 3 5 11 3" xfId="18978"/>
    <cellStyle name="Normal 3 5 11 3 2" xfId="36568"/>
    <cellStyle name="Normal 3 5 11 3 2 2" xfId="54827"/>
    <cellStyle name="Normal 3 5 11 3 3" xfId="54828"/>
    <cellStyle name="Normal 3 5 11 4" xfId="36569"/>
    <cellStyle name="Normal 3 5 11 4 2" xfId="54829"/>
    <cellStyle name="Normal 3 5 11 5" xfId="54830"/>
    <cellStyle name="Normal 3 5 11 6" xfId="54831"/>
    <cellStyle name="Normal 3 5 12" xfId="5374"/>
    <cellStyle name="Normal 3 5 12 2" xfId="18979"/>
    <cellStyle name="Normal 3 5 12 2 2" xfId="36570"/>
    <cellStyle name="Normal 3 5 12 2 2 2" xfId="54832"/>
    <cellStyle name="Normal 3 5 12 2 3" xfId="54833"/>
    <cellStyle name="Normal 3 5 12 3" xfId="36571"/>
    <cellStyle name="Normal 3 5 12 3 2" xfId="54834"/>
    <cellStyle name="Normal 3 5 12 4" xfId="54835"/>
    <cellStyle name="Normal 3 5 12 5" xfId="54836"/>
    <cellStyle name="Normal 3 5 13" xfId="1800"/>
    <cellStyle name="Normal 3 5 13 2" xfId="18980"/>
    <cellStyle name="Normal 3 5 13 2 2" xfId="36572"/>
    <cellStyle name="Normal 3 5 13 3" xfId="36573"/>
    <cellStyle name="Normal 3 5 13 4" xfId="54837"/>
    <cellStyle name="Normal 3 5 14" xfId="18981"/>
    <cellStyle name="Normal 3 5 14 2" xfId="36574"/>
    <cellStyle name="Normal 3 5 15" xfId="54838"/>
    <cellStyle name="Normal 3 5 16" xfId="54839"/>
    <cellStyle name="Normal 3 5 2" xfId="64"/>
    <cellStyle name="Normal 3 5 2 2" xfId="1803"/>
    <cellStyle name="Normal 3 5 2 2 2" xfId="5375"/>
    <cellStyle name="Normal 3 5 2 2 2 2" xfId="9401"/>
    <cellStyle name="Normal 3 5 2 2 2 2 2" xfId="18982"/>
    <cellStyle name="Normal 3 5 2 2 2 2 2 2" xfId="36575"/>
    <cellStyle name="Normal 3 5 2 2 2 2 2 2 2" xfId="54840"/>
    <cellStyle name="Normal 3 5 2 2 2 2 2 3" xfId="54841"/>
    <cellStyle name="Normal 3 5 2 2 2 2 3" xfId="36576"/>
    <cellStyle name="Normal 3 5 2 2 2 2 3 2" xfId="54842"/>
    <cellStyle name="Normal 3 5 2 2 2 2 4" xfId="54843"/>
    <cellStyle name="Normal 3 5 2 2 2 2 5" xfId="54844"/>
    <cellStyle name="Normal 3 5 2 2 2 3" xfId="18983"/>
    <cellStyle name="Normal 3 5 2 2 2 3 2" xfId="36577"/>
    <cellStyle name="Normal 3 5 2 2 2 3 2 2" xfId="54845"/>
    <cellStyle name="Normal 3 5 2 2 2 3 3" xfId="54846"/>
    <cellStyle name="Normal 3 5 2 2 2 4" xfId="36578"/>
    <cellStyle name="Normal 3 5 2 2 2 4 2" xfId="54847"/>
    <cellStyle name="Normal 3 5 2 2 2 5" xfId="54848"/>
    <cellStyle name="Normal 3 5 2 2 2 6" xfId="54849"/>
    <cellStyle name="Normal 3 5 2 2 3" xfId="5376"/>
    <cellStyle name="Normal 3 5 2 2 3 2" xfId="18984"/>
    <cellStyle name="Normal 3 5 2 2 3 2 2" xfId="36579"/>
    <cellStyle name="Normal 3 5 2 2 3 2 2 2" xfId="54850"/>
    <cellStyle name="Normal 3 5 2 2 3 2 3" xfId="54851"/>
    <cellStyle name="Normal 3 5 2 2 3 3" xfId="36580"/>
    <cellStyle name="Normal 3 5 2 2 3 3 2" xfId="54852"/>
    <cellStyle name="Normal 3 5 2 2 3 4" xfId="54853"/>
    <cellStyle name="Normal 3 5 2 2 3 5" xfId="54854"/>
    <cellStyle name="Normal 3 5 2 2 4" xfId="9402"/>
    <cellStyle name="Normal 3 5 2 2 4 2" xfId="18985"/>
    <cellStyle name="Normal 3 5 2 2 4 2 2" xfId="36581"/>
    <cellStyle name="Normal 3 5 2 2 4 3" xfId="36582"/>
    <cellStyle name="Normal 3 5 2 2 4 4" xfId="54855"/>
    <cellStyle name="Normal 3 5 2 2 5" xfId="18986"/>
    <cellStyle name="Normal 3 5 2 2 5 2" xfId="36583"/>
    <cellStyle name="Normal 3 5 2 2 6" xfId="36584"/>
    <cellStyle name="Normal 3 5 2 2 7" xfId="54856"/>
    <cellStyle name="Normal 3 5 2 3" xfId="5377"/>
    <cellStyle name="Normal 3 5 2 3 2" xfId="9403"/>
    <cellStyle name="Normal 3 5 2 3 2 2" xfId="18987"/>
    <cellStyle name="Normal 3 5 2 3 2 2 2" xfId="36585"/>
    <cellStyle name="Normal 3 5 2 3 2 2 2 2" xfId="54857"/>
    <cellStyle name="Normal 3 5 2 3 2 2 3" xfId="54858"/>
    <cellStyle name="Normal 3 5 2 3 2 3" xfId="36586"/>
    <cellStyle name="Normal 3 5 2 3 2 3 2" xfId="54859"/>
    <cellStyle name="Normal 3 5 2 3 2 4" xfId="54860"/>
    <cellStyle name="Normal 3 5 2 3 2 5" xfId="54861"/>
    <cellStyle name="Normal 3 5 2 3 3" xfId="18988"/>
    <cellStyle name="Normal 3 5 2 3 3 2" xfId="36587"/>
    <cellStyle name="Normal 3 5 2 3 3 2 2" xfId="54862"/>
    <cellStyle name="Normal 3 5 2 3 3 3" xfId="54863"/>
    <cellStyle name="Normal 3 5 2 3 4" xfId="36588"/>
    <cellStyle name="Normal 3 5 2 3 4 2" xfId="54864"/>
    <cellStyle name="Normal 3 5 2 3 5" xfId="54865"/>
    <cellStyle name="Normal 3 5 2 3 6" xfId="54866"/>
    <cellStyle name="Normal 3 5 2 4" xfId="5378"/>
    <cellStyle name="Normal 3 5 2 4 2" xfId="18989"/>
    <cellStyle name="Normal 3 5 2 4 2 2" xfId="36589"/>
    <cellStyle name="Normal 3 5 2 4 2 2 2" xfId="54867"/>
    <cellStyle name="Normal 3 5 2 4 2 3" xfId="54868"/>
    <cellStyle name="Normal 3 5 2 4 3" xfId="36590"/>
    <cellStyle name="Normal 3 5 2 4 3 2" xfId="54869"/>
    <cellStyle name="Normal 3 5 2 4 4" xfId="54870"/>
    <cellStyle name="Normal 3 5 2 4 5" xfId="54871"/>
    <cellStyle name="Normal 3 5 2 5" xfId="1802"/>
    <cellStyle name="Normal 3 5 2 5 2" xfId="18990"/>
    <cellStyle name="Normal 3 5 2 5 2 2" xfId="36591"/>
    <cellStyle name="Normal 3 5 2 5 3" xfId="36592"/>
    <cellStyle name="Normal 3 5 2 5 4" xfId="54872"/>
    <cellStyle name="Normal 3 5 2 6" xfId="18991"/>
    <cellStyle name="Normal 3 5 2 6 2" xfId="36593"/>
    <cellStyle name="Normal 3 5 2 7" xfId="54873"/>
    <cellStyle name="Normal 3 5 2 8" xfId="54874"/>
    <cellStyle name="Normal 3 5 3" xfId="1804"/>
    <cellStyle name="Normal 3 5 3 2" xfId="1805"/>
    <cellStyle name="Normal 3 5 3 2 2" xfId="5379"/>
    <cellStyle name="Normal 3 5 3 2 2 2" xfId="9404"/>
    <cellStyle name="Normal 3 5 3 2 2 2 2" xfId="18992"/>
    <cellStyle name="Normal 3 5 3 2 2 2 2 2" xfId="36594"/>
    <cellStyle name="Normal 3 5 3 2 2 2 3" xfId="36595"/>
    <cellStyle name="Normal 3 5 3 2 2 2 4" xfId="54875"/>
    <cellStyle name="Normal 3 5 3 2 2 3" xfId="18993"/>
    <cellStyle name="Normal 3 5 3 2 2 3 2" xfId="36596"/>
    <cellStyle name="Normal 3 5 3 2 2 4" xfId="36597"/>
    <cellStyle name="Normal 3 5 3 2 2 5" xfId="54876"/>
    <cellStyle name="Normal 3 5 3 2 3" xfId="5380"/>
    <cellStyle name="Normal 3 5 3 2 3 2" xfId="18994"/>
    <cellStyle name="Normal 3 5 3 2 3 2 2" xfId="36598"/>
    <cellStyle name="Normal 3 5 3 2 3 3" xfId="36599"/>
    <cellStyle name="Normal 3 5 3 2 3 4" xfId="54877"/>
    <cellStyle name="Normal 3 5 3 2 4" xfId="9405"/>
    <cellStyle name="Normal 3 5 3 2 4 2" xfId="18995"/>
    <cellStyle name="Normal 3 5 3 2 4 2 2" xfId="36600"/>
    <cellStyle name="Normal 3 5 3 2 4 3" xfId="36601"/>
    <cellStyle name="Normal 3 5 3 2 5" xfId="18996"/>
    <cellStyle name="Normal 3 5 3 2 5 2" xfId="36602"/>
    <cellStyle name="Normal 3 5 3 2 6" xfId="36603"/>
    <cellStyle name="Normal 3 5 3 3" xfId="5381"/>
    <cellStyle name="Normal 3 5 3 3 2" xfId="9406"/>
    <cellStyle name="Normal 3 5 3 3 2 2" xfId="18997"/>
    <cellStyle name="Normal 3 5 3 3 2 2 2" xfId="36604"/>
    <cellStyle name="Normal 3 5 3 3 2 3" xfId="36605"/>
    <cellStyle name="Normal 3 5 3 3 2 4" xfId="54878"/>
    <cellStyle name="Normal 3 5 3 3 3" xfId="18998"/>
    <cellStyle name="Normal 3 5 3 3 3 2" xfId="36606"/>
    <cellStyle name="Normal 3 5 3 3 4" xfId="36607"/>
    <cellStyle name="Normal 3 5 3 3 5" xfId="54879"/>
    <cellStyle name="Normal 3 5 3 4" xfId="5382"/>
    <cellStyle name="Normal 3 5 3 4 2" xfId="18999"/>
    <cellStyle name="Normal 3 5 3 4 2 2" xfId="36608"/>
    <cellStyle name="Normal 3 5 3 4 3" xfId="36609"/>
    <cellStyle name="Normal 3 5 3 4 4" xfId="54880"/>
    <cellStyle name="Normal 3 5 3 5" xfId="9407"/>
    <cellStyle name="Normal 3 5 3 5 2" xfId="19000"/>
    <cellStyle name="Normal 3 5 3 5 2 2" xfId="36610"/>
    <cellStyle name="Normal 3 5 3 5 3" xfId="36611"/>
    <cellStyle name="Normal 3 5 3 6" xfId="19001"/>
    <cellStyle name="Normal 3 5 3 6 2" xfId="36612"/>
    <cellStyle name="Normal 3 5 3 7" xfId="36613"/>
    <cellStyle name="Normal 3 5 4" xfId="1806"/>
    <cellStyle name="Normal 3 5 4 2" xfId="1807"/>
    <cellStyle name="Normal 3 5 4 2 2" xfId="5383"/>
    <cellStyle name="Normal 3 5 4 2 2 2" xfId="9408"/>
    <cellStyle name="Normal 3 5 4 2 2 2 2" xfId="19002"/>
    <cellStyle name="Normal 3 5 4 2 2 2 2 2" xfId="36614"/>
    <cellStyle name="Normal 3 5 4 2 2 2 3" xfId="36615"/>
    <cellStyle name="Normal 3 5 4 2 2 2 4" xfId="54881"/>
    <cellStyle name="Normal 3 5 4 2 2 3" xfId="19003"/>
    <cellStyle name="Normal 3 5 4 2 2 3 2" xfId="36616"/>
    <cellStyle name="Normal 3 5 4 2 2 4" xfId="36617"/>
    <cellStyle name="Normal 3 5 4 2 2 5" xfId="54882"/>
    <cellStyle name="Normal 3 5 4 2 3" xfId="5384"/>
    <cellStyle name="Normal 3 5 4 2 3 2" xfId="19004"/>
    <cellStyle name="Normal 3 5 4 2 3 2 2" xfId="36618"/>
    <cellStyle name="Normal 3 5 4 2 3 3" xfId="36619"/>
    <cellStyle name="Normal 3 5 4 2 3 4" xfId="54883"/>
    <cellStyle name="Normal 3 5 4 2 4" xfId="9409"/>
    <cellStyle name="Normal 3 5 4 2 4 2" xfId="19005"/>
    <cellStyle name="Normal 3 5 4 2 4 2 2" xfId="36620"/>
    <cellStyle name="Normal 3 5 4 2 4 3" xfId="36621"/>
    <cellStyle name="Normal 3 5 4 2 5" xfId="19006"/>
    <cellStyle name="Normal 3 5 4 2 5 2" xfId="36622"/>
    <cellStyle name="Normal 3 5 4 2 6" xfId="36623"/>
    <cellStyle name="Normal 3 5 4 3" xfId="5385"/>
    <cellStyle name="Normal 3 5 4 3 2" xfId="9410"/>
    <cellStyle name="Normal 3 5 4 3 2 2" xfId="19007"/>
    <cellStyle name="Normal 3 5 4 3 2 2 2" xfId="36624"/>
    <cellStyle name="Normal 3 5 4 3 2 3" xfId="36625"/>
    <cellStyle name="Normal 3 5 4 3 2 4" xfId="54884"/>
    <cellStyle name="Normal 3 5 4 3 3" xfId="19008"/>
    <cellStyle name="Normal 3 5 4 3 3 2" xfId="36626"/>
    <cellStyle name="Normal 3 5 4 3 4" xfId="36627"/>
    <cellStyle name="Normal 3 5 4 3 5" xfId="54885"/>
    <cellStyle name="Normal 3 5 4 4" xfId="5386"/>
    <cellStyle name="Normal 3 5 4 4 2" xfId="19009"/>
    <cellStyle name="Normal 3 5 4 4 2 2" xfId="36628"/>
    <cellStyle name="Normal 3 5 4 4 3" xfId="36629"/>
    <cellStyle name="Normal 3 5 4 4 4" xfId="54886"/>
    <cellStyle name="Normal 3 5 4 5" xfId="9411"/>
    <cellStyle name="Normal 3 5 4 5 2" xfId="19010"/>
    <cellStyle name="Normal 3 5 4 5 2 2" xfId="36630"/>
    <cellStyle name="Normal 3 5 4 5 3" xfId="36631"/>
    <cellStyle name="Normal 3 5 4 6" xfId="19011"/>
    <cellStyle name="Normal 3 5 4 6 2" xfId="36632"/>
    <cellStyle name="Normal 3 5 4 7" xfId="36633"/>
    <cellStyle name="Normal 3 5 5" xfId="1808"/>
    <cellStyle name="Normal 3 5 5 2" xfId="1809"/>
    <cellStyle name="Normal 3 5 5 2 2" xfId="5387"/>
    <cellStyle name="Normal 3 5 5 2 2 2" xfId="9412"/>
    <cellStyle name="Normal 3 5 5 2 2 2 2" xfId="19012"/>
    <cellStyle name="Normal 3 5 5 2 2 2 2 2" xfId="36634"/>
    <cellStyle name="Normal 3 5 5 2 2 2 3" xfId="36635"/>
    <cellStyle name="Normal 3 5 5 2 2 2 4" xfId="54887"/>
    <cellStyle name="Normal 3 5 5 2 2 3" xfId="19013"/>
    <cellStyle name="Normal 3 5 5 2 2 3 2" xfId="36636"/>
    <cellStyle name="Normal 3 5 5 2 2 4" xfId="36637"/>
    <cellStyle name="Normal 3 5 5 2 2 5" xfId="54888"/>
    <cellStyle name="Normal 3 5 5 2 3" xfId="5388"/>
    <cellStyle name="Normal 3 5 5 2 3 2" xfId="19014"/>
    <cellStyle name="Normal 3 5 5 2 3 2 2" xfId="36638"/>
    <cellStyle name="Normal 3 5 5 2 3 3" xfId="36639"/>
    <cellStyle name="Normal 3 5 5 2 3 4" xfId="54889"/>
    <cellStyle name="Normal 3 5 5 2 4" xfId="9413"/>
    <cellStyle name="Normal 3 5 5 2 4 2" xfId="19015"/>
    <cellStyle name="Normal 3 5 5 2 4 2 2" xfId="36640"/>
    <cellStyle name="Normal 3 5 5 2 4 3" xfId="36641"/>
    <cellStyle name="Normal 3 5 5 2 5" xfId="19016"/>
    <cellStyle name="Normal 3 5 5 2 5 2" xfId="36642"/>
    <cellStyle name="Normal 3 5 5 2 6" xfId="36643"/>
    <cellStyle name="Normal 3 5 5 3" xfId="5389"/>
    <cellStyle name="Normal 3 5 5 3 2" xfId="9414"/>
    <cellStyle name="Normal 3 5 5 3 2 2" xfId="19017"/>
    <cellStyle name="Normal 3 5 5 3 2 2 2" xfId="36644"/>
    <cellStyle name="Normal 3 5 5 3 2 3" xfId="36645"/>
    <cellStyle name="Normal 3 5 5 3 2 4" xfId="54890"/>
    <cellStyle name="Normal 3 5 5 3 3" xfId="19018"/>
    <cellStyle name="Normal 3 5 5 3 3 2" xfId="36646"/>
    <cellStyle name="Normal 3 5 5 3 4" xfId="36647"/>
    <cellStyle name="Normal 3 5 5 3 5" xfId="54891"/>
    <cellStyle name="Normal 3 5 5 4" xfId="5390"/>
    <cellStyle name="Normal 3 5 5 4 2" xfId="19019"/>
    <cellStyle name="Normal 3 5 5 4 2 2" xfId="36648"/>
    <cellStyle name="Normal 3 5 5 4 3" xfId="36649"/>
    <cellStyle name="Normal 3 5 5 4 4" xfId="54892"/>
    <cellStyle name="Normal 3 5 5 5" xfId="9415"/>
    <cellStyle name="Normal 3 5 5 5 2" xfId="19020"/>
    <cellStyle name="Normal 3 5 5 5 2 2" xfId="36650"/>
    <cellStyle name="Normal 3 5 5 5 3" xfId="36651"/>
    <cellStyle name="Normal 3 5 5 6" xfId="19021"/>
    <cellStyle name="Normal 3 5 5 6 2" xfId="36652"/>
    <cellStyle name="Normal 3 5 5 7" xfId="36653"/>
    <cellStyle name="Normal 3 5 6" xfId="1810"/>
    <cellStyle name="Normal 3 5 6 2" xfId="1811"/>
    <cellStyle name="Normal 3 5 6 2 2" xfId="5391"/>
    <cellStyle name="Normal 3 5 6 2 2 2" xfId="9416"/>
    <cellStyle name="Normal 3 5 6 2 2 2 2" xfId="19022"/>
    <cellStyle name="Normal 3 5 6 2 2 2 2 2" xfId="36654"/>
    <cellStyle name="Normal 3 5 6 2 2 2 3" xfId="36655"/>
    <cellStyle name="Normal 3 5 6 2 2 2 4" xfId="54893"/>
    <cellStyle name="Normal 3 5 6 2 2 3" xfId="19023"/>
    <cellStyle name="Normal 3 5 6 2 2 3 2" xfId="36656"/>
    <cellStyle name="Normal 3 5 6 2 2 4" xfId="36657"/>
    <cellStyle name="Normal 3 5 6 2 2 5" xfId="54894"/>
    <cellStyle name="Normal 3 5 6 2 3" xfId="5392"/>
    <cellStyle name="Normal 3 5 6 2 3 2" xfId="19024"/>
    <cellStyle name="Normal 3 5 6 2 3 2 2" xfId="36658"/>
    <cellStyle name="Normal 3 5 6 2 3 3" xfId="36659"/>
    <cellStyle name="Normal 3 5 6 2 3 4" xfId="54895"/>
    <cellStyle name="Normal 3 5 6 2 4" xfId="9417"/>
    <cellStyle name="Normal 3 5 6 2 4 2" xfId="19025"/>
    <cellStyle name="Normal 3 5 6 2 4 2 2" xfId="36660"/>
    <cellStyle name="Normal 3 5 6 2 4 3" xfId="36661"/>
    <cellStyle name="Normal 3 5 6 2 5" xfId="19026"/>
    <cellStyle name="Normal 3 5 6 2 5 2" xfId="36662"/>
    <cellStyle name="Normal 3 5 6 2 6" xfId="36663"/>
    <cellStyle name="Normal 3 5 6 3" xfId="5393"/>
    <cellStyle name="Normal 3 5 6 3 2" xfId="9418"/>
    <cellStyle name="Normal 3 5 6 3 2 2" xfId="19027"/>
    <cellStyle name="Normal 3 5 6 3 2 2 2" xfId="36664"/>
    <cellStyle name="Normal 3 5 6 3 2 3" xfId="36665"/>
    <cellStyle name="Normal 3 5 6 3 2 4" xfId="54896"/>
    <cellStyle name="Normal 3 5 6 3 3" xfId="19028"/>
    <cellStyle name="Normal 3 5 6 3 3 2" xfId="36666"/>
    <cellStyle name="Normal 3 5 6 3 4" xfId="36667"/>
    <cellStyle name="Normal 3 5 6 3 5" xfId="54897"/>
    <cellStyle name="Normal 3 5 6 4" xfId="5394"/>
    <cellStyle name="Normal 3 5 6 4 2" xfId="19029"/>
    <cellStyle name="Normal 3 5 6 4 2 2" xfId="36668"/>
    <cellStyle name="Normal 3 5 6 4 3" xfId="36669"/>
    <cellStyle name="Normal 3 5 6 4 4" xfId="54898"/>
    <cellStyle name="Normal 3 5 6 5" xfId="9419"/>
    <cellStyle name="Normal 3 5 6 5 2" xfId="19030"/>
    <cellStyle name="Normal 3 5 6 5 2 2" xfId="36670"/>
    <cellStyle name="Normal 3 5 6 5 3" xfId="36671"/>
    <cellStyle name="Normal 3 5 6 6" xfId="19031"/>
    <cellStyle name="Normal 3 5 6 6 2" xfId="36672"/>
    <cellStyle name="Normal 3 5 6 7" xfId="36673"/>
    <cellStyle name="Normal 3 5 7" xfId="1812"/>
    <cellStyle name="Normal 3 5 7 2" xfId="1813"/>
    <cellStyle name="Normal 3 5 7 2 2" xfId="5395"/>
    <cellStyle name="Normal 3 5 7 2 2 2" xfId="9420"/>
    <cellStyle name="Normal 3 5 7 2 2 2 2" xfId="19032"/>
    <cellStyle name="Normal 3 5 7 2 2 2 2 2" xfId="36674"/>
    <cellStyle name="Normal 3 5 7 2 2 2 3" xfId="36675"/>
    <cellStyle name="Normal 3 5 7 2 2 2 4" xfId="54899"/>
    <cellStyle name="Normal 3 5 7 2 2 3" xfId="19033"/>
    <cellStyle name="Normal 3 5 7 2 2 3 2" xfId="36676"/>
    <cellStyle name="Normal 3 5 7 2 2 4" xfId="36677"/>
    <cellStyle name="Normal 3 5 7 2 2 5" xfId="54900"/>
    <cellStyle name="Normal 3 5 7 2 3" xfId="5396"/>
    <cellStyle name="Normal 3 5 7 2 3 2" xfId="19034"/>
    <cellStyle name="Normal 3 5 7 2 3 2 2" xfId="36678"/>
    <cellStyle name="Normal 3 5 7 2 3 3" xfId="36679"/>
    <cellStyle name="Normal 3 5 7 2 3 4" xfId="54901"/>
    <cellStyle name="Normal 3 5 7 2 4" xfId="9421"/>
    <cellStyle name="Normal 3 5 7 2 4 2" xfId="19035"/>
    <cellStyle name="Normal 3 5 7 2 4 2 2" xfId="36680"/>
    <cellStyle name="Normal 3 5 7 2 4 3" xfId="36681"/>
    <cellStyle name="Normal 3 5 7 2 5" xfId="19036"/>
    <cellStyle name="Normal 3 5 7 2 5 2" xfId="36682"/>
    <cellStyle name="Normal 3 5 7 2 6" xfId="36683"/>
    <cellStyle name="Normal 3 5 7 3" xfId="5397"/>
    <cellStyle name="Normal 3 5 7 3 2" xfId="9422"/>
    <cellStyle name="Normal 3 5 7 3 2 2" xfId="19037"/>
    <cellStyle name="Normal 3 5 7 3 2 2 2" xfId="36684"/>
    <cellStyle name="Normal 3 5 7 3 2 3" xfId="36685"/>
    <cellStyle name="Normal 3 5 7 3 2 4" xfId="54902"/>
    <cellStyle name="Normal 3 5 7 3 3" xfId="19038"/>
    <cellStyle name="Normal 3 5 7 3 3 2" xfId="36686"/>
    <cellStyle name="Normal 3 5 7 3 4" xfId="36687"/>
    <cellStyle name="Normal 3 5 7 3 5" xfId="54903"/>
    <cellStyle name="Normal 3 5 7 4" xfId="5398"/>
    <cellStyle name="Normal 3 5 7 4 2" xfId="19039"/>
    <cellStyle name="Normal 3 5 7 4 2 2" xfId="36688"/>
    <cellStyle name="Normal 3 5 7 4 3" xfId="36689"/>
    <cellStyle name="Normal 3 5 7 4 4" xfId="54904"/>
    <cellStyle name="Normal 3 5 7 5" xfId="9423"/>
    <cellStyle name="Normal 3 5 7 5 2" xfId="19040"/>
    <cellStyle name="Normal 3 5 7 5 2 2" xfId="36690"/>
    <cellStyle name="Normal 3 5 7 5 3" xfId="36691"/>
    <cellStyle name="Normal 3 5 7 6" xfId="19041"/>
    <cellStyle name="Normal 3 5 7 6 2" xfId="36692"/>
    <cellStyle name="Normal 3 5 7 7" xfId="36693"/>
    <cellStyle name="Normal 3 5 8" xfId="1814"/>
    <cellStyle name="Normal 3 5 8 2" xfId="1815"/>
    <cellStyle name="Normal 3 5 8 2 2" xfId="5399"/>
    <cellStyle name="Normal 3 5 8 2 2 2" xfId="9424"/>
    <cellStyle name="Normal 3 5 8 2 2 2 2" xfId="19042"/>
    <cellStyle name="Normal 3 5 8 2 2 2 2 2" xfId="36694"/>
    <cellStyle name="Normal 3 5 8 2 2 2 3" xfId="36695"/>
    <cellStyle name="Normal 3 5 8 2 2 2 4" xfId="54905"/>
    <cellStyle name="Normal 3 5 8 2 2 3" xfId="19043"/>
    <cellStyle name="Normal 3 5 8 2 2 3 2" xfId="36696"/>
    <cellStyle name="Normal 3 5 8 2 2 4" xfId="36697"/>
    <cellStyle name="Normal 3 5 8 2 2 5" xfId="54906"/>
    <cellStyle name="Normal 3 5 8 2 3" xfId="5400"/>
    <cellStyle name="Normal 3 5 8 2 3 2" xfId="19044"/>
    <cellStyle name="Normal 3 5 8 2 3 2 2" xfId="36698"/>
    <cellStyle name="Normal 3 5 8 2 3 3" xfId="36699"/>
    <cellStyle name="Normal 3 5 8 2 3 4" xfId="54907"/>
    <cellStyle name="Normal 3 5 8 2 4" xfId="9425"/>
    <cellStyle name="Normal 3 5 8 2 4 2" xfId="19045"/>
    <cellStyle name="Normal 3 5 8 2 4 2 2" xfId="36700"/>
    <cellStyle name="Normal 3 5 8 2 4 3" xfId="36701"/>
    <cellStyle name="Normal 3 5 8 2 5" xfId="19046"/>
    <cellStyle name="Normal 3 5 8 2 5 2" xfId="36702"/>
    <cellStyle name="Normal 3 5 8 2 6" xfId="36703"/>
    <cellStyle name="Normal 3 5 8 3" xfId="5401"/>
    <cellStyle name="Normal 3 5 8 3 2" xfId="9426"/>
    <cellStyle name="Normal 3 5 8 3 2 2" xfId="19047"/>
    <cellStyle name="Normal 3 5 8 3 2 2 2" xfId="36704"/>
    <cellStyle name="Normal 3 5 8 3 2 3" xfId="36705"/>
    <cellStyle name="Normal 3 5 8 3 2 4" xfId="54908"/>
    <cellStyle name="Normal 3 5 8 3 3" xfId="19048"/>
    <cellStyle name="Normal 3 5 8 3 3 2" xfId="36706"/>
    <cellStyle name="Normal 3 5 8 3 4" xfId="36707"/>
    <cellStyle name="Normal 3 5 8 3 5" xfId="54909"/>
    <cellStyle name="Normal 3 5 8 4" xfId="5402"/>
    <cellStyle name="Normal 3 5 8 4 2" xfId="19049"/>
    <cellStyle name="Normal 3 5 8 4 2 2" xfId="36708"/>
    <cellStyle name="Normal 3 5 8 4 3" xfId="36709"/>
    <cellStyle name="Normal 3 5 8 4 4" xfId="54910"/>
    <cellStyle name="Normal 3 5 8 5" xfId="9427"/>
    <cellStyle name="Normal 3 5 8 5 2" xfId="19050"/>
    <cellStyle name="Normal 3 5 8 5 2 2" xfId="36710"/>
    <cellStyle name="Normal 3 5 8 5 3" xfId="36711"/>
    <cellStyle name="Normal 3 5 8 6" xfId="19051"/>
    <cellStyle name="Normal 3 5 8 6 2" xfId="36712"/>
    <cellStyle name="Normal 3 5 8 7" xfId="36713"/>
    <cellStyle name="Normal 3 5 9" xfId="1816"/>
    <cellStyle name="Normal 3 5 9 2" xfId="1817"/>
    <cellStyle name="Normal 3 5 9 2 2" xfId="5403"/>
    <cellStyle name="Normal 3 5 9 2 2 2" xfId="9428"/>
    <cellStyle name="Normal 3 5 9 2 2 2 2" xfId="19052"/>
    <cellStyle name="Normal 3 5 9 2 2 2 2 2" xfId="36714"/>
    <cellStyle name="Normal 3 5 9 2 2 2 3" xfId="36715"/>
    <cellStyle name="Normal 3 5 9 2 2 2 4" xfId="54911"/>
    <cellStyle name="Normal 3 5 9 2 2 3" xfId="19053"/>
    <cellStyle name="Normal 3 5 9 2 2 3 2" xfId="36716"/>
    <cellStyle name="Normal 3 5 9 2 2 4" xfId="36717"/>
    <cellStyle name="Normal 3 5 9 2 2 5" xfId="54912"/>
    <cellStyle name="Normal 3 5 9 2 3" xfId="5404"/>
    <cellStyle name="Normal 3 5 9 2 3 2" xfId="19054"/>
    <cellStyle name="Normal 3 5 9 2 3 2 2" xfId="36718"/>
    <cellStyle name="Normal 3 5 9 2 3 3" xfId="36719"/>
    <cellStyle name="Normal 3 5 9 2 3 4" xfId="54913"/>
    <cellStyle name="Normal 3 5 9 2 4" xfId="9429"/>
    <cellStyle name="Normal 3 5 9 2 4 2" xfId="19055"/>
    <cellStyle name="Normal 3 5 9 2 4 2 2" xfId="36720"/>
    <cellStyle name="Normal 3 5 9 2 4 3" xfId="36721"/>
    <cellStyle name="Normal 3 5 9 2 5" xfId="19056"/>
    <cellStyle name="Normal 3 5 9 2 5 2" xfId="36722"/>
    <cellStyle name="Normal 3 5 9 2 6" xfId="36723"/>
    <cellStyle name="Normal 3 5 9 3" xfId="5405"/>
    <cellStyle name="Normal 3 5 9 3 2" xfId="9430"/>
    <cellStyle name="Normal 3 5 9 3 2 2" xfId="19057"/>
    <cellStyle name="Normal 3 5 9 3 2 2 2" xfId="36724"/>
    <cellStyle name="Normal 3 5 9 3 2 3" xfId="36725"/>
    <cellStyle name="Normal 3 5 9 3 2 4" xfId="54914"/>
    <cellStyle name="Normal 3 5 9 3 3" xfId="19058"/>
    <cellStyle name="Normal 3 5 9 3 3 2" xfId="36726"/>
    <cellStyle name="Normal 3 5 9 3 4" xfId="36727"/>
    <cellStyle name="Normal 3 5 9 3 5" xfId="54915"/>
    <cellStyle name="Normal 3 5 9 4" xfId="5406"/>
    <cellStyle name="Normal 3 5 9 4 2" xfId="19059"/>
    <cellStyle name="Normal 3 5 9 4 2 2" xfId="36728"/>
    <cellStyle name="Normal 3 5 9 4 3" xfId="36729"/>
    <cellStyle name="Normal 3 5 9 4 4" xfId="54916"/>
    <cellStyle name="Normal 3 5 9 5" xfId="9431"/>
    <cellStyle name="Normal 3 5 9 5 2" xfId="19060"/>
    <cellStyle name="Normal 3 5 9 5 2 2" xfId="36730"/>
    <cellStyle name="Normal 3 5 9 5 3" xfId="36731"/>
    <cellStyle name="Normal 3 5 9 6" xfId="19061"/>
    <cellStyle name="Normal 3 5 9 6 2" xfId="36732"/>
    <cellStyle name="Normal 3 5 9 7" xfId="36733"/>
    <cellStyle name="Normal 3 6" xfId="65"/>
    <cellStyle name="Normal 3 6 10" xfId="5407"/>
    <cellStyle name="Normal 3 6 10 2" xfId="9432"/>
    <cellStyle name="Normal 3 6 10 2 2" xfId="19062"/>
    <cellStyle name="Normal 3 6 10 2 2 2" xfId="36734"/>
    <cellStyle name="Normal 3 6 10 2 2 2 2" xfId="54917"/>
    <cellStyle name="Normal 3 6 10 2 2 3" xfId="54918"/>
    <cellStyle name="Normal 3 6 10 2 3" xfId="36735"/>
    <cellStyle name="Normal 3 6 10 2 3 2" xfId="54919"/>
    <cellStyle name="Normal 3 6 10 2 4" xfId="54920"/>
    <cellStyle name="Normal 3 6 10 2 5" xfId="54921"/>
    <cellStyle name="Normal 3 6 10 3" xfId="19063"/>
    <cellStyle name="Normal 3 6 10 3 2" xfId="36736"/>
    <cellStyle name="Normal 3 6 10 3 2 2" xfId="54922"/>
    <cellStyle name="Normal 3 6 10 3 3" xfId="54923"/>
    <cellStyle name="Normal 3 6 10 4" xfId="36737"/>
    <cellStyle name="Normal 3 6 10 4 2" xfId="54924"/>
    <cellStyle name="Normal 3 6 10 5" xfId="54925"/>
    <cellStyle name="Normal 3 6 10 6" xfId="54926"/>
    <cellStyle name="Normal 3 6 11" xfId="5408"/>
    <cellStyle name="Normal 3 6 11 2" xfId="19064"/>
    <cellStyle name="Normal 3 6 11 2 2" xfId="36738"/>
    <cellStyle name="Normal 3 6 11 2 2 2" xfId="54927"/>
    <cellStyle name="Normal 3 6 11 2 3" xfId="54928"/>
    <cellStyle name="Normal 3 6 11 3" xfId="36739"/>
    <cellStyle name="Normal 3 6 11 3 2" xfId="54929"/>
    <cellStyle name="Normal 3 6 11 4" xfId="54930"/>
    <cellStyle name="Normal 3 6 11 5" xfId="54931"/>
    <cellStyle name="Normal 3 6 12" xfId="1818"/>
    <cellStyle name="Normal 3 6 12 2" xfId="19065"/>
    <cellStyle name="Normal 3 6 12 2 2" xfId="36740"/>
    <cellStyle name="Normal 3 6 12 3" xfId="36741"/>
    <cellStyle name="Normal 3 6 12 4" xfId="54932"/>
    <cellStyle name="Normal 3 6 13" xfId="19066"/>
    <cellStyle name="Normal 3 6 13 2" xfId="36742"/>
    <cellStyle name="Normal 3 6 14" xfId="54933"/>
    <cellStyle name="Normal 3 6 15" xfId="54934"/>
    <cellStyle name="Normal 3 6 2" xfId="1819"/>
    <cellStyle name="Normal 3 6 2 2" xfId="1820"/>
    <cellStyle name="Normal 3 6 2 2 2" xfId="5409"/>
    <cellStyle name="Normal 3 6 2 2 2 2" xfId="9433"/>
    <cellStyle name="Normal 3 6 2 2 2 2 2" xfId="19067"/>
    <cellStyle name="Normal 3 6 2 2 2 2 2 2" xfId="36743"/>
    <cellStyle name="Normal 3 6 2 2 2 2 3" xfId="36744"/>
    <cellStyle name="Normal 3 6 2 2 2 2 4" xfId="54935"/>
    <cellStyle name="Normal 3 6 2 2 2 3" xfId="19068"/>
    <cellStyle name="Normal 3 6 2 2 2 3 2" xfId="36745"/>
    <cellStyle name="Normal 3 6 2 2 2 4" xfId="36746"/>
    <cellStyle name="Normal 3 6 2 2 2 5" xfId="54936"/>
    <cellStyle name="Normal 3 6 2 2 3" xfId="5410"/>
    <cellStyle name="Normal 3 6 2 2 3 2" xfId="19069"/>
    <cellStyle name="Normal 3 6 2 2 3 2 2" xfId="36747"/>
    <cellStyle name="Normal 3 6 2 2 3 3" xfId="36748"/>
    <cellStyle name="Normal 3 6 2 2 3 4" xfId="54937"/>
    <cellStyle name="Normal 3 6 2 2 4" xfId="9434"/>
    <cellStyle name="Normal 3 6 2 2 4 2" xfId="19070"/>
    <cellStyle name="Normal 3 6 2 2 4 2 2" xfId="36749"/>
    <cellStyle name="Normal 3 6 2 2 4 3" xfId="36750"/>
    <cellStyle name="Normal 3 6 2 2 5" xfId="19071"/>
    <cellStyle name="Normal 3 6 2 2 5 2" xfId="36751"/>
    <cellStyle name="Normal 3 6 2 2 6" xfId="36752"/>
    <cellStyle name="Normal 3 6 2 3" xfId="5411"/>
    <cellStyle name="Normal 3 6 2 3 2" xfId="9435"/>
    <cellStyle name="Normal 3 6 2 3 2 2" xfId="19072"/>
    <cellStyle name="Normal 3 6 2 3 2 2 2" xfId="36753"/>
    <cellStyle name="Normal 3 6 2 3 2 3" xfId="36754"/>
    <cellStyle name="Normal 3 6 2 3 2 4" xfId="54938"/>
    <cellStyle name="Normal 3 6 2 3 3" xfId="19073"/>
    <cellStyle name="Normal 3 6 2 3 3 2" xfId="36755"/>
    <cellStyle name="Normal 3 6 2 3 4" xfId="36756"/>
    <cellStyle name="Normal 3 6 2 3 5" xfId="54939"/>
    <cellStyle name="Normal 3 6 2 4" xfId="5412"/>
    <cellStyle name="Normal 3 6 2 4 2" xfId="19074"/>
    <cellStyle name="Normal 3 6 2 4 2 2" xfId="36757"/>
    <cellStyle name="Normal 3 6 2 4 3" xfId="36758"/>
    <cellStyle name="Normal 3 6 2 4 4" xfId="54940"/>
    <cellStyle name="Normal 3 6 2 5" xfId="9436"/>
    <cellStyle name="Normal 3 6 2 5 2" xfId="19075"/>
    <cellStyle name="Normal 3 6 2 5 2 2" xfId="36759"/>
    <cellStyle name="Normal 3 6 2 5 3" xfId="36760"/>
    <cellStyle name="Normal 3 6 2 6" xfId="19076"/>
    <cellStyle name="Normal 3 6 2 6 2" xfId="36761"/>
    <cellStyle name="Normal 3 6 2 7" xfId="36762"/>
    <cellStyle name="Normal 3 6 3" xfId="1821"/>
    <cellStyle name="Normal 3 6 3 2" xfId="1822"/>
    <cellStyle name="Normal 3 6 3 2 2" xfId="5413"/>
    <cellStyle name="Normal 3 6 3 2 2 2" xfId="9437"/>
    <cellStyle name="Normal 3 6 3 2 2 2 2" xfId="19077"/>
    <cellStyle name="Normal 3 6 3 2 2 2 2 2" xfId="36763"/>
    <cellStyle name="Normal 3 6 3 2 2 2 3" xfId="36764"/>
    <cellStyle name="Normal 3 6 3 2 2 2 4" xfId="54941"/>
    <cellStyle name="Normal 3 6 3 2 2 3" xfId="19078"/>
    <cellStyle name="Normal 3 6 3 2 2 3 2" xfId="36765"/>
    <cellStyle name="Normal 3 6 3 2 2 4" xfId="36766"/>
    <cellStyle name="Normal 3 6 3 2 2 5" xfId="54942"/>
    <cellStyle name="Normal 3 6 3 2 3" xfId="5414"/>
    <cellStyle name="Normal 3 6 3 2 3 2" xfId="19079"/>
    <cellStyle name="Normal 3 6 3 2 3 2 2" xfId="36767"/>
    <cellStyle name="Normal 3 6 3 2 3 3" xfId="36768"/>
    <cellStyle name="Normal 3 6 3 2 3 4" xfId="54943"/>
    <cellStyle name="Normal 3 6 3 2 4" xfId="9438"/>
    <cellStyle name="Normal 3 6 3 2 4 2" xfId="19080"/>
    <cellStyle name="Normal 3 6 3 2 4 2 2" xfId="36769"/>
    <cellStyle name="Normal 3 6 3 2 4 3" xfId="36770"/>
    <cellStyle name="Normal 3 6 3 2 5" xfId="19081"/>
    <cellStyle name="Normal 3 6 3 2 5 2" xfId="36771"/>
    <cellStyle name="Normal 3 6 3 2 6" xfId="36772"/>
    <cellStyle name="Normal 3 6 3 3" xfId="5415"/>
    <cellStyle name="Normal 3 6 3 3 2" xfId="9439"/>
    <cellStyle name="Normal 3 6 3 3 2 2" xfId="19082"/>
    <cellStyle name="Normal 3 6 3 3 2 2 2" xfId="36773"/>
    <cellStyle name="Normal 3 6 3 3 2 3" xfId="36774"/>
    <cellStyle name="Normal 3 6 3 3 2 4" xfId="54944"/>
    <cellStyle name="Normal 3 6 3 3 3" xfId="19083"/>
    <cellStyle name="Normal 3 6 3 3 3 2" xfId="36775"/>
    <cellStyle name="Normal 3 6 3 3 4" xfId="36776"/>
    <cellStyle name="Normal 3 6 3 3 5" xfId="54945"/>
    <cellStyle name="Normal 3 6 3 4" xfId="5416"/>
    <cellStyle name="Normal 3 6 3 4 2" xfId="19084"/>
    <cellStyle name="Normal 3 6 3 4 2 2" xfId="36777"/>
    <cellStyle name="Normal 3 6 3 4 3" xfId="36778"/>
    <cellStyle name="Normal 3 6 3 4 4" xfId="54946"/>
    <cellStyle name="Normal 3 6 3 5" xfId="9440"/>
    <cellStyle name="Normal 3 6 3 5 2" xfId="19085"/>
    <cellStyle name="Normal 3 6 3 5 2 2" xfId="36779"/>
    <cellStyle name="Normal 3 6 3 5 3" xfId="36780"/>
    <cellStyle name="Normal 3 6 3 6" xfId="19086"/>
    <cellStyle name="Normal 3 6 3 6 2" xfId="36781"/>
    <cellStyle name="Normal 3 6 3 7" xfId="36782"/>
    <cellStyle name="Normal 3 6 4" xfId="1823"/>
    <cellStyle name="Normal 3 6 4 2" xfId="1824"/>
    <cellStyle name="Normal 3 6 4 2 2" xfId="5417"/>
    <cellStyle name="Normal 3 6 4 2 2 2" xfId="9441"/>
    <cellStyle name="Normal 3 6 4 2 2 2 2" xfId="19087"/>
    <cellStyle name="Normal 3 6 4 2 2 2 2 2" xfId="36783"/>
    <cellStyle name="Normal 3 6 4 2 2 2 3" xfId="36784"/>
    <cellStyle name="Normal 3 6 4 2 2 2 4" xfId="54947"/>
    <cellStyle name="Normal 3 6 4 2 2 3" xfId="19088"/>
    <cellStyle name="Normal 3 6 4 2 2 3 2" xfId="36785"/>
    <cellStyle name="Normal 3 6 4 2 2 4" xfId="36786"/>
    <cellStyle name="Normal 3 6 4 2 2 5" xfId="54948"/>
    <cellStyle name="Normal 3 6 4 2 3" xfId="5418"/>
    <cellStyle name="Normal 3 6 4 2 3 2" xfId="19089"/>
    <cellStyle name="Normal 3 6 4 2 3 2 2" xfId="36787"/>
    <cellStyle name="Normal 3 6 4 2 3 3" xfId="36788"/>
    <cellStyle name="Normal 3 6 4 2 3 4" xfId="54949"/>
    <cellStyle name="Normal 3 6 4 2 4" xfId="9442"/>
    <cellStyle name="Normal 3 6 4 2 4 2" xfId="19090"/>
    <cellStyle name="Normal 3 6 4 2 4 2 2" xfId="36789"/>
    <cellStyle name="Normal 3 6 4 2 4 3" xfId="36790"/>
    <cellStyle name="Normal 3 6 4 2 5" xfId="19091"/>
    <cellStyle name="Normal 3 6 4 2 5 2" xfId="36791"/>
    <cellStyle name="Normal 3 6 4 2 6" xfId="36792"/>
    <cellStyle name="Normal 3 6 4 3" xfId="5419"/>
    <cellStyle name="Normal 3 6 4 3 2" xfId="9443"/>
    <cellStyle name="Normal 3 6 4 3 2 2" xfId="19092"/>
    <cellStyle name="Normal 3 6 4 3 2 2 2" xfId="36793"/>
    <cellStyle name="Normal 3 6 4 3 2 3" xfId="36794"/>
    <cellStyle name="Normal 3 6 4 3 2 4" xfId="54950"/>
    <cellStyle name="Normal 3 6 4 3 3" xfId="19093"/>
    <cellStyle name="Normal 3 6 4 3 3 2" xfId="36795"/>
    <cellStyle name="Normal 3 6 4 3 4" xfId="36796"/>
    <cellStyle name="Normal 3 6 4 3 5" xfId="54951"/>
    <cellStyle name="Normal 3 6 4 4" xfId="5420"/>
    <cellStyle name="Normal 3 6 4 4 2" xfId="19094"/>
    <cellStyle name="Normal 3 6 4 4 2 2" xfId="36797"/>
    <cellStyle name="Normal 3 6 4 4 3" xfId="36798"/>
    <cellStyle name="Normal 3 6 4 4 4" xfId="54952"/>
    <cellStyle name="Normal 3 6 4 5" xfId="9444"/>
    <cellStyle name="Normal 3 6 4 5 2" xfId="19095"/>
    <cellStyle name="Normal 3 6 4 5 2 2" xfId="36799"/>
    <cellStyle name="Normal 3 6 4 5 3" xfId="36800"/>
    <cellStyle name="Normal 3 6 4 6" xfId="19096"/>
    <cellStyle name="Normal 3 6 4 6 2" xfId="36801"/>
    <cellStyle name="Normal 3 6 4 7" xfId="36802"/>
    <cellStyle name="Normal 3 6 5" xfId="1825"/>
    <cellStyle name="Normal 3 6 5 2" xfId="1826"/>
    <cellStyle name="Normal 3 6 5 2 2" xfId="5421"/>
    <cellStyle name="Normal 3 6 5 2 2 2" xfId="9445"/>
    <cellStyle name="Normal 3 6 5 2 2 2 2" xfId="19097"/>
    <cellStyle name="Normal 3 6 5 2 2 2 2 2" xfId="36803"/>
    <cellStyle name="Normal 3 6 5 2 2 2 3" xfId="36804"/>
    <cellStyle name="Normal 3 6 5 2 2 2 4" xfId="54953"/>
    <cellStyle name="Normal 3 6 5 2 2 3" xfId="19098"/>
    <cellStyle name="Normal 3 6 5 2 2 3 2" xfId="36805"/>
    <cellStyle name="Normal 3 6 5 2 2 4" xfId="36806"/>
    <cellStyle name="Normal 3 6 5 2 2 5" xfId="54954"/>
    <cellStyle name="Normal 3 6 5 2 3" xfId="5422"/>
    <cellStyle name="Normal 3 6 5 2 3 2" xfId="19099"/>
    <cellStyle name="Normal 3 6 5 2 3 2 2" xfId="36807"/>
    <cellStyle name="Normal 3 6 5 2 3 3" xfId="36808"/>
    <cellStyle name="Normal 3 6 5 2 3 4" xfId="54955"/>
    <cellStyle name="Normal 3 6 5 2 4" xfId="9446"/>
    <cellStyle name="Normal 3 6 5 2 4 2" xfId="19100"/>
    <cellStyle name="Normal 3 6 5 2 4 2 2" xfId="36809"/>
    <cellStyle name="Normal 3 6 5 2 4 3" xfId="36810"/>
    <cellStyle name="Normal 3 6 5 2 5" xfId="19101"/>
    <cellStyle name="Normal 3 6 5 2 5 2" xfId="36811"/>
    <cellStyle name="Normal 3 6 5 2 6" xfId="36812"/>
    <cellStyle name="Normal 3 6 5 3" xfId="5423"/>
    <cellStyle name="Normal 3 6 5 3 2" xfId="9447"/>
    <cellStyle name="Normal 3 6 5 3 2 2" xfId="19102"/>
    <cellStyle name="Normal 3 6 5 3 2 2 2" xfId="36813"/>
    <cellStyle name="Normal 3 6 5 3 2 3" xfId="36814"/>
    <cellStyle name="Normal 3 6 5 3 2 4" xfId="54956"/>
    <cellStyle name="Normal 3 6 5 3 3" xfId="19103"/>
    <cellStyle name="Normal 3 6 5 3 3 2" xfId="36815"/>
    <cellStyle name="Normal 3 6 5 3 4" xfId="36816"/>
    <cellStyle name="Normal 3 6 5 3 5" xfId="54957"/>
    <cellStyle name="Normal 3 6 5 4" xfId="5424"/>
    <cellStyle name="Normal 3 6 5 4 2" xfId="19104"/>
    <cellStyle name="Normal 3 6 5 4 2 2" xfId="36817"/>
    <cellStyle name="Normal 3 6 5 4 3" xfId="36818"/>
    <cellStyle name="Normal 3 6 5 4 4" xfId="54958"/>
    <cellStyle name="Normal 3 6 5 5" xfId="9448"/>
    <cellStyle name="Normal 3 6 5 5 2" xfId="19105"/>
    <cellStyle name="Normal 3 6 5 5 2 2" xfId="36819"/>
    <cellStyle name="Normal 3 6 5 5 3" xfId="36820"/>
    <cellStyle name="Normal 3 6 5 6" xfId="19106"/>
    <cellStyle name="Normal 3 6 5 6 2" xfId="36821"/>
    <cellStyle name="Normal 3 6 5 7" xfId="36822"/>
    <cellStyle name="Normal 3 6 6" xfId="1827"/>
    <cellStyle name="Normal 3 6 6 2" xfId="1828"/>
    <cellStyle name="Normal 3 6 6 2 2" xfId="5425"/>
    <cellStyle name="Normal 3 6 6 2 2 2" xfId="9449"/>
    <cellStyle name="Normal 3 6 6 2 2 2 2" xfId="19107"/>
    <cellStyle name="Normal 3 6 6 2 2 2 2 2" xfId="36823"/>
    <cellStyle name="Normal 3 6 6 2 2 2 3" xfId="36824"/>
    <cellStyle name="Normal 3 6 6 2 2 2 4" xfId="54959"/>
    <cellStyle name="Normal 3 6 6 2 2 3" xfId="19108"/>
    <cellStyle name="Normal 3 6 6 2 2 3 2" xfId="36825"/>
    <cellStyle name="Normal 3 6 6 2 2 4" xfId="36826"/>
    <cellStyle name="Normal 3 6 6 2 2 5" xfId="54960"/>
    <cellStyle name="Normal 3 6 6 2 3" xfId="5426"/>
    <cellStyle name="Normal 3 6 6 2 3 2" xfId="19109"/>
    <cellStyle name="Normal 3 6 6 2 3 2 2" xfId="36827"/>
    <cellStyle name="Normal 3 6 6 2 3 3" xfId="36828"/>
    <cellStyle name="Normal 3 6 6 2 3 4" xfId="54961"/>
    <cellStyle name="Normal 3 6 6 2 4" xfId="9450"/>
    <cellStyle name="Normal 3 6 6 2 4 2" xfId="19110"/>
    <cellStyle name="Normal 3 6 6 2 4 2 2" xfId="36829"/>
    <cellStyle name="Normal 3 6 6 2 4 3" xfId="36830"/>
    <cellStyle name="Normal 3 6 6 2 5" xfId="19111"/>
    <cellStyle name="Normal 3 6 6 2 5 2" xfId="36831"/>
    <cellStyle name="Normal 3 6 6 2 6" xfId="36832"/>
    <cellStyle name="Normal 3 6 6 3" xfId="5427"/>
    <cellStyle name="Normal 3 6 6 3 2" xfId="9451"/>
    <cellStyle name="Normal 3 6 6 3 2 2" xfId="19112"/>
    <cellStyle name="Normal 3 6 6 3 2 2 2" xfId="36833"/>
    <cellStyle name="Normal 3 6 6 3 2 3" xfId="36834"/>
    <cellStyle name="Normal 3 6 6 3 2 4" xfId="54962"/>
    <cellStyle name="Normal 3 6 6 3 3" xfId="19113"/>
    <cellStyle name="Normal 3 6 6 3 3 2" xfId="36835"/>
    <cellStyle name="Normal 3 6 6 3 4" xfId="36836"/>
    <cellStyle name="Normal 3 6 6 3 5" xfId="54963"/>
    <cellStyle name="Normal 3 6 6 4" xfId="5428"/>
    <cellStyle name="Normal 3 6 6 4 2" xfId="19114"/>
    <cellStyle name="Normal 3 6 6 4 2 2" xfId="36837"/>
    <cellStyle name="Normal 3 6 6 4 3" xfId="36838"/>
    <cellStyle name="Normal 3 6 6 4 4" xfId="54964"/>
    <cellStyle name="Normal 3 6 6 5" xfId="9452"/>
    <cellStyle name="Normal 3 6 6 5 2" xfId="19115"/>
    <cellStyle name="Normal 3 6 6 5 2 2" xfId="36839"/>
    <cellStyle name="Normal 3 6 6 5 3" xfId="36840"/>
    <cellStyle name="Normal 3 6 6 6" xfId="19116"/>
    <cellStyle name="Normal 3 6 6 6 2" xfId="36841"/>
    <cellStyle name="Normal 3 6 6 7" xfId="36842"/>
    <cellStyle name="Normal 3 6 7" xfId="1829"/>
    <cellStyle name="Normal 3 6 7 2" xfId="1830"/>
    <cellStyle name="Normal 3 6 7 2 2" xfId="5429"/>
    <cellStyle name="Normal 3 6 7 2 2 2" xfId="9453"/>
    <cellStyle name="Normal 3 6 7 2 2 2 2" xfId="19117"/>
    <cellStyle name="Normal 3 6 7 2 2 2 2 2" xfId="36843"/>
    <cellStyle name="Normal 3 6 7 2 2 2 3" xfId="36844"/>
    <cellStyle name="Normal 3 6 7 2 2 2 4" xfId="54965"/>
    <cellStyle name="Normal 3 6 7 2 2 3" xfId="19118"/>
    <cellStyle name="Normal 3 6 7 2 2 3 2" xfId="36845"/>
    <cellStyle name="Normal 3 6 7 2 2 4" xfId="36846"/>
    <cellStyle name="Normal 3 6 7 2 2 5" xfId="54966"/>
    <cellStyle name="Normal 3 6 7 2 3" xfId="5430"/>
    <cellStyle name="Normal 3 6 7 2 3 2" xfId="19119"/>
    <cellStyle name="Normal 3 6 7 2 3 2 2" xfId="36847"/>
    <cellStyle name="Normal 3 6 7 2 3 3" xfId="36848"/>
    <cellStyle name="Normal 3 6 7 2 3 4" xfId="54967"/>
    <cellStyle name="Normal 3 6 7 2 4" xfId="9454"/>
    <cellStyle name="Normal 3 6 7 2 4 2" xfId="19120"/>
    <cellStyle name="Normal 3 6 7 2 4 2 2" xfId="36849"/>
    <cellStyle name="Normal 3 6 7 2 4 3" xfId="36850"/>
    <cellStyle name="Normal 3 6 7 2 5" xfId="19121"/>
    <cellStyle name="Normal 3 6 7 2 5 2" xfId="36851"/>
    <cellStyle name="Normal 3 6 7 2 6" xfId="36852"/>
    <cellStyle name="Normal 3 6 7 3" xfId="5431"/>
    <cellStyle name="Normal 3 6 7 3 2" xfId="9455"/>
    <cellStyle name="Normal 3 6 7 3 2 2" xfId="19122"/>
    <cellStyle name="Normal 3 6 7 3 2 2 2" xfId="36853"/>
    <cellStyle name="Normal 3 6 7 3 2 3" xfId="36854"/>
    <cellStyle name="Normal 3 6 7 3 2 4" xfId="54968"/>
    <cellStyle name="Normal 3 6 7 3 3" xfId="19123"/>
    <cellStyle name="Normal 3 6 7 3 3 2" xfId="36855"/>
    <cellStyle name="Normal 3 6 7 3 4" xfId="36856"/>
    <cellStyle name="Normal 3 6 7 3 5" xfId="54969"/>
    <cellStyle name="Normal 3 6 7 4" xfId="5432"/>
    <cellStyle name="Normal 3 6 7 4 2" xfId="19124"/>
    <cellStyle name="Normal 3 6 7 4 2 2" xfId="36857"/>
    <cellStyle name="Normal 3 6 7 4 3" xfId="36858"/>
    <cellStyle name="Normal 3 6 7 4 4" xfId="54970"/>
    <cellStyle name="Normal 3 6 7 5" xfId="9456"/>
    <cellStyle name="Normal 3 6 7 5 2" xfId="19125"/>
    <cellStyle name="Normal 3 6 7 5 2 2" xfId="36859"/>
    <cellStyle name="Normal 3 6 7 5 3" xfId="36860"/>
    <cellStyle name="Normal 3 6 7 6" xfId="19126"/>
    <cellStyle name="Normal 3 6 7 6 2" xfId="36861"/>
    <cellStyle name="Normal 3 6 7 7" xfId="36862"/>
    <cellStyle name="Normal 3 6 8" xfId="1831"/>
    <cellStyle name="Normal 3 6 8 2" xfId="1832"/>
    <cellStyle name="Normal 3 6 8 2 2" xfId="5433"/>
    <cellStyle name="Normal 3 6 8 2 2 2" xfId="9457"/>
    <cellStyle name="Normal 3 6 8 2 2 2 2" xfId="19127"/>
    <cellStyle name="Normal 3 6 8 2 2 2 2 2" xfId="36863"/>
    <cellStyle name="Normal 3 6 8 2 2 2 3" xfId="36864"/>
    <cellStyle name="Normal 3 6 8 2 2 2 4" xfId="54971"/>
    <cellStyle name="Normal 3 6 8 2 2 3" xfId="19128"/>
    <cellStyle name="Normal 3 6 8 2 2 3 2" xfId="36865"/>
    <cellStyle name="Normal 3 6 8 2 2 4" xfId="36866"/>
    <cellStyle name="Normal 3 6 8 2 2 5" xfId="54972"/>
    <cellStyle name="Normal 3 6 8 2 3" xfId="5434"/>
    <cellStyle name="Normal 3 6 8 2 3 2" xfId="19129"/>
    <cellStyle name="Normal 3 6 8 2 3 2 2" xfId="36867"/>
    <cellStyle name="Normal 3 6 8 2 3 3" xfId="36868"/>
    <cellStyle name="Normal 3 6 8 2 3 4" xfId="54973"/>
    <cellStyle name="Normal 3 6 8 2 4" xfId="9458"/>
    <cellStyle name="Normal 3 6 8 2 4 2" xfId="19130"/>
    <cellStyle name="Normal 3 6 8 2 4 2 2" xfId="36869"/>
    <cellStyle name="Normal 3 6 8 2 4 3" xfId="36870"/>
    <cellStyle name="Normal 3 6 8 2 5" xfId="19131"/>
    <cellStyle name="Normal 3 6 8 2 5 2" xfId="36871"/>
    <cellStyle name="Normal 3 6 8 2 6" xfId="36872"/>
    <cellStyle name="Normal 3 6 8 3" xfId="5435"/>
    <cellStyle name="Normal 3 6 8 3 2" xfId="9459"/>
    <cellStyle name="Normal 3 6 8 3 2 2" xfId="19132"/>
    <cellStyle name="Normal 3 6 8 3 2 2 2" xfId="36873"/>
    <cellStyle name="Normal 3 6 8 3 2 3" xfId="36874"/>
    <cellStyle name="Normal 3 6 8 3 2 4" xfId="54974"/>
    <cellStyle name="Normal 3 6 8 3 3" xfId="19133"/>
    <cellStyle name="Normal 3 6 8 3 3 2" xfId="36875"/>
    <cellStyle name="Normal 3 6 8 3 4" xfId="36876"/>
    <cellStyle name="Normal 3 6 8 3 5" xfId="54975"/>
    <cellStyle name="Normal 3 6 8 4" xfId="5436"/>
    <cellStyle name="Normal 3 6 8 4 2" xfId="19134"/>
    <cellStyle name="Normal 3 6 8 4 2 2" xfId="36877"/>
    <cellStyle name="Normal 3 6 8 4 3" xfId="36878"/>
    <cellStyle name="Normal 3 6 8 4 4" xfId="54976"/>
    <cellStyle name="Normal 3 6 8 5" xfId="9460"/>
    <cellStyle name="Normal 3 6 8 5 2" xfId="19135"/>
    <cellStyle name="Normal 3 6 8 5 2 2" xfId="36879"/>
    <cellStyle name="Normal 3 6 8 5 3" xfId="36880"/>
    <cellStyle name="Normal 3 6 8 6" xfId="19136"/>
    <cellStyle name="Normal 3 6 8 6 2" xfId="36881"/>
    <cellStyle name="Normal 3 6 8 7" xfId="36882"/>
    <cellStyle name="Normal 3 6 9" xfId="1833"/>
    <cellStyle name="Normal 3 6 9 2" xfId="5437"/>
    <cellStyle name="Normal 3 6 9 2 2" xfId="9461"/>
    <cellStyle name="Normal 3 6 9 2 2 2" xfId="19137"/>
    <cellStyle name="Normal 3 6 9 2 2 2 2" xfId="36883"/>
    <cellStyle name="Normal 3 6 9 2 2 2 2 2" xfId="54977"/>
    <cellStyle name="Normal 3 6 9 2 2 2 3" xfId="54978"/>
    <cellStyle name="Normal 3 6 9 2 2 3" xfId="36884"/>
    <cellStyle name="Normal 3 6 9 2 2 3 2" xfId="54979"/>
    <cellStyle name="Normal 3 6 9 2 2 4" xfId="54980"/>
    <cellStyle name="Normal 3 6 9 2 2 5" xfId="54981"/>
    <cellStyle name="Normal 3 6 9 2 3" xfId="19138"/>
    <cellStyle name="Normal 3 6 9 2 3 2" xfId="36885"/>
    <cellStyle name="Normal 3 6 9 2 3 2 2" xfId="54982"/>
    <cellStyle name="Normal 3 6 9 2 3 3" xfId="54983"/>
    <cellStyle name="Normal 3 6 9 2 4" xfId="36886"/>
    <cellStyle name="Normal 3 6 9 2 4 2" xfId="54984"/>
    <cellStyle name="Normal 3 6 9 2 5" xfId="54985"/>
    <cellStyle name="Normal 3 6 9 2 6" xfId="54986"/>
    <cellStyle name="Normal 3 6 9 3" xfId="5438"/>
    <cellStyle name="Normal 3 6 9 3 2" xfId="19139"/>
    <cellStyle name="Normal 3 6 9 3 2 2" xfId="36887"/>
    <cellStyle name="Normal 3 6 9 3 2 2 2" xfId="54987"/>
    <cellStyle name="Normal 3 6 9 3 2 3" xfId="54988"/>
    <cellStyle name="Normal 3 6 9 3 3" xfId="36888"/>
    <cellStyle name="Normal 3 6 9 3 3 2" xfId="54989"/>
    <cellStyle name="Normal 3 6 9 3 4" xfId="54990"/>
    <cellStyle name="Normal 3 6 9 3 5" xfId="54991"/>
    <cellStyle name="Normal 3 6 9 4" xfId="9462"/>
    <cellStyle name="Normal 3 6 9 4 2" xfId="19140"/>
    <cellStyle name="Normal 3 6 9 4 2 2" xfId="36889"/>
    <cellStyle name="Normal 3 6 9 4 3" xfId="36890"/>
    <cellStyle name="Normal 3 6 9 4 4" xfId="54992"/>
    <cellStyle name="Normal 3 6 9 5" xfId="19141"/>
    <cellStyle name="Normal 3 6 9 5 2" xfId="36891"/>
    <cellStyle name="Normal 3 6 9 6" xfId="36892"/>
    <cellStyle name="Normal 3 6 9 7" xfId="54993"/>
    <cellStyle name="Normal 3 7" xfId="1834"/>
    <cellStyle name="Normal 3 7 10" xfId="5439"/>
    <cellStyle name="Normal 3 7 10 2" xfId="9463"/>
    <cellStyle name="Normal 3 7 10 2 2" xfId="19142"/>
    <cellStyle name="Normal 3 7 10 2 2 2" xfId="36893"/>
    <cellStyle name="Normal 3 7 10 2 3" xfId="36894"/>
    <cellStyle name="Normal 3 7 10 2 4" xfId="54994"/>
    <cellStyle name="Normal 3 7 10 3" xfId="19143"/>
    <cellStyle name="Normal 3 7 10 3 2" xfId="36895"/>
    <cellStyle name="Normal 3 7 10 4" xfId="36896"/>
    <cellStyle name="Normal 3 7 10 5" xfId="54995"/>
    <cellStyle name="Normal 3 7 11" xfId="5440"/>
    <cellStyle name="Normal 3 7 11 2" xfId="19144"/>
    <cellStyle name="Normal 3 7 11 2 2" xfId="36897"/>
    <cellStyle name="Normal 3 7 11 3" xfId="36898"/>
    <cellStyle name="Normal 3 7 11 4" xfId="54996"/>
    <cellStyle name="Normal 3 7 12" xfId="9464"/>
    <cellStyle name="Normal 3 7 12 2" xfId="19145"/>
    <cellStyle name="Normal 3 7 12 2 2" xfId="36899"/>
    <cellStyle name="Normal 3 7 12 3" xfId="36900"/>
    <cellStyle name="Normal 3 7 13" xfId="19146"/>
    <cellStyle name="Normal 3 7 13 2" xfId="36901"/>
    <cellStyle name="Normal 3 7 14" xfId="36902"/>
    <cellStyle name="Normal 3 7 2" xfId="1835"/>
    <cellStyle name="Normal 3 7 2 2" xfId="1836"/>
    <cellStyle name="Normal 3 7 2 2 2" xfId="5441"/>
    <cellStyle name="Normal 3 7 2 2 2 2" xfId="9465"/>
    <cellStyle name="Normal 3 7 2 2 2 2 2" xfId="19147"/>
    <cellStyle name="Normal 3 7 2 2 2 2 2 2" xfId="36903"/>
    <cellStyle name="Normal 3 7 2 2 2 2 3" xfId="36904"/>
    <cellStyle name="Normal 3 7 2 2 2 2 4" xfId="54997"/>
    <cellStyle name="Normal 3 7 2 2 2 3" xfId="19148"/>
    <cellStyle name="Normal 3 7 2 2 2 3 2" xfId="36905"/>
    <cellStyle name="Normal 3 7 2 2 2 4" xfId="36906"/>
    <cellStyle name="Normal 3 7 2 2 2 5" xfId="54998"/>
    <cellStyle name="Normal 3 7 2 2 3" xfId="5442"/>
    <cellStyle name="Normal 3 7 2 2 3 2" xfId="19149"/>
    <cellStyle name="Normal 3 7 2 2 3 2 2" xfId="36907"/>
    <cellStyle name="Normal 3 7 2 2 3 3" xfId="36908"/>
    <cellStyle name="Normal 3 7 2 2 3 4" xfId="54999"/>
    <cellStyle name="Normal 3 7 2 2 4" xfId="9466"/>
    <cellStyle name="Normal 3 7 2 2 4 2" xfId="19150"/>
    <cellStyle name="Normal 3 7 2 2 4 2 2" xfId="36909"/>
    <cellStyle name="Normal 3 7 2 2 4 3" xfId="36910"/>
    <cellStyle name="Normal 3 7 2 2 5" xfId="19151"/>
    <cellStyle name="Normal 3 7 2 2 5 2" xfId="36911"/>
    <cellStyle name="Normal 3 7 2 2 6" xfId="36912"/>
    <cellStyle name="Normal 3 7 2 3" xfId="5443"/>
    <cellStyle name="Normal 3 7 2 3 2" xfId="9467"/>
    <cellStyle name="Normal 3 7 2 3 2 2" xfId="19152"/>
    <cellStyle name="Normal 3 7 2 3 2 2 2" xfId="36913"/>
    <cellStyle name="Normal 3 7 2 3 2 3" xfId="36914"/>
    <cellStyle name="Normal 3 7 2 3 2 4" xfId="55000"/>
    <cellStyle name="Normal 3 7 2 3 3" xfId="19153"/>
    <cellStyle name="Normal 3 7 2 3 3 2" xfId="36915"/>
    <cellStyle name="Normal 3 7 2 3 4" xfId="36916"/>
    <cellStyle name="Normal 3 7 2 3 5" xfId="55001"/>
    <cellStyle name="Normal 3 7 2 4" xfId="5444"/>
    <cellStyle name="Normal 3 7 2 4 2" xfId="19154"/>
    <cellStyle name="Normal 3 7 2 4 2 2" xfId="36917"/>
    <cellStyle name="Normal 3 7 2 4 3" xfId="36918"/>
    <cellStyle name="Normal 3 7 2 4 4" xfId="55002"/>
    <cellStyle name="Normal 3 7 2 5" xfId="9468"/>
    <cellStyle name="Normal 3 7 2 5 2" xfId="19155"/>
    <cellStyle name="Normal 3 7 2 5 2 2" xfId="36919"/>
    <cellStyle name="Normal 3 7 2 5 3" xfId="36920"/>
    <cellStyle name="Normal 3 7 2 6" xfId="19156"/>
    <cellStyle name="Normal 3 7 2 6 2" xfId="36921"/>
    <cellStyle name="Normal 3 7 2 7" xfId="36922"/>
    <cellStyle name="Normal 3 7 3" xfId="1837"/>
    <cellStyle name="Normal 3 7 3 2" xfId="1838"/>
    <cellStyle name="Normal 3 7 3 2 2" xfId="5445"/>
    <cellStyle name="Normal 3 7 3 2 2 2" xfId="9469"/>
    <cellStyle name="Normal 3 7 3 2 2 2 2" xfId="19157"/>
    <cellStyle name="Normal 3 7 3 2 2 2 2 2" xfId="36923"/>
    <cellStyle name="Normal 3 7 3 2 2 2 3" xfId="36924"/>
    <cellStyle name="Normal 3 7 3 2 2 2 4" xfId="55003"/>
    <cellStyle name="Normal 3 7 3 2 2 3" xfId="19158"/>
    <cellStyle name="Normal 3 7 3 2 2 3 2" xfId="36925"/>
    <cellStyle name="Normal 3 7 3 2 2 4" xfId="36926"/>
    <cellStyle name="Normal 3 7 3 2 2 5" xfId="55004"/>
    <cellStyle name="Normal 3 7 3 2 3" xfId="5446"/>
    <cellStyle name="Normal 3 7 3 2 3 2" xfId="19159"/>
    <cellStyle name="Normal 3 7 3 2 3 2 2" xfId="36927"/>
    <cellStyle name="Normal 3 7 3 2 3 3" xfId="36928"/>
    <cellStyle name="Normal 3 7 3 2 3 4" xfId="55005"/>
    <cellStyle name="Normal 3 7 3 2 4" xfId="9470"/>
    <cellStyle name="Normal 3 7 3 2 4 2" xfId="19160"/>
    <cellStyle name="Normal 3 7 3 2 4 2 2" xfId="36929"/>
    <cellStyle name="Normal 3 7 3 2 4 3" xfId="36930"/>
    <cellStyle name="Normal 3 7 3 2 5" xfId="19161"/>
    <cellStyle name="Normal 3 7 3 2 5 2" xfId="36931"/>
    <cellStyle name="Normal 3 7 3 2 6" xfId="36932"/>
    <cellStyle name="Normal 3 7 3 3" xfId="5447"/>
    <cellStyle name="Normal 3 7 3 3 2" xfId="9471"/>
    <cellStyle name="Normal 3 7 3 3 2 2" xfId="19162"/>
    <cellStyle name="Normal 3 7 3 3 2 2 2" xfId="36933"/>
    <cellStyle name="Normal 3 7 3 3 2 3" xfId="36934"/>
    <cellStyle name="Normal 3 7 3 3 2 4" xfId="55006"/>
    <cellStyle name="Normal 3 7 3 3 3" xfId="19163"/>
    <cellStyle name="Normal 3 7 3 3 3 2" xfId="36935"/>
    <cellStyle name="Normal 3 7 3 3 4" xfId="36936"/>
    <cellStyle name="Normal 3 7 3 3 5" xfId="55007"/>
    <cellStyle name="Normal 3 7 3 4" xfId="5448"/>
    <cellStyle name="Normal 3 7 3 4 2" xfId="19164"/>
    <cellStyle name="Normal 3 7 3 4 2 2" xfId="36937"/>
    <cellStyle name="Normal 3 7 3 4 3" xfId="36938"/>
    <cellStyle name="Normal 3 7 3 4 4" xfId="55008"/>
    <cellStyle name="Normal 3 7 3 5" xfId="9472"/>
    <cellStyle name="Normal 3 7 3 5 2" xfId="19165"/>
    <cellStyle name="Normal 3 7 3 5 2 2" xfId="36939"/>
    <cellStyle name="Normal 3 7 3 5 3" xfId="36940"/>
    <cellStyle name="Normal 3 7 3 6" xfId="19166"/>
    <cellStyle name="Normal 3 7 3 6 2" xfId="36941"/>
    <cellStyle name="Normal 3 7 3 7" xfId="36942"/>
    <cellStyle name="Normal 3 7 4" xfId="1839"/>
    <cellStyle name="Normal 3 7 4 2" xfId="1840"/>
    <cellStyle name="Normal 3 7 4 2 2" xfId="5449"/>
    <cellStyle name="Normal 3 7 4 2 2 2" xfId="9473"/>
    <cellStyle name="Normal 3 7 4 2 2 2 2" xfId="19167"/>
    <cellStyle name="Normal 3 7 4 2 2 2 2 2" xfId="36943"/>
    <cellStyle name="Normal 3 7 4 2 2 2 3" xfId="36944"/>
    <cellStyle name="Normal 3 7 4 2 2 2 4" xfId="55009"/>
    <cellStyle name="Normal 3 7 4 2 2 3" xfId="19168"/>
    <cellStyle name="Normal 3 7 4 2 2 3 2" xfId="36945"/>
    <cellStyle name="Normal 3 7 4 2 2 4" xfId="36946"/>
    <cellStyle name="Normal 3 7 4 2 2 5" xfId="55010"/>
    <cellStyle name="Normal 3 7 4 2 3" xfId="5450"/>
    <cellStyle name="Normal 3 7 4 2 3 2" xfId="19169"/>
    <cellStyle name="Normal 3 7 4 2 3 2 2" xfId="36947"/>
    <cellStyle name="Normal 3 7 4 2 3 3" xfId="36948"/>
    <cellStyle name="Normal 3 7 4 2 3 4" xfId="55011"/>
    <cellStyle name="Normal 3 7 4 2 4" xfId="9474"/>
    <cellStyle name="Normal 3 7 4 2 4 2" xfId="19170"/>
    <cellStyle name="Normal 3 7 4 2 4 2 2" xfId="36949"/>
    <cellStyle name="Normal 3 7 4 2 4 3" xfId="36950"/>
    <cellStyle name="Normal 3 7 4 2 5" xfId="19171"/>
    <cellStyle name="Normal 3 7 4 2 5 2" xfId="36951"/>
    <cellStyle name="Normal 3 7 4 2 6" xfId="36952"/>
    <cellStyle name="Normal 3 7 4 3" xfId="5451"/>
    <cellStyle name="Normal 3 7 4 3 2" xfId="9475"/>
    <cellStyle name="Normal 3 7 4 3 2 2" xfId="19172"/>
    <cellStyle name="Normal 3 7 4 3 2 2 2" xfId="36953"/>
    <cellStyle name="Normal 3 7 4 3 2 3" xfId="36954"/>
    <cellStyle name="Normal 3 7 4 3 2 4" xfId="55012"/>
    <cellStyle name="Normal 3 7 4 3 3" xfId="19173"/>
    <cellStyle name="Normal 3 7 4 3 3 2" xfId="36955"/>
    <cellStyle name="Normal 3 7 4 3 4" xfId="36956"/>
    <cellStyle name="Normal 3 7 4 3 5" xfId="55013"/>
    <cellStyle name="Normal 3 7 4 4" xfId="5452"/>
    <cellStyle name="Normal 3 7 4 4 2" xfId="19174"/>
    <cellStyle name="Normal 3 7 4 4 2 2" xfId="36957"/>
    <cellStyle name="Normal 3 7 4 4 3" xfId="36958"/>
    <cellStyle name="Normal 3 7 4 4 4" xfId="55014"/>
    <cellStyle name="Normal 3 7 4 5" xfId="9476"/>
    <cellStyle name="Normal 3 7 4 5 2" xfId="19175"/>
    <cellStyle name="Normal 3 7 4 5 2 2" xfId="36959"/>
    <cellStyle name="Normal 3 7 4 5 3" xfId="36960"/>
    <cellStyle name="Normal 3 7 4 6" xfId="19176"/>
    <cellStyle name="Normal 3 7 4 6 2" xfId="36961"/>
    <cellStyle name="Normal 3 7 4 7" xfId="36962"/>
    <cellStyle name="Normal 3 7 5" xfId="1841"/>
    <cellStyle name="Normal 3 7 5 2" xfId="1842"/>
    <cellStyle name="Normal 3 7 5 2 2" xfId="5453"/>
    <cellStyle name="Normal 3 7 5 2 2 2" xfId="9477"/>
    <cellStyle name="Normal 3 7 5 2 2 2 2" xfId="19177"/>
    <cellStyle name="Normal 3 7 5 2 2 2 2 2" xfId="36963"/>
    <cellStyle name="Normal 3 7 5 2 2 2 3" xfId="36964"/>
    <cellStyle name="Normal 3 7 5 2 2 2 4" xfId="55015"/>
    <cellStyle name="Normal 3 7 5 2 2 3" xfId="19178"/>
    <cellStyle name="Normal 3 7 5 2 2 3 2" xfId="36965"/>
    <cellStyle name="Normal 3 7 5 2 2 4" xfId="36966"/>
    <cellStyle name="Normal 3 7 5 2 2 5" xfId="55016"/>
    <cellStyle name="Normal 3 7 5 2 3" xfId="5454"/>
    <cellStyle name="Normal 3 7 5 2 3 2" xfId="19179"/>
    <cellStyle name="Normal 3 7 5 2 3 2 2" xfId="36967"/>
    <cellStyle name="Normal 3 7 5 2 3 3" xfId="36968"/>
    <cellStyle name="Normal 3 7 5 2 3 4" xfId="55017"/>
    <cellStyle name="Normal 3 7 5 2 4" xfId="9478"/>
    <cellStyle name="Normal 3 7 5 2 4 2" xfId="19180"/>
    <cellStyle name="Normal 3 7 5 2 4 2 2" xfId="36969"/>
    <cellStyle name="Normal 3 7 5 2 4 3" xfId="36970"/>
    <cellStyle name="Normal 3 7 5 2 5" xfId="19181"/>
    <cellStyle name="Normal 3 7 5 2 5 2" xfId="36971"/>
    <cellStyle name="Normal 3 7 5 2 6" xfId="36972"/>
    <cellStyle name="Normal 3 7 5 3" xfId="5455"/>
    <cellStyle name="Normal 3 7 5 3 2" xfId="9479"/>
    <cellStyle name="Normal 3 7 5 3 2 2" xfId="19182"/>
    <cellStyle name="Normal 3 7 5 3 2 2 2" xfId="36973"/>
    <cellStyle name="Normal 3 7 5 3 2 3" xfId="36974"/>
    <cellStyle name="Normal 3 7 5 3 2 4" xfId="55018"/>
    <cellStyle name="Normal 3 7 5 3 3" xfId="19183"/>
    <cellStyle name="Normal 3 7 5 3 3 2" xfId="36975"/>
    <cellStyle name="Normal 3 7 5 3 4" xfId="36976"/>
    <cellStyle name="Normal 3 7 5 3 5" xfId="55019"/>
    <cellStyle name="Normal 3 7 5 4" xfId="5456"/>
    <cellStyle name="Normal 3 7 5 4 2" xfId="19184"/>
    <cellStyle name="Normal 3 7 5 4 2 2" xfId="36977"/>
    <cellStyle name="Normal 3 7 5 4 3" xfId="36978"/>
    <cellStyle name="Normal 3 7 5 4 4" xfId="55020"/>
    <cellStyle name="Normal 3 7 5 5" xfId="9480"/>
    <cellStyle name="Normal 3 7 5 5 2" xfId="19185"/>
    <cellStyle name="Normal 3 7 5 5 2 2" xfId="36979"/>
    <cellStyle name="Normal 3 7 5 5 3" xfId="36980"/>
    <cellStyle name="Normal 3 7 5 6" xfId="19186"/>
    <cellStyle name="Normal 3 7 5 6 2" xfId="36981"/>
    <cellStyle name="Normal 3 7 5 7" xfId="36982"/>
    <cellStyle name="Normal 3 7 6" xfId="1843"/>
    <cellStyle name="Normal 3 7 6 2" xfId="1844"/>
    <cellStyle name="Normal 3 7 6 2 2" xfId="5457"/>
    <cellStyle name="Normal 3 7 6 2 2 2" xfId="9481"/>
    <cellStyle name="Normal 3 7 6 2 2 2 2" xfId="19187"/>
    <cellStyle name="Normal 3 7 6 2 2 2 2 2" xfId="36983"/>
    <cellStyle name="Normal 3 7 6 2 2 2 3" xfId="36984"/>
    <cellStyle name="Normal 3 7 6 2 2 2 4" xfId="55021"/>
    <cellStyle name="Normal 3 7 6 2 2 3" xfId="19188"/>
    <cellStyle name="Normal 3 7 6 2 2 3 2" xfId="36985"/>
    <cellStyle name="Normal 3 7 6 2 2 4" xfId="36986"/>
    <cellStyle name="Normal 3 7 6 2 2 5" xfId="55022"/>
    <cellStyle name="Normal 3 7 6 2 3" xfId="5458"/>
    <cellStyle name="Normal 3 7 6 2 3 2" xfId="19189"/>
    <cellStyle name="Normal 3 7 6 2 3 2 2" xfId="36987"/>
    <cellStyle name="Normal 3 7 6 2 3 3" xfId="36988"/>
    <cellStyle name="Normal 3 7 6 2 3 4" xfId="55023"/>
    <cellStyle name="Normal 3 7 6 2 4" xfId="9482"/>
    <cellStyle name="Normal 3 7 6 2 4 2" xfId="19190"/>
    <cellStyle name="Normal 3 7 6 2 4 2 2" xfId="36989"/>
    <cellStyle name="Normal 3 7 6 2 4 3" xfId="36990"/>
    <cellStyle name="Normal 3 7 6 2 5" xfId="19191"/>
    <cellStyle name="Normal 3 7 6 2 5 2" xfId="36991"/>
    <cellStyle name="Normal 3 7 6 2 6" xfId="36992"/>
    <cellStyle name="Normal 3 7 6 3" xfId="5459"/>
    <cellStyle name="Normal 3 7 6 3 2" xfId="9483"/>
    <cellStyle name="Normal 3 7 6 3 2 2" xfId="19192"/>
    <cellStyle name="Normal 3 7 6 3 2 2 2" xfId="36993"/>
    <cellStyle name="Normal 3 7 6 3 2 3" xfId="36994"/>
    <cellStyle name="Normal 3 7 6 3 2 4" xfId="55024"/>
    <cellStyle name="Normal 3 7 6 3 3" xfId="19193"/>
    <cellStyle name="Normal 3 7 6 3 3 2" xfId="36995"/>
    <cellStyle name="Normal 3 7 6 3 4" xfId="36996"/>
    <cellStyle name="Normal 3 7 6 3 5" xfId="55025"/>
    <cellStyle name="Normal 3 7 6 4" xfId="5460"/>
    <cellStyle name="Normal 3 7 6 4 2" xfId="19194"/>
    <cellStyle name="Normal 3 7 6 4 2 2" xfId="36997"/>
    <cellStyle name="Normal 3 7 6 4 3" xfId="36998"/>
    <cellStyle name="Normal 3 7 6 4 4" xfId="55026"/>
    <cellStyle name="Normal 3 7 6 5" xfId="9484"/>
    <cellStyle name="Normal 3 7 6 5 2" xfId="19195"/>
    <cellStyle name="Normal 3 7 6 5 2 2" xfId="36999"/>
    <cellStyle name="Normal 3 7 6 5 3" xfId="37000"/>
    <cellStyle name="Normal 3 7 6 6" xfId="19196"/>
    <cellStyle name="Normal 3 7 6 6 2" xfId="37001"/>
    <cellStyle name="Normal 3 7 6 7" xfId="37002"/>
    <cellStyle name="Normal 3 7 7" xfId="1845"/>
    <cellStyle name="Normal 3 7 7 2" xfId="1846"/>
    <cellStyle name="Normal 3 7 7 2 2" xfId="5461"/>
    <cellStyle name="Normal 3 7 7 2 2 2" xfId="9485"/>
    <cellStyle name="Normal 3 7 7 2 2 2 2" xfId="19197"/>
    <cellStyle name="Normal 3 7 7 2 2 2 2 2" xfId="37003"/>
    <cellStyle name="Normal 3 7 7 2 2 2 3" xfId="37004"/>
    <cellStyle name="Normal 3 7 7 2 2 2 4" xfId="55027"/>
    <cellStyle name="Normal 3 7 7 2 2 3" xfId="19198"/>
    <cellStyle name="Normal 3 7 7 2 2 3 2" xfId="37005"/>
    <cellStyle name="Normal 3 7 7 2 2 4" xfId="37006"/>
    <cellStyle name="Normal 3 7 7 2 2 5" xfId="55028"/>
    <cellStyle name="Normal 3 7 7 2 3" xfId="5462"/>
    <cellStyle name="Normal 3 7 7 2 3 2" xfId="19199"/>
    <cellStyle name="Normal 3 7 7 2 3 2 2" xfId="37007"/>
    <cellStyle name="Normal 3 7 7 2 3 3" xfId="37008"/>
    <cellStyle name="Normal 3 7 7 2 3 4" xfId="55029"/>
    <cellStyle name="Normal 3 7 7 2 4" xfId="9486"/>
    <cellStyle name="Normal 3 7 7 2 4 2" xfId="19200"/>
    <cellStyle name="Normal 3 7 7 2 4 2 2" xfId="37009"/>
    <cellStyle name="Normal 3 7 7 2 4 3" xfId="37010"/>
    <cellStyle name="Normal 3 7 7 2 5" xfId="19201"/>
    <cellStyle name="Normal 3 7 7 2 5 2" xfId="37011"/>
    <cellStyle name="Normal 3 7 7 2 6" xfId="37012"/>
    <cellStyle name="Normal 3 7 7 3" xfId="5463"/>
    <cellStyle name="Normal 3 7 7 3 2" xfId="9487"/>
    <cellStyle name="Normal 3 7 7 3 2 2" xfId="19202"/>
    <cellStyle name="Normal 3 7 7 3 2 2 2" xfId="37013"/>
    <cellStyle name="Normal 3 7 7 3 2 3" xfId="37014"/>
    <cellStyle name="Normal 3 7 7 3 2 4" xfId="55030"/>
    <cellStyle name="Normal 3 7 7 3 3" xfId="19203"/>
    <cellStyle name="Normal 3 7 7 3 3 2" xfId="37015"/>
    <cellStyle name="Normal 3 7 7 3 4" xfId="37016"/>
    <cellStyle name="Normal 3 7 7 3 5" xfId="55031"/>
    <cellStyle name="Normal 3 7 7 4" xfId="5464"/>
    <cellStyle name="Normal 3 7 7 4 2" xfId="19204"/>
    <cellStyle name="Normal 3 7 7 4 2 2" xfId="37017"/>
    <cellStyle name="Normal 3 7 7 4 3" xfId="37018"/>
    <cellStyle name="Normal 3 7 7 4 4" xfId="55032"/>
    <cellStyle name="Normal 3 7 7 5" xfId="9488"/>
    <cellStyle name="Normal 3 7 7 5 2" xfId="19205"/>
    <cellStyle name="Normal 3 7 7 5 2 2" xfId="37019"/>
    <cellStyle name="Normal 3 7 7 5 3" xfId="37020"/>
    <cellStyle name="Normal 3 7 7 6" xfId="19206"/>
    <cellStyle name="Normal 3 7 7 6 2" xfId="37021"/>
    <cellStyle name="Normal 3 7 7 7" xfId="37022"/>
    <cellStyle name="Normal 3 7 8" xfId="1847"/>
    <cellStyle name="Normal 3 7 8 2" xfId="1848"/>
    <cellStyle name="Normal 3 7 8 2 2" xfId="5465"/>
    <cellStyle name="Normal 3 7 8 2 2 2" xfId="9489"/>
    <cellStyle name="Normal 3 7 8 2 2 2 2" xfId="19207"/>
    <cellStyle name="Normal 3 7 8 2 2 2 2 2" xfId="37023"/>
    <cellStyle name="Normal 3 7 8 2 2 2 3" xfId="37024"/>
    <cellStyle name="Normal 3 7 8 2 2 2 4" xfId="55033"/>
    <cellStyle name="Normal 3 7 8 2 2 3" xfId="19208"/>
    <cellStyle name="Normal 3 7 8 2 2 3 2" xfId="37025"/>
    <cellStyle name="Normal 3 7 8 2 2 4" xfId="37026"/>
    <cellStyle name="Normal 3 7 8 2 2 5" xfId="55034"/>
    <cellStyle name="Normal 3 7 8 2 3" xfId="5466"/>
    <cellStyle name="Normal 3 7 8 2 3 2" xfId="19209"/>
    <cellStyle name="Normal 3 7 8 2 3 2 2" xfId="37027"/>
    <cellStyle name="Normal 3 7 8 2 3 3" xfId="37028"/>
    <cellStyle name="Normal 3 7 8 2 3 4" xfId="55035"/>
    <cellStyle name="Normal 3 7 8 2 4" xfId="9490"/>
    <cellStyle name="Normal 3 7 8 2 4 2" xfId="19210"/>
    <cellStyle name="Normal 3 7 8 2 4 2 2" xfId="37029"/>
    <cellStyle name="Normal 3 7 8 2 4 3" xfId="37030"/>
    <cellStyle name="Normal 3 7 8 2 5" xfId="19211"/>
    <cellStyle name="Normal 3 7 8 2 5 2" xfId="37031"/>
    <cellStyle name="Normal 3 7 8 2 6" xfId="37032"/>
    <cellStyle name="Normal 3 7 8 3" xfId="5467"/>
    <cellStyle name="Normal 3 7 8 3 2" xfId="9491"/>
    <cellStyle name="Normal 3 7 8 3 2 2" xfId="19212"/>
    <cellStyle name="Normal 3 7 8 3 2 2 2" xfId="37033"/>
    <cellStyle name="Normal 3 7 8 3 2 3" xfId="37034"/>
    <cellStyle name="Normal 3 7 8 3 2 4" xfId="55036"/>
    <cellStyle name="Normal 3 7 8 3 3" xfId="19213"/>
    <cellStyle name="Normal 3 7 8 3 3 2" xfId="37035"/>
    <cellStyle name="Normal 3 7 8 3 4" xfId="37036"/>
    <cellStyle name="Normal 3 7 8 3 5" xfId="55037"/>
    <cellStyle name="Normal 3 7 8 4" xfId="5468"/>
    <cellStyle name="Normal 3 7 8 4 2" xfId="19214"/>
    <cellStyle name="Normal 3 7 8 4 2 2" xfId="37037"/>
    <cellStyle name="Normal 3 7 8 4 3" xfId="37038"/>
    <cellStyle name="Normal 3 7 8 4 4" xfId="55038"/>
    <cellStyle name="Normal 3 7 8 5" xfId="9492"/>
    <cellStyle name="Normal 3 7 8 5 2" xfId="19215"/>
    <cellStyle name="Normal 3 7 8 5 2 2" xfId="37039"/>
    <cellStyle name="Normal 3 7 8 5 3" xfId="37040"/>
    <cellStyle name="Normal 3 7 8 6" xfId="19216"/>
    <cellStyle name="Normal 3 7 8 6 2" xfId="37041"/>
    <cellStyle name="Normal 3 7 8 7" xfId="37042"/>
    <cellStyle name="Normal 3 7 9" xfId="1849"/>
    <cellStyle name="Normal 3 7 9 2" xfId="5469"/>
    <cellStyle name="Normal 3 7 9 2 2" xfId="9493"/>
    <cellStyle name="Normal 3 7 9 2 2 2" xfId="19217"/>
    <cellStyle name="Normal 3 7 9 2 2 2 2" xfId="37043"/>
    <cellStyle name="Normal 3 7 9 2 2 3" xfId="37044"/>
    <cellStyle name="Normal 3 7 9 2 2 4" xfId="55039"/>
    <cellStyle name="Normal 3 7 9 2 3" xfId="19218"/>
    <cellStyle name="Normal 3 7 9 2 3 2" xfId="37045"/>
    <cellStyle name="Normal 3 7 9 2 4" xfId="37046"/>
    <cellStyle name="Normal 3 7 9 2 5" xfId="55040"/>
    <cellStyle name="Normal 3 7 9 3" xfId="5470"/>
    <cellStyle name="Normal 3 7 9 3 2" xfId="19219"/>
    <cellStyle name="Normal 3 7 9 3 2 2" xfId="37047"/>
    <cellStyle name="Normal 3 7 9 3 3" xfId="37048"/>
    <cellStyle name="Normal 3 7 9 3 4" xfId="55041"/>
    <cellStyle name="Normal 3 7 9 4" xfId="9494"/>
    <cellStyle name="Normal 3 7 9 4 2" xfId="19220"/>
    <cellStyle name="Normal 3 7 9 4 2 2" xfId="37049"/>
    <cellStyle name="Normal 3 7 9 4 3" xfId="37050"/>
    <cellStyle name="Normal 3 7 9 5" xfId="19221"/>
    <cellStyle name="Normal 3 7 9 5 2" xfId="37051"/>
    <cellStyle name="Normal 3 7 9 6" xfId="37052"/>
    <cellStyle name="Normal 3 8" xfId="1850"/>
    <cellStyle name="Normal 3 8 10" xfId="5471"/>
    <cellStyle name="Normal 3 8 10 2" xfId="9495"/>
    <cellStyle name="Normal 3 8 10 2 2" xfId="19222"/>
    <cellStyle name="Normal 3 8 10 2 2 2" xfId="37053"/>
    <cellStyle name="Normal 3 8 10 2 3" xfId="37054"/>
    <cellStyle name="Normal 3 8 10 2 4" xfId="55042"/>
    <cellStyle name="Normal 3 8 10 3" xfId="19223"/>
    <cellStyle name="Normal 3 8 10 3 2" xfId="37055"/>
    <cellStyle name="Normal 3 8 10 4" xfId="37056"/>
    <cellStyle name="Normal 3 8 10 5" xfId="55043"/>
    <cellStyle name="Normal 3 8 11" xfId="5472"/>
    <cellStyle name="Normal 3 8 11 2" xfId="19224"/>
    <cellStyle name="Normal 3 8 11 2 2" xfId="37057"/>
    <cellStyle name="Normal 3 8 11 3" xfId="37058"/>
    <cellStyle name="Normal 3 8 11 4" xfId="55044"/>
    <cellStyle name="Normal 3 8 12" xfId="9496"/>
    <cellStyle name="Normal 3 8 12 2" xfId="19225"/>
    <cellStyle name="Normal 3 8 12 2 2" xfId="37059"/>
    <cellStyle name="Normal 3 8 12 3" xfId="37060"/>
    <cellStyle name="Normal 3 8 13" xfId="19226"/>
    <cellStyle name="Normal 3 8 13 2" xfId="37061"/>
    <cellStyle name="Normal 3 8 14" xfId="37062"/>
    <cellStyle name="Normal 3 8 2" xfId="1851"/>
    <cellStyle name="Normal 3 8 2 2" xfId="1852"/>
    <cellStyle name="Normal 3 8 2 2 2" xfId="5473"/>
    <cellStyle name="Normal 3 8 2 2 2 2" xfId="9497"/>
    <cellStyle name="Normal 3 8 2 2 2 2 2" xfId="19227"/>
    <cellStyle name="Normal 3 8 2 2 2 2 2 2" xfId="37063"/>
    <cellStyle name="Normal 3 8 2 2 2 2 3" xfId="37064"/>
    <cellStyle name="Normal 3 8 2 2 2 2 4" xfId="55045"/>
    <cellStyle name="Normal 3 8 2 2 2 3" xfId="19228"/>
    <cellStyle name="Normal 3 8 2 2 2 3 2" xfId="37065"/>
    <cellStyle name="Normal 3 8 2 2 2 4" xfId="37066"/>
    <cellStyle name="Normal 3 8 2 2 2 5" xfId="55046"/>
    <cellStyle name="Normal 3 8 2 2 3" xfId="5474"/>
    <cellStyle name="Normal 3 8 2 2 3 2" xfId="19229"/>
    <cellStyle name="Normal 3 8 2 2 3 2 2" xfId="37067"/>
    <cellStyle name="Normal 3 8 2 2 3 3" xfId="37068"/>
    <cellStyle name="Normal 3 8 2 2 3 4" xfId="55047"/>
    <cellStyle name="Normal 3 8 2 2 4" xfId="9498"/>
    <cellStyle name="Normal 3 8 2 2 4 2" xfId="19230"/>
    <cellStyle name="Normal 3 8 2 2 4 2 2" xfId="37069"/>
    <cellStyle name="Normal 3 8 2 2 4 3" xfId="37070"/>
    <cellStyle name="Normal 3 8 2 2 5" xfId="19231"/>
    <cellStyle name="Normal 3 8 2 2 5 2" xfId="37071"/>
    <cellStyle name="Normal 3 8 2 2 6" xfId="37072"/>
    <cellStyle name="Normal 3 8 2 3" xfId="5475"/>
    <cellStyle name="Normal 3 8 2 3 2" xfId="9499"/>
    <cellStyle name="Normal 3 8 2 3 2 2" xfId="19232"/>
    <cellStyle name="Normal 3 8 2 3 2 2 2" xfId="37073"/>
    <cellStyle name="Normal 3 8 2 3 2 3" xfId="37074"/>
    <cellStyle name="Normal 3 8 2 3 2 4" xfId="55048"/>
    <cellStyle name="Normal 3 8 2 3 3" xfId="19233"/>
    <cellStyle name="Normal 3 8 2 3 3 2" xfId="37075"/>
    <cellStyle name="Normal 3 8 2 3 4" xfId="37076"/>
    <cellStyle name="Normal 3 8 2 3 5" xfId="55049"/>
    <cellStyle name="Normal 3 8 2 4" xfId="5476"/>
    <cellStyle name="Normal 3 8 2 4 2" xfId="19234"/>
    <cellStyle name="Normal 3 8 2 4 2 2" xfId="37077"/>
    <cellStyle name="Normal 3 8 2 4 3" xfId="37078"/>
    <cellStyle name="Normal 3 8 2 4 4" xfId="55050"/>
    <cellStyle name="Normal 3 8 2 5" xfId="9500"/>
    <cellStyle name="Normal 3 8 2 5 2" xfId="19235"/>
    <cellStyle name="Normal 3 8 2 5 2 2" xfId="37079"/>
    <cellStyle name="Normal 3 8 2 5 3" xfId="37080"/>
    <cellStyle name="Normal 3 8 2 6" xfId="19236"/>
    <cellStyle name="Normal 3 8 2 6 2" xfId="37081"/>
    <cellStyle name="Normal 3 8 2 7" xfId="37082"/>
    <cellStyle name="Normal 3 8 3" xfId="1853"/>
    <cellStyle name="Normal 3 8 3 2" xfId="1854"/>
    <cellStyle name="Normal 3 8 3 2 2" xfId="5477"/>
    <cellStyle name="Normal 3 8 3 2 2 2" xfId="9501"/>
    <cellStyle name="Normal 3 8 3 2 2 2 2" xfId="19237"/>
    <cellStyle name="Normal 3 8 3 2 2 2 2 2" xfId="37083"/>
    <cellStyle name="Normal 3 8 3 2 2 2 3" xfId="37084"/>
    <cellStyle name="Normal 3 8 3 2 2 2 4" xfId="55051"/>
    <cellStyle name="Normal 3 8 3 2 2 3" xfId="19238"/>
    <cellStyle name="Normal 3 8 3 2 2 3 2" xfId="37085"/>
    <cellStyle name="Normal 3 8 3 2 2 4" xfId="37086"/>
    <cellStyle name="Normal 3 8 3 2 2 5" xfId="55052"/>
    <cellStyle name="Normal 3 8 3 2 3" xfId="5478"/>
    <cellStyle name="Normal 3 8 3 2 3 2" xfId="19239"/>
    <cellStyle name="Normal 3 8 3 2 3 2 2" xfId="37087"/>
    <cellStyle name="Normal 3 8 3 2 3 3" xfId="37088"/>
    <cellStyle name="Normal 3 8 3 2 3 4" xfId="55053"/>
    <cellStyle name="Normal 3 8 3 2 4" xfId="9502"/>
    <cellStyle name="Normal 3 8 3 2 4 2" xfId="19240"/>
    <cellStyle name="Normal 3 8 3 2 4 2 2" xfId="37089"/>
    <cellStyle name="Normal 3 8 3 2 4 3" xfId="37090"/>
    <cellStyle name="Normal 3 8 3 2 5" xfId="19241"/>
    <cellStyle name="Normal 3 8 3 2 5 2" xfId="37091"/>
    <cellStyle name="Normal 3 8 3 2 6" xfId="37092"/>
    <cellStyle name="Normal 3 8 3 3" xfId="5479"/>
    <cellStyle name="Normal 3 8 3 3 2" xfId="9503"/>
    <cellStyle name="Normal 3 8 3 3 2 2" xfId="19242"/>
    <cellStyle name="Normal 3 8 3 3 2 2 2" xfId="37093"/>
    <cellStyle name="Normal 3 8 3 3 2 3" xfId="37094"/>
    <cellStyle name="Normal 3 8 3 3 2 4" xfId="55054"/>
    <cellStyle name="Normal 3 8 3 3 3" xfId="19243"/>
    <cellStyle name="Normal 3 8 3 3 3 2" xfId="37095"/>
    <cellStyle name="Normal 3 8 3 3 4" xfId="37096"/>
    <cellStyle name="Normal 3 8 3 3 5" xfId="55055"/>
    <cellStyle name="Normal 3 8 3 4" xfId="5480"/>
    <cellStyle name="Normal 3 8 3 4 2" xfId="19244"/>
    <cellStyle name="Normal 3 8 3 4 2 2" xfId="37097"/>
    <cellStyle name="Normal 3 8 3 4 3" xfId="37098"/>
    <cellStyle name="Normal 3 8 3 4 4" xfId="55056"/>
    <cellStyle name="Normal 3 8 3 5" xfId="9504"/>
    <cellStyle name="Normal 3 8 3 5 2" xfId="19245"/>
    <cellStyle name="Normal 3 8 3 5 2 2" xfId="37099"/>
    <cellStyle name="Normal 3 8 3 5 3" xfId="37100"/>
    <cellStyle name="Normal 3 8 3 6" xfId="19246"/>
    <cellStyle name="Normal 3 8 3 6 2" xfId="37101"/>
    <cellStyle name="Normal 3 8 3 7" xfId="37102"/>
    <cellStyle name="Normal 3 8 4" xfId="1855"/>
    <cellStyle name="Normal 3 8 4 2" xfId="1856"/>
    <cellStyle name="Normal 3 8 4 2 2" xfId="5481"/>
    <cellStyle name="Normal 3 8 4 2 2 2" xfId="9505"/>
    <cellStyle name="Normal 3 8 4 2 2 2 2" xfId="19247"/>
    <cellStyle name="Normal 3 8 4 2 2 2 2 2" xfId="37103"/>
    <cellStyle name="Normal 3 8 4 2 2 2 3" xfId="37104"/>
    <cellStyle name="Normal 3 8 4 2 2 2 4" xfId="55057"/>
    <cellStyle name="Normal 3 8 4 2 2 3" xfId="19248"/>
    <cellStyle name="Normal 3 8 4 2 2 3 2" xfId="37105"/>
    <cellStyle name="Normal 3 8 4 2 2 4" xfId="37106"/>
    <cellStyle name="Normal 3 8 4 2 2 5" xfId="55058"/>
    <cellStyle name="Normal 3 8 4 2 3" xfId="5482"/>
    <cellStyle name="Normal 3 8 4 2 3 2" xfId="19249"/>
    <cellStyle name="Normal 3 8 4 2 3 2 2" xfId="37107"/>
    <cellStyle name="Normal 3 8 4 2 3 3" xfId="37108"/>
    <cellStyle name="Normal 3 8 4 2 3 4" xfId="55059"/>
    <cellStyle name="Normal 3 8 4 2 4" xfId="9506"/>
    <cellStyle name="Normal 3 8 4 2 4 2" xfId="19250"/>
    <cellStyle name="Normal 3 8 4 2 4 2 2" xfId="37109"/>
    <cellStyle name="Normal 3 8 4 2 4 3" xfId="37110"/>
    <cellStyle name="Normal 3 8 4 2 5" xfId="19251"/>
    <cellStyle name="Normal 3 8 4 2 5 2" xfId="37111"/>
    <cellStyle name="Normal 3 8 4 2 6" xfId="37112"/>
    <cellStyle name="Normal 3 8 4 3" xfId="5483"/>
    <cellStyle name="Normal 3 8 4 3 2" xfId="9507"/>
    <cellStyle name="Normal 3 8 4 3 2 2" xfId="19252"/>
    <cellStyle name="Normal 3 8 4 3 2 2 2" xfId="37113"/>
    <cellStyle name="Normal 3 8 4 3 2 3" xfId="37114"/>
    <cellStyle name="Normal 3 8 4 3 2 4" xfId="55060"/>
    <cellStyle name="Normal 3 8 4 3 3" xfId="19253"/>
    <cellStyle name="Normal 3 8 4 3 3 2" xfId="37115"/>
    <cellStyle name="Normal 3 8 4 3 4" xfId="37116"/>
    <cellStyle name="Normal 3 8 4 3 5" xfId="55061"/>
    <cellStyle name="Normal 3 8 4 4" xfId="5484"/>
    <cellStyle name="Normal 3 8 4 4 2" xfId="19254"/>
    <cellStyle name="Normal 3 8 4 4 2 2" xfId="37117"/>
    <cellStyle name="Normal 3 8 4 4 3" xfId="37118"/>
    <cellStyle name="Normal 3 8 4 4 4" xfId="55062"/>
    <cellStyle name="Normal 3 8 4 5" xfId="9508"/>
    <cellStyle name="Normal 3 8 4 5 2" xfId="19255"/>
    <cellStyle name="Normal 3 8 4 5 2 2" xfId="37119"/>
    <cellStyle name="Normal 3 8 4 5 3" xfId="37120"/>
    <cellStyle name="Normal 3 8 4 6" xfId="19256"/>
    <cellStyle name="Normal 3 8 4 6 2" xfId="37121"/>
    <cellStyle name="Normal 3 8 4 7" xfId="37122"/>
    <cellStyle name="Normal 3 8 5" xfId="1857"/>
    <cellStyle name="Normal 3 8 5 2" xfId="1858"/>
    <cellStyle name="Normal 3 8 5 2 2" xfId="5485"/>
    <cellStyle name="Normal 3 8 5 2 2 2" xfId="9509"/>
    <cellStyle name="Normal 3 8 5 2 2 2 2" xfId="19257"/>
    <cellStyle name="Normal 3 8 5 2 2 2 2 2" xfId="37123"/>
    <cellStyle name="Normal 3 8 5 2 2 2 3" xfId="37124"/>
    <cellStyle name="Normal 3 8 5 2 2 2 4" xfId="55063"/>
    <cellStyle name="Normal 3 8 5 2 2 3" xfId="19258"/>
    <cellStyle name="Normal 3 8 5 2 2 3 2" xfId="37125"/>
    <cellStyle name="Normal 3 8 5 2 2 4" xfId="37126"/>
    <cellStyle name="Normal 3 8 5 2 2 5" xfId="55064"/>
    <cellStyle name="Normal 3 8 5 2 3" xfId="5486"/>
    <cellStyle name="Normal 3 8 5 2 3 2" xfId="19259"/>
    <cellStyle name="Normal 3 8 5 2 3 2 2" xfId="37127"/>
    <cellStyle name="Normal 3 8 5 2 3 3" xfId="37128"/>
    <cellStyle name="Normal 3 8 5 2 3 4" xfId="55065"/>
    <cellStyle name="Normal 3 8 5 2 4" xfId="9510"/>
    <cellStyle name="Normal 3 8 5 2 4 2" xfId="19260"/>
    <cellStyle name="Normal 3 8 5 2 4 2 2" xfId="37129"/>
    <cellStyle name="Normal 3 8 5 2 4 3" xfId="37130"/>
    <cellStyle name="Normal 3 8 5 2 5" xfId="19261"/>
    <cellStyle name="Normal 3 8 5 2 5 2" xfId="37131"/>
    <cellStyle name="Normal 3 8 5 2 6" xfId="37132"/>
    <cellStyle name="Normal 3 8 5 3" xfId="5487"/>
    <cellStyle name="Normal 3 8 5 3 2" xfId="9511"/>
    <cellStyle name="Normal 3 8 5 3 2 2" xfId="19262"/>
    <cellStyle name="Normal 3 8 5 3 2 2 2" xfId="37133"/>
    <cellStyle name="Normal 3 8 5 3 2 3" xfId="37134"/>
    <cellStyle name="Normal 3 8 5 3 2 4" xfId="55066"/>
    <cellStyle name="Normal 3 8 5 3 3" xfId="19263"/>
    <cellStyle name="Normal 3 8 5 3 3 2" xfId="37135"/>
    <cellStyle name="Normal 3 8 5 3 4" xfId="37136"/>
    <cellStyle name="Normal 3 8 5 3 5" xfId="55067"/>
    <cellStyle name="Normal 3 8 5 4" xfId="5488"/>
    <cellStyle name="Normal 3 8 5 4 2" xfId="19264"/>
    <cellStyle name="Normal 3 8 5 4 2 2" xfId="37137"/>
    <cellStyle name="Normal 3 8 5 4 3" xfId="37138"/>
    <cellStyle name="Normal 3 8 5 4 4" xfId="55068"/>
    <cellStyle name="Normal 3 8 5 5" xfId="9512"/>
    <cellStyle name="Normal 3 8 5 5 2" xfId="19265"/>
    <cellStyle name="Normal 3 8 5 5 2 2" xfId="37139"/>
    <cellStyle name="Normal 3 8 5 5 3" xfId="37140"/>
    <cellStyle name="Normal 3 8 5 6" xfId="19266"/>
    <cellStyle name="Normal 3 8 5 6 2" xfId="37141"/>
    <cellStyle name="Normal 3 8 5 7" xfId="37142"/>
    <cellStyle name="Normal 3 8 6" xfId="1859"/>
    <cellStyle name="Normal 3 8 6 2" xfId="1860"/>
    <cellStyle name="Normal 3 8 6 2 2" xfId="5489"/>
    <cellStyle name="Normal 3 8 6 2 2 2" xfId="9513"/>
    <cellStyle name="Normal 3 8 6 2 2 2 2" xfId="19267"/>
    <cellStyle name="Normal 3 8 6 2 2 2 2 2" xfId="37143"/>
    <cellStyle name="Normal 3 8 6 2 2 2 3" xfId="37144"/>
    <cellStyle name="Normal 3 8 6 2 2 2 4" xfId="55069"/>
    <cellStyle name="Normal 3 8 6 2 2 3" xfId="19268"/>
    <cellStyle name="Normal 3 8 6 2 2 3 2" xfId="37145"/>
    <cellStyle name="Normal 3 8 6 2 2 4" xfId="37146"/>
    <cellStyle name="Normal 3 8 6 2 2 5" xfId="55070"/>
    <cellStyle name="Normal 3 8 6 2 3" xfId="5490"/>
    <cellStyle name="Normal 3 8 6 2 3 2" xfId="19269"/>
    <cellStyle name="Normal 3 8 6 2 3 2 2" xfId="37147"/>
    <cellStyle name="Normal 3 8 6 2 3 3" xfId="37148"/>
    <cellStyle name="Normal 3 8 6 2 3 4" xfId="55071"/>
    <cellStyle name="Normal 3 8 6 2 4" xfId="9514"/>
    <cellStyle name="Normal 3 8 6 2 4 2" xfId="19270"/>
    <cellStyle name="Normal 3 8 6 2 4 2 2" xfId="37149"/>
    <cellStyle name="Normal 3 8 6 2 4 3" xfId="37150"/>
    <cellStyle name="Normal 3 8 6 2 5" xfId="19271"/>
    <cellStyle name="Normal 3 8 6 2 5 2" xfId="37151"/>
    <cellStyle name="Normal 3 8 6 2 6" xfId="37152"/>
    <cellStyle name="Normal 3 8 6 3" xfId="5491"/>
    <cellStyle name="Normal 3 8 6 3 2" xfId="9515"/>
    <cellStyle name="Normal 3 8 6 3 2 2" xfId="19272"/>
    <cellStyle name="Normal 3 8 6 3 2 2 2" xfId="37153"/>
    <cellStyle name="Normal 3 8 6 3 2 3" xfId="37154"/>
    <cellStyle name="Normal 3 8 6 3 2 4" xfId="55072"/>
    <cellStyle name="Normal 3 8 6 3 3" xfId="19273"/>
    <cellStyle name="Normal 3 8 6 3 3 2" xfId="37155"/>
    <cellStyle name="Normal 3 8 6 3 4" xfId="37156"/>
    <cellStyle name="Normal 3 8 6 3 5" xfId="55073"/>
    <cellStyle name="Normal 3 8 6 4" xfId="5492"/>
    <cellStyle name="Normal 3 8 6 4 2" xfId="19274"/>
    <cellStyle name="Normal 3 8 6 4 2 2" xfId="37157"/>
    <cellStyle name="Normal 3 8 6 4 3" xfId="37158"/>
    <cellStyle name="Normal 3 8 6 4 4" xfId="55074"/>
    <cellStyle name="Normal 3 8 6 5" xfId="9516"/>
    <cellStyle name="Normal 3 8 6 5 2" xfId="19275"/>
    <cellStyle name="Normal 3 8 6 5 2 2" xfId="37159"/>
    <cellStyle name="Normal 3 8 6 5 3" xfId="37160"/>
    <cellStyle name="Normal 3 8 6 6" xfId="19276"/>
    <cellStyle name="Normal 3 8 6 6 2" xfId="37161"/>
    <cellStyle name="Normal 3 8 6 7" xfId="37162"/>
    <cellStyle name="Normal 3 8 7" xfId="1861"/>
    <cellStyle name="Normal 3 8 7 2" xfId="1862"/>
    <cellStyle name="Normal 3 8 7 2 2" xfId="5493"/>
    <cellStyle name="Normal 3 8 7 2 2 2" xfId="9517"/>
    <cellStyle name="Normal 3 8 7 2 2 2 2" xfId="19277"/>
    <cellStyle name="Normal 3 8 7 2 2 2 2 2" xfId="37163"/>
    <cellStyle name="Normal 3 8 7 2 2 2 3" xfId="37164"/>
    <cellStyle name="Normal 3 8 7 2 2 2 4" xfId="55075"/>
    <cellStyle name="Normal 3 8 7 2 2 3" xfId="19278"/>
    <cellStyle name="Normal 3 8 7 2 2 3 2" xfId="37165"/>
    <cellStyle name="Normal 3 8 7 2 2 4" xfId="37166"/>
    <cellStyle name="Normal 3 8 7 2 2 5" xfId="55076"/>
    <cellStyle name="Normal 3 8 7 2 3" xfId="5494"/>
    <cellStyle name="Normal 3 8 7 2 3 2" xfId="19279"/>
    <cellStyle name="Normal 3 8 7 2 3 2 2" xfId="37167"/>
    <cellStyle name="Normal 3 8 7 2 3 3" xfId="37168"/>
    <cellStyle name="Normal 3 8 7 2 3 4" xfId="55077"/>
    <cellStyle name="Normal 3 8 7 2 4" xfId="9518"/>
    <cellStyle name="Normal 3 8 7 2 4 2" xfId="19280"/>
    <cellStyle name="Normal 3 8 7 2 4 2 2" xfId="37169"/>
    <cellStyle name="Normal 3 8 7 2 4 3" xfId="37170"/>
    <cellStyle name="Normal 3 8 7 2 5" xfId="19281"/>
    <cellStyle name="Normal 3 8 7 2 5 2" xfId="37171"/>
    <cellStyle name="Normal 3 8 7 2 6" xfId="37172"/>
    <cellStyle name="Normal 3 8 7 3" xfId="5495"/>
    <cellStyle name="Normal 3 8 7 3 2" xfId="9519"/>
    <cellStyle name="Normal 3 8 7 3 2 2" xfId="19282"/>
    <cellStyle name="Normal 3 8 7 3 2 2 2" xfId="37173"/>
    <cellStyle name="Normal 3 8 7 3 2 3" xfId="37174"/>
    <cellStyle name="Normal 3 8 7 3 2 4" xfId="55078"/>
    <cellStyle name="Normal 3 8 7 3 3" xfId="19283"/>
    <cellStyle name="Normal 3 8 7 3 3 2" xfId="37175"/>
    <cellStyle name="Normal 3 8 7 3 4" xfId="37176"/>
    <cellStyle name="Normal 3 8 7 3 5" xfId="55079"/>
    <cellStyle name="Normal 3 8 7 4" xfId="5496"/>
    <cellStyle name="Normal 3 8 7 4 2" xfId="19284"/>
    <cellStyle name="Normal 3 8 7 4 2 2" xfId="37177"/>
    <cellStyle name="Normal 3 8 7 4 3" xfId="37178"/>
    <cellStyle name="Normal 3 8 7 4 4" xfId="55080"/>
    <cellStyle name="Normal 3 8 7 5" xfId="9520"/>
    <cellStyle name="Normal 3 8 7 5 2" xfId="19285"/>
    <cellStyle name="Normal 3 8 7 5 2 2" xfId="37179"/>
    <cellStyle name="Normal 3 8 7 5 3" xfId="37180"/>
    <cellStyle name="Normal 3 8 7 6" xfId="19286"/>
    <cellStyle name="Normal 3 8 7 6 2" xfId="37181"/>
    <cellStyle name="Normal 3 8 7 7" xfId="37182"/>
    <cellStyle name="Normal 3 8 8" xfId="1863"/>
    <cellStyle name="Normal 3 8 8 2" xfId="1864"/>
    <cellStyle name="Normal 3 8 8 2 2" xfId="5497"/>
    <cellStyle name="Normal 3 8 8 2 2 2" xfId="9521"/>
    <cellStyle name="Normal 3 8 8 2 2 2 2" xfId="19287"/>
    <cellStyle name="Normal 3 8 8 2 2 2 2 2" xfId="37183"/>
    <cellStyle name="Normal 3 8 8 2 2 2 3" xfId="37184"/>
    <cellStyle name="Normal 3 8 8 2 2 2 4" xfId="55081"/>
    <cellStyle name="Normal 3 8 8 2 2 3" xfId="19288"/>
    <cellStyle name="Normal 3 8 8 2 2 3 2" xfId="37185"/>
    <cellStyle name="Normal 3 8 8 2 2 4" xfId="37186"/>
    <cellStyle name="Normal 3 8 8 2 2 5" xfId="55082"/>
    <cellStyle name="Normal 3 8 8 2 3" xfId="5498"/>
    <cellStyle name="Normal 3 8 8 2 3 2" xfId="19289"/>
    <cellStyle name="Normal 3 8 8 2 3 2 2" xfId="37187"/>
    <cellStyle name="Normal 3 8 8 2 3 3" xfId="37188"/>
    <cellStyle name="Normal 3 8 8 2 3 4" xfId="55083"/>
    <cellStyle name="Normal 3 8 8 2 4" xfId="9522"/>
    <cellStyle name="Normal 3 8 8 2 4 2" xfId="19290"/>
    <cellStyle name="Normal 3 8 8 2 4 2 2" xfId="37189"/>
    <cellStyle name="Normal 3 8 8 2 4 3" xfId="37190"/>
    <cellStyle name="Normal 3 8 8 2 5" xfId="19291"/>
    <cellStyle name="Normal 3 8 8 2 5 2" xfId="37191"/>
    <cellStyle name="Normal 3 8 8 2 6" xfId="37192"/>
    <cellStyle name="Normal 3 8 8 3" xfId="5499"/>
    <cellStyle name="Normal 3 8 8 3 2" xfId="9523"/>
    <cellStyle name="Normal 3 8 8 3 2 2" xfId="19292"/>
    <cellStyle name="Normal 3 8 8 3 2 2 2" xfId="37193"/>
    <cellStyle name="Normal 3 8 8 3 2 3" xfId="37194"/>
    <cellStyle name="Normal 3 8 8 3 2 4" xfId="55084"/>
    <cellStyle name="Normal 3 8 8 3 3" xfId="19293"/>
    <cellStyle name="Normal 3 8 8 3 3 2" xfId="37195"/>
    <cellStyle name="Normal 3 8 8 3 4" xfId="37196"/>
    <cellStyle name="Normal 3 8 8 3 5" xfId="55085"/>
    <cellStyle name="Normal 3 8 8 4" xfId="5500"/>
    <cellStyle name="Normal 3 8 8 4 2" xfId="19294"/>
    <cellStyle name="Normal 3 8 8 4 2 2" xfId="37197"/>
    <cellStyle name="Normal 3 8 8 4 3" xfId="37198"/>
    <cellStyle name="Normal 3 8 8 4 4" xfId="55086"/>
    <cellStyle name="Normal 3 8 8 5" xfId="9524"/>
    <cellStyle name="Normal 3 8 8 5 2" xfId="19295"/>
    <cellStyle name="Normal 3 8 8 5 2 2" xfId="37199"/>
    <cellStyle name="Normal 3 8 8 5 3" xfId="37200"/>
    <cellStyle name="Normal 3 8 8 6" xfId="19296"/>
    <cellStyle name="Normal 3 8 8 6 2" xfId="37201"/>
    <cellStyle name="Normal 3 8 8 7" xfId="37202"/>
    <cellStyle name="Normal 3 8 9" xfId="1865"/>
    <cellStyle name="Normal 3 8 9 2" xfId="5501"/>
    <cellStyle name="Normal 3 8 9 2 2" xfId="9525"/>
    <cellStyle name="Normal 3 8 9 2 2 2" xfId="19297"/>
    <cellStyle name="Normal 3 8 9 2 2 2 2" xfId="37203"/>
    <cellStyle name="Normal 3 8 9 2 2 3" xfId="37204"/>
    <cellStyle name="Normal 3 8 9 2 2 4" xfId="55087"/>
    <cellStyle name="Normal 3 8 9 2 3" xfId="19298"/>
    <cellStyle name="Normal 3 8 9 2 3 2" xfId="37205"/>
    <cellStyle name="Normal 3 8 9 2 4" xfId="37206"/>
    <cellStyle name="Normal 3 8 9 2 5" xfId="55088"/>
    <cellStyle name="Normal 3 8 9 3" xfId="5502"/>
    <cellStyle name="Normal 3 8 9 3 2" xfId="19299"/>
    <cellStyle name="Normal 3 8 9 3 2 2" xfId="37207"/>
    <cellStyle name="Normal 3 8 9 3 3" xfId="37208"/>
    <cellStyle name="Normal 3 8 9 3 4" xfId="55089"/>
    <cellStyle name="Normal 3 8 9 4" xfId="9526"/>
    <cellStyle name="Normal 3 8 9 4 2" xfId="19300"/>
    <cellStyle name="Normal 3 8 9 4 2 2" xfId="37209"/>
    <cellStyle name="Normal 3 8 9 4 3" xfId="37210"/>
    <cellStyle name="Normal 3 8 9 5" xfId="19301"/>
    <cellStyle name="Normal 3 8 9 5 2" xfId="37211"/>
    <cellStyle name="Normal 3 8 9 6" xfId="37212"/>
    <cellStyle name="Normal 3 9" xfId="1866"/>
    <cellStyle name="Normal 3 9 2" xfId="1867"/>
    <cellStyle name="Normal 3 9 3" xfId="1868"/>
    <cellStyle name="Normal 3 9 4" xfId="1869"/>
    <cellStyle name="Normal 3 9 5" xfId="1870"/>
    <cellStyle name="Normal 3 9 6" xfId="1871"/>
    <cellStyle name="Normal 3 9 7" xfId="1872"/>
    <cellStyle name="Normal 3 9 8" xfId="1873"/>
    <cellStyle name="Normal 30" xfId="1874"/>
    <cellStyle name="Normal 30 2" xfId="1875"/>
    <cellStyle name="Normal 30 2 2" xfId="5503"/>
    <cellStyle name="Normal 30 2 2 2" xfId="9527"/>
    <cellStyle name="Normal 30 2 2 2 2" xfId="19302"/>
    <cellStyle name="Normal 30 2 2 2 2 2" xfId="37213"/>
    <cellStyle name="Normal 30 2 2 2 3" xfId="37214"/>
    <cellStyle name="Normal 30 2 2 3" xfId="19303"/>
    <cellStyle name="Normal 30 2 2 3 2" xfId="37215"/>
    <cellStyle name="Normal 30 2 2 4" xfId="37216"/>
    <cellStyle name="Normal 30 2 3" xfId="5504"/>
    <cellStyle name="Normal 30 2 3 2" xfId="19304"/>
    <cellStyle name="Normal 30 2 3 2 2" xfId="37217"/>
    <cellStyle name="Normal 30 2 3 3" xfId="37218"/>
    <cellStyle name="Normal 30 2 4" xfId="9528"/>
    <cellStyle name="Normal 30 2 4 2" xfId="19305"/>
    <cellStyle name="Normal 30 2 4 2 2" xfId="37219"/>
    <cellStyle name="Normal 30 2 4 3" xfId="37220"/>
    <cellStyle name="Normal 30 2 5" xfId="19306"/>
    <cellStyle name="Normal 30 2 5 2" xfId="37221"/>
    <cellStyle name="Normal 30 2 6" xfId="37222"/>
    <cellStyle name="Normal 30 3" xfId="5505"/>
    <cellStyle name="Normal 30 3 2" xfId="9529"/>
    <cellStyle name="Normal 30 3 2 2" xfId="19307"/>
    <cellStyle name="Normal 30 3 2 2 2" xfId="37223"/>
    <cellStyle name="Normal 30 3 2 3" xfId="37224"/>
    <cellStyle name="Normal 30 3 3" xfId="19308"/>
    <cellStyle name="Normal 30 3 3 2" xfId="37225"/>
    <cellStyle name="Normal 30 3 4" xfId="37226"/>
    <cellStyle name="Normal 30 4" xfId="5506"/>
    <cellStyle name="Normal 30 4 2" xfId="19309"/>
    <cellStyle name="Normal 30 4 2 2" xfId="37227"/>
    <cellStyle name="Normal 30 4 3" xfId="37228"/>
    <cellStyle name="Normal 30 5" xfId="9530"/>
    <cellStyle name="Normal 30 5 2" xfId="19310"/>
    <cellStyle name="Normal 30 5 2 2" xfId="37229"/>
    <cellStyle name="Normal 30 5 3" xfId="37230"/>
    <cellStyle name="Normal 30 6" xfId="11194"/>
    <cellStyle name="Normal 30 6 2" xfId="19311"/>
    <cellStyle name="Normal 30 7" xfId="19312"/>
    <cellStyle name="Normal 30 8" xfId="19313"/>
    <cellStyle name="Normal 30 8 2" xfId="37231"/>
    <cellStyle name="Normal 300" xfId="55090"/>
    <cellStyle name="Normal 301" xfId="55091"/>
    <cellStyle name="Normal 302" xfId="55092"/>
    <cellStyle name="Normal 303" xfId="55093"/>
    <cellStyle name="Normal 304" xfId="55094"/>
    <cellStyle name="Normal 305" xfId="55095"/>
    <cellStyle name="Normal 306" xfId="55096"/>
    <cellStyle name="Normal 307" xfId="55097"/>
    <cellStyle name="Normal 308" xfId="55098"/>
    <cellStyle name="Normal 309" xfId="55099"/>
    <cellStyle name="Normal 31" xfId="1876"/>
    <cellStyle name="Normal 31 10" xfId="55100"/>
    <cellStyle name="Normal 31 11" xfId="55101"/>
    <cellStyle name="Normal 31 12" xfId="62095"/>
    <cellStyle name="Normal 31 2" xfId="1877"/>
    <cellStyle name="Normal 31 2 2" xfId="5507"/>
    <cellStyle name="Normal 31 2 2 2" xfId="9531"/>
    <cellStyle name="Normal 31 2 2 2 2" xfId="19314"/>
    <cellStyle name="Normal 31 2 2 2 2 2" xfId="37232"/>
    <cellStyle name="Normal 31 2 2 2 3" xfId="37233"/>
    <cellStyle name="Normal 31 2 2 2 4" xfId="55102"/>
    <cellStyle name="Normal 31 2 2 3" xfId="19315"/>
    <cellStyle name="Normal 31 2 2 3 2" xfId="37234"/>
    <cellStyle name="Normal 31 2 2 4" xfId="37235"/>
    <cellStyle name="Normal 31 2 2 5" xfId="55103"/>
    <cellStyle name="Normal 31 2 3" xfId="5508"/>
    <cellStyle name="Normal 31 2 3 2" xfId="19316"/>
    <cellStyle name="Normal 31 2 3 2 2" xfId="37236"/>
    <cellStyle name="Normal 31 2 3 3" xfId="37237"/>
    <cellStyle name="Normal 31 2 3 4" xfId="55104"/>
    <cellStyle name="Normal 31 2 4" xfId="9532"/>
    <cellStyle name="Normal 31 2 4 2" xfId="19317"/>
    <cellStyle name="Normal 31 2 4 2 2" xfId="37238"/>
    <cellStyle name="Normal 31 2 4 3" xfId="37239"/>
    <cellStyle name="Normal 31 2 5" xfId="19318"/>
    <cellStyle name="Normal 31 2 5 2" xfId="37240"/>
    <cellStyle name="Normal 31 2 6" xfId="19319"/>
    <cellStyle name="Normal 31 2 6 2" xfId="37241"/>
    <cellStyle name="Normal 31 2 7" xfId="37242"/>
    <cellStyle name="Normal 31 3" xfId="5509"/>
    <cellStyle name="Normal 31 3 2" xfId="9533"/>
    <cellStyle name="Normal 31 3 2 2" xfId="19320"/>
    <cellStyle name="Normal 31 3 2 2 2" xfId="37243"/>
    <cellStyle name="Normal 31 3 2 3" xfId="37244"/>
    <cellStyle name="Normal 31 3 2 4" xfId="55105"/>
    <cellStyle name="Normal 31 3 3" xfId="19321"/>
    <cellStyle name="Normal 31 3 3 2" xfId="37245"/>
    <cellStyle name="Normal 31 3 4" xfId="37246"/>
    <cellStyle name="Normal 31 3 5" xfId="55106"/>
    <cellStyle name="Normal 31 4" xfId="5510"/>
    <cellStyle name="Normal 31 4 2" xfId="19322"/>
    <cellStyle name="Normal 31 4 2 2" xfId="37247"/>
    <cellStyle name="Normal 31 4 3" xfId="37248"/>
    <cellStyle name="Normal 31 4 4" xfId="55107"/>
    <cellStyle name="Normal 31 5" xfId="9534"/>
    <cellStyle name="Normal 31 5 2" xfId="19323"/>
    <cellStyle name="Normal 31 5 2 2" xfId="37249"/>
    <cellStyle name="Normal 31 5 3" xfId="37250"/>
    <cellStyle name="Normal 31 6" xfId="19324"/>
    <cellStyle name="Normal 31 6 2" xfId="37251"/>
    <cellStyle name="Normal 31 7" xfId="19325"/>
    <cellStyle name="Normal 31 7 2" xfId="37252"/>
    <cellStyle name="Normal 31 8" xfId="37253"/>
    <cellStyle name="Normal 31 9" xfId="55108"/>
    <cellStyle name="Normal 310" xfId="55109"/>
    <cellStyle name="Normal 311" xfId="55110"/>
    <cellStyle name="Normal 312" xfId="55111"/>
    <cellStyle name="Normal 313" xfId="55112"/>
    <cellStyle name="Normal 314" xfId="55113"/>
    <cellStyle name="Normal 315" xfId="55114"/>
    <cellStyle name="Normal 316" xfId="55115"/>
    <cellStyle name="Normal 317" xfId="55116"/>
    <cellStyle name="Normal 318" xfId="55117"/>
    <cellStyle name="Normal 319" xfId="55118"/>
    <cellStyle name="Normal 32" xfId="1878"/>
    <cellStyle name="Normal 32 10" xfId="55119"/>
    <cellStyle name="Normal 32 11" xfId="55120"/>
    <cellStyle name="Normal 32 12" xfId="62096"/>
    <cellStyle name="Normal 32 2" xfId="10948"/>
    <cellStyle name="Normal 32 2 2" xfId="19327"/>
    <cellStyle name="Normal 32 2 2 2" xfId="37254"/>
    <cellStyle name="Normal 32 2 3" xfId="19326"/>
    <cellStyle name="Normal 32 3" xfId="11195"/>
    <cellStyle name="Normal 32 3 2" xfId="19328"/>
    <cellStyle name="Normal 32 4" xfId="37255"/>
    <cellStyle name="Normal 32 5" xfId="55121"/>
    <cellStyle name="Normal 32 6" xfId="55122"/>
    <cellStyle name="Normal 32 7" xfId="55123"/>
    <cellStyle name="Normal 32 8" xfId="55124"/>
    <cellStyle name="Normal 32 9" xfId="55125"/>
    <cellStyle name="Normal 320" xfId="55126"/>
    <cellStyle name="Normal 321" xfId="55127"/>
    <cellStyle name="Normal 322" xfId="55128"/>
    <cellStyle name="Normal 323" xfId="55129"/>
    <cellStyle name="Normal 324" xfId="55130"/>
    <cellStyle name="Normal 325" xfId="55131"/>
    <cellStyle name="Normal 326" xfId="55132"/>
    <cellStyle name="Normal 327" xfId="55133"/>
    <cellStyle name="Normal 328" xfId="55134"/>
    <cellStyle name="Normal 329" xfId="55135"/>
    <cellStyle name="Normal 33" xfId="1879"/>
    <cellStyle name="Normal 33 10" xfId="55136"/>
    <cellStyle name="Normal 33 11" xfId="55137"/>
    <cellStyle name="Normal 33 2" xfId="5511"/>
    <cellStyle name="Normal 33 2 2" xfId="9535"/>
    <cellStyle name="Normal 33 2 2 2" xfId="19329"/>
    <cellStyle name="Normal 33 2 2 2 2" xfId="37256"/>
    <cellStyle name="Normal 33 2 2 3" xfId="37257"/>
    <cellStyle name="Normal 33 2 3" xfId="19330"/>
    <cellStyle name="Normal 33 2 3 2" xfId="37258"/>
    <cellStyle name="Normal 33 2 4" xfId="37259"/>
    <cellStyle name="Normal 33 3" xfId="9536"/>
    <cellStyle name="Normal 33 3 2" xfId="19331"/>
    <cellStyle name="Normal 33 3 2 2" xfId="37260"/>
    <cellStyle name="Normal 33 3 3" xfId="37261"/>
    <cellStyle name="Normal 33 4" xfId="11196"/>
    <cellStyle name="Normal 33 4 2" xfId="19332"/>
    <cellStyle name="Normal 33 5" xfId="19333"/>
    <cellStyle name="Normal 33 6" xfId="19334"/>
    <cellStyle name="Normal 33 6 2" xfId="37262"/>
    <cellStyle name="Normal 33 7" xfId="55138"/>
    <cellStyle name="Normal 33 8" xfId="55139"/>
    <cellStyle name="Normal 33 9" xfId="55140"/>
    <cellStyle name="Normal 330" xfId="55141"/>
    <cellStyle name="Normal 331" xfId="55142"/>
    <cellStyle name="Normal 332" xfId="55143"/>
    <cellStyle name="Normal 333" xfId="55144"/>
    <cellStyle name="Normal 334" xfId="55145"/>
    <cellStyle name="Normal 335" xfId="55146"/>
    <cellStyle name="Normal 336" xfId="55147"/>
    <cellStyle name="Normal 337" xfId="55148"/>
    <cellStyle name="Normal 338" xfId="55149"/>
    <cellStyle name="Normal 339" xfId="55150"/>
    <cellStyle name="Normal 34" xfId="1880"/>
    <cellStyle name="Normal 34 10" xfId="55151"/>
    <cellStyle name="Normal 34 11" xfId="55152"/>
    <cellStyle name="Normal 34 12" xfId="62097"/>
    <cellStyle name="Normal 34 2" xfId="1881"/>
    <cellStyle name="Normal 34 2 2" xfId="5512"/>
    <cellStyle name="Normal 34 2 2 2" xfId="9537"/>
    <cellStyle name="Normal 34 2 2 2 2" xfId="19335"/>
    <cellStyle name="Normal 34 2 2 2 2 2" xfId="37263"/>
    <cellStyle name="Normal 34 2 2 2 3" xfId="37264"/>
    <cellStyle name="Normal 34 2 2 2 4" xfId="55153"/>
    <cellStyle name="Normal 34 2 2 3" xfId="19336"/>
    <cellStyle name="Normal 34 2 2 3 2" xfId="37265"/>
    <cellStyle name="Normal 34 2 2 4" xfId="37266"/>
    <cellStyle name="Normal 34 2 2 5" xfId="55154"/>
    <cellStyle name="Normal 34 2 3" xfId="5513"/>
    <cellStyle name="Normal 34 2 3 2" xfId="19337"/>
    <cellStyle name="Normal 34 2 3 2 2" xfId="37267"/>
    <cellStyle name="Normal 34 2 3 3" xfId="37268"/>
    <cellStyle name="Normal 34 2 3 4" xfId="55155"/>
    <cellStyle name="Normal 34 2 4" xfId="9538"/>
    <cellStyle name="Normal 34 2 4 2" xfId="19338"/>
    <cellStyle name="Normal 34 2 4 2 2" xfId="37269"/>
    <cellStyle name="Normal 34 2 4 3" xfId="37270"/>
    <cellStyle name="Normal 34 2 5" xfId="19339"/>
    <cellStyle name="Normal 34 2 5 2" xfId="37271"/>
    <cellStyle name="Normal 34 2 6" xfId="19340"/>
    <cellStyle name="Normal 34 2 6 2" xfId="37272"/>
    <cellStyle name="Normal 34 2 7" xfId="37273"/>
    <cellStyle name="Normal 34 3" xfId="5514"/>
    <cellStyle name="Normal 34 3 2" xfId="9539"/>
    <cellStyle name="Normal 34 3 2 2" xfId="19341"/>
    <cellStyle name="Normal 34 3 2 2 2" xfId="37274"/>
    <cellStyle name="Normal 34 3 2 3" xfId="37275"/>
    <cellStyle name="Normal 34 3 2 4" xfId="55156"/>
    <cellStyle name="Normal 34 3 3" xfId="19342"/>
    <cellStyle name="Normal 34 3 3 2" xfId="37276"/>
    <cellStyle name="Normal 34 3 4" xfId="37277"/>
    <cellStyle name="Normal 34 3 5" xfId="55157"/>
    <cellStyle name="Normal 34 4" xfId="5515"/>
    <cellStyle name="Normal 34 4 2" xfId="19343"/>
    <cellStyle name="Normal 34 4 2 2" xfId="37278"/>
    <cellStyle name="Normal 34 4 3" xfId="37279"/>
    <cellStyle name="Normal 34 4 4" xfId="55158"/>
    <cellStyle name="Normal 34 5" xfId="9540"/>
    <cellStyle name="Normal 34 5 2" xfId="19344"/>
    <cellStyle name="Normal 34 5 2 2" xfId="37280"/>
    <cellStyle name="Normal 34 5 3" xfId="37281"/>
    <cellStyle name="Normal 34 6" xfId="19345"/>
    <cellStyle name="Normal 34 6 2" xfId="37282"/>
    <cellStyle name="Normal 34 7" xfId="19346"/>
    <cellStyle name="Normal 34 7 2" xfId="37283"/>
    <cellStyle name="Normal 34 8" xfId="37284"/>
    <cellStyle name="Normal 34 9" xfId="55159"/>
    <cellStyle name="Normal 340" xfId="55160"/>
    <cellStyle name="Normal 341" xfId="55161"/>
    <cellStyle name="Normal 342" xfId="55162"/>
    <cellStyle name="Normal 343" xfId="55163"/>
    <cellStyle name="Normal 344" xfId="55164"/>
    <cellStyle name="Normal 345" xfId="55165"/>
    <cellStyle name="Normal 346" xfId="55166"/>
    <cellStyle name="Normal 347" xfId="55167"/>
    <cellStyle name="Normal 348" xfId="55168"/>
    <cellStyle name="Normal 349" xfId="55169"/>
    <cellStyle name="Normal 35" xfId="5516"/>
    <cellStyle name="Normal 35 2" xfId="9541"/>
    <cellStyle name="Normal 35 2 2" xfId="19348"/>
    <cellStyle name="Normal 35 2 2 2" xfId="37285"/>
    <cellStyle name="Normal 35 2 2 2 2" xfId="55170"/>
    <cellStyle name="Normal 35 2 2 3" xfId="55171"/>
    <cellStyle name="Normal 35 2 3" xfId="19349"/>
    <cellStyle name="Normal 35 2 3 2" xfId="55172"/>
    <cellStyle name="Normal 35 2 4" xfId="19347"/>
    <cellStyle name="Normal 35 2 5" xfId="55173"/>
    <cellStyle name="Normal 35 3" xfId="9542"/>
    <cellStyle name="Normal 35 3 2" xfId="55174"/>
    <cellStyle name="Normal 35 3 2 2" xfId="55175"/>
    <cellStyle name="Normal 35 3 3" xfId="55176"/>
    <cellStyle name="Normal 35 3 4" xfId="55177"/>
    <cellStyle name="Normal 35 4" xfId="10949"/>
    <cellStyle name="Normal 35 4 2" xfId="19350"/>
    <cellStyle name="Normal 35 5" xfId="11197"/>
    <cellStyle name="Normal 35 5 2" xfId="19351"/>
    <cellStyle name="Normal 35 6" xfId="37286"/>
    <cellStyle name="Normal 350" xfId="55178"/>
    <cellStyle name="Normal 351" xfId="55179"/>
    <cellStyle name="Normal 352" xfId="55180"/>
    <cellStyle name="Normal 353" xfId="55181"/>
    <cellStyle name="Normal 354" xfId="55182"/>
    <cellStyle name="Normal 355" xfId="55183"/>
    <cellStyle name="Normal 356" xfId="55184"/>
    <cellStyle name="Normal 357" xfId="55185"/>
    <cellStyle name="Normal 358" xfId="55186"/>
    <cellStyle name="Normal 359" xfId="61052"/>
    <cellStyle name="Normal 36" xfId="5517"/>
    <cellStyle name="Normal 36 2" xfId="9543"/>
    <cellStyle name="Normal 36 2 2" xfId="19352"/>
    <cellStyle name="Normal 36 2 2 2" xfId="37287"/>
    <cellStyle name="Normal 36 2 3" xfId="37288"/>
    <cellStyle name="Normal 36 2 4" xfId="55187"/>
    <cellStyle name="Normal 36 3" xfId="9544"/>
    <cellStyle name="Normal 36 3 2" xfId="19353"/>
    <cellStyle name="Normal 36 3 2 2" xfId="37289"/>
    <cellStyle name="Normal 36 3 3" xfId="37290"/>
    <cellStyle name="Normal 36 4" xfId="10950"/>
    <cellStyle name="Normal 36 4 2" xfId="22067"/>
    <cellStyle name="Normal 36 4 3" xfId="19354"/>
    <cellStyle name="Normal 36 5" xfId="11198"/>
    <cellStyle name="Normal 36 5 2" xfId="19355"/>
    <cellStyle name="Normal 36 6" xfId="62098"/>
    <cellStyle name="Normal 360" xfId="62099"/>
    <cellStyle name="Normal 361" xfId="62100"/>
    <cellStyle name="Normal 362" xfId="62101"/>
    <cellStyle name="Normal 363" xfId="62102"/>
    <cellStyle name="Normal 364" xfId="62103"/>
    <cellStyle name="Normal 365" xfId="62104"/>
    <cellStyle name="Normal 366" xfId="62105"/>
    <cellStyle name="Normal 367" xfId="62106"/>
    <cellStyle name="Normal 368" xfId="62107"/>
    <cellStyle name="Normal 369" xfId="62108"/>
    <cellStyle name="Normal 37" xfId="5518"/>
    <cellStyle name="Normal 37 2" xfId="10951"/>
    <cellStyle name="Normal 37 2 2" xfId="22076"/>
    <cellStyle name="Normal 37 2 2 2" xfId="22085"/>
    <cellStyle name="Normal 37 3" xfId="11199"/>
    <cellStyle name="Normal 37 3 2" xfId="55188"/>
    <cellStyle name="Normal 37 3 2 2" xfId="55189"/>
    <cellStyle name="Normal 37 4" xfId="19356"/>
    <cellStyle name="Normal 37 4 2" xfId="37291"/>
    <cellStyle name="Normal 37 5" xfId="55190"/>
    <cellStyle name="Normal 37 5 2" xfId="55191"/>
    <cellStyle name="Normal 37 6" xfId="55192"/>
    <cellStyle name="Normal 37 7" xfId="62109"/>
    <cellStyle name="Normal 370" xfId="62110"/>
    <cellStyle name="Normal 371" xfId="62111"/>
    <cellStyle name="Normal 372" xfId="62280"/>
    <cellStyle name="Normal 373" xfId="62282"/>
    <cellStyle name="Normal 374" xfId="62283"/>
    <cellStyle name="Normal 38" xfId="137"/>
    <cellStyle name="Normal 38 2" xfId="10952"/>
    <cellStyle name="Normal 38 2 2" xfId="19358"/>
    <cellStyle name="Normal 38 2 2 2" xfId="37292"/>
    <cellStyle name="Normal 38 2 3" xfId="19359"/>
    <cellStyle name="Normal 38 2 4" xfId="19357"/>
    <cellStyle name="Normal 38 3" xfId="10953"/>
    <cellStyle name="Normal 38 3 2" xfId="11285"/>
    <cellStyle name="Normal 38 3 2 2" xfId="55193"/>
    <cellStyle name="Normal 38 3 3" xfId="19360"/>
    <cellStyle name="Normal 38 3 4" xfId="42523"/>
    <cellStyle name="Normal 38 4" xfId="11200"/>
    <cellStyle name="Normal 38 4 2" xfId="19361"/>
    <cellStyle name="Normal 38 5" xfId="22079"/>
    <cellStyle name="Normal 38 5 2" xfId="22086"/>
    <cellStyle name="Normal 38 6" xfId="55194"/>
    <cellStyle name="Normal 38 7" xfId="62112"/>
    <cellStyle name="Normal 39" xfId="4"/>
    <cellStyle name="Normal 39 2" xfId="19362"/>
    <cellStyle name="Normal 39 2 2" xfId="55195"/>
    <cellStyle name="Normal 39 2 2 2" xfId="55196"/>
    <cellStyle name="Normal 39 3" xfId="19363"/>
    <cellStyle name="Normal 39 3 2" xfId="55197"/>
    <cellStyle name="Normal 39 4" xfId="19364"/>
    <cellStyle name="Normal 39 5" xfId="62113"/>
    <cellStyle name="Normal 4" xfId="53"/>
    <cellStyle name="Normal 4 10" xfId="1883"/>
    <cellStyle name="Normal 4 10 2" xfId="1884"/>
    <cellStyle name="Normal 4 10 2 2" xfId="5519"/>
    <cellStyle name="Normal 4 10 2 2 2" xfId="9545"/>
    <cellStyle name="Normal 4 10 2 2 2 2" xfId="19365"/>
    <cellStyle name="Normal 4 10 2 2 2 2 2" xfId="37293"/>
    <cellStyle name="Normal 4 10 2 2 2 3" xfId="37294"/>
    <cellStyle name="Normal 4 10 2 2 2 4" xfId="55198"/>
    <cellStyle name="Normal 4 10 2 2 3" xfId="19366"/>
    <cellStyle name="Normal 4 10 2 2 3 2" xfId="37295"/>
    <cellStyle name="Normal 4 10 2 2 4" xfId="37296"/>
    <cellStyle name="Normal 4 10 2 2 5" xfId="55199"/>
    <cellStyle name="Normal 4 10 2 3" xfId="5520"/>
    <cellStyle name="Normal 4 10 2 3 2" xfId="19367"/>
    <cellStyle name="Normal 4 10 2 3 2 2" xfId="37297"/>
    <cellStyle name="Normal 4 10 2 3 3" xfId="37298"/>
    <cellStyle name="Normal 4 10 2 3 4" xfId="55200"/>
    <cellStyle name="Normal 4 10 2 4" xfId="9546"/>
    <cellStyle name="Normal 4 10 2 4 2" xfId="19368"/>
    <cellStyle name="Normal 4 10 2 4 2 2" xfId="37299"/>
    <cellStyle name="Normal 4 10 2 4 3" xfId="37300"/>
    <cellStyle name="Normal 4 10 2 5" xfId="19369"/>
    <cellStyle name="Normal 4 10 2 5 2" xfId="37301"/>
    <cellStyle name="Normal 4 10 2 6" xfId="37302"/>
    <cellStyle name="Normal 4 10 3" xfId="5521"/>
    <cellStyle name="Normal 4 10 3 2" xfId="9547"/>
    <cellStyle name="Normal 4 10 3 2 2" xfId="19370"/>
    <cellStyle name="Normal 4 10 3 2 2 2" xfId="37303"/>
    <cellStyle name="Normal 4 10 3 2 3" xfId="37304"/>
    <cellStyle name="Normal 4 10 3 2 4" xfId="55201"/>
    <cellStyle name="Normal 4 10 3 3" xfId="19371"/>
    <cellStyle name="Normal 4 10 3 3 2" xfId="37305"/>
    <cellStyle name="Normal 4 10 3 4" xfId="37306"/>
    <cellStyle name="Normal 4 10 3 5" xfId="55202"/>
    <cellStyle name="Normal 4 10 4" xfId="5522"/>
    <cellStyle name="Normal 4 10 4 2" xfId="19372"/>
    <cellStyle name="Normal 4 10 4 2 2" xfId="37307"/>
    <cellStyle name="Normal 4 10 4 3" xfId="37308"/>
    <cellStyle name="Normal 4 10 4 4" xfId="55203"/>
    <cellStyle name="Normal 4 10 5" xfId="9548"/>
    <cellStyle name="Normal 4 10 5 2" xfId="19373"/>
    <cellStyle name="Normal 4 10 5 2 2" xfId="37309"/>
    <cellStyle name="Normal 4 10 5 3" xfId="37310"/>
    <cellStyle name="Normal 4 10 6" xfId="19374"/>
    <cellStyle name="Normal 4 10 6 2" xfId="37311"/>
    <cellStyle name="Normal 4 10 7" xfId="37312"/>
    <cellStyle name="Normal 4 11" xfId="5523"/>
    <cellStyle name="Normal 4 11 2" xfId="62114"/>
    <cellStyle name="Normal 4 12" xfId="5524"/>
    <cellStyle name="Normal 4 12 2" xfId="9549"/>
    <cellStyle name="Normal 4 12 2 2" xfId="19375"/>
    <cellStyle name="Normal 4 12 2 2 2" xfId="37313"/>
    <cellStyle name="Normal 4 12 2 3" xfId="37314"/>
    <cellStyle name="Normal 4 12 3" xfId="19376"/>
    <cellStyle name="Normal 4 12 3 2" xfId="37315"/>
    <cellStyle name="Normal 4 12 4" xfId="37316"/>
    <cellStyle name="Normal 4 13" xfId="1882"/>
    <cellStyle name="Normal 4 13 2" xfId="9550"/>
    <cellStyle name="Normal 4 13 2 2" xfId="37317"/>
    <cellStyle name="Normal 4 13 3" xfId="55204"/>
    <cellStyle name="Normal 4 14" xfId="9551"/>
    <cellStyle name="Normal 4 14 2" xfId="19377"/>
    <cellStyle name="Normal 4 14 2 2" xfId="37318"/>
    <cellStyle name="Normal 4 14 3" xfId="37319"/>
    <cellStyle name="Normal 4 15" xfId="19378"/>
    <cellStyle name="Normal 4 16" xfId="37320"/>
    <cellStyle name="Normal 4 17" xfId="55205"/>
    <cellStyle name="Normal 4 18" xfId="55206"/>
    <cellStyle name="Normal 4 19" xfId="55207"/>
    <cellStyle name="Normal 4 2" xfId="75"/>
    <cellStyle name="Normal 4 2 10" xfId="55208"/>
    <cellStyle name="Normal 4 2 10 2" xfId="62115"/>
    <cellStyle name="Normal 4 2 11" xfId="62116"/>
    <cellStyle name="Normal 4 2 12" xfId="62117"/>
    <cellStyle name="Normal 4 2 13" xfId="62118"/>
    <cellStyle name="Normal 4 2 14" xfId="62119"/>
    <cellStyle name="Normal 4 2 15" xfId="62120"/>
    <cellStyle name="Normal 4 2 16" xfId="62121"/>
    <cellStyle name="Normal 4 2 2" xfId="125"/>
    <cellStyle name="Normal 4 2 2 10" xfId="62122"/>
    <cellStyle name="Normal 4 2 2 2" xfId="1887"/>
    <cellStyle name="Normal 4 2 2 2 2" xfId="5525"/>
    <cellStyle name="Normal 4 2 2 2 2 2" xfId="9552"/>
    <cellStyle name="Normal 4 2 2 2 2 2 2" xfId="19379"/>
    <cellStyle name="Normal 4 2 2 2 2 2 2 2" xfId="37321"/>
    <cellStyle name="Normal 4 2 2 2 2 2 2 2 2" xfId="55209"/>
    <cellStyle name="Normal 4 2 2 2 2 2 2 2 2 2" xfId="55210"/>
    <cellStyle name="Normal 4 2 2 2 2 2 2 2 3" xfId="55211"/>
    <cellStyle name="Normal 4 2 2 2 2 2 2 3" xfId="55212"/>
    <cellStyle name="Normal 4 2 2 2 2 2 2 3 2" xfId="55213"/>
    <cellStyle name="Normal 4 2 2 2 2 2 2 4" xfId="55214"/>
    <cellStyle name="Normal 4 2 2 2 2 2 3" xfId="37322"/>
    <cellStyle name="Normal 4 2 2 2 2 2 3 2" xfId="55215"/>
    <cellStyle name="Normal 4 2 2 2 2 2 3 2 2" xfId="55216"/>
    <cellStyle name="Normal 4 2 2 2 2 2 3 3" xfId="55217"/>
    <cellStyle name="Normal 4 2 2 2 2 2 4" xfId="55218"/>
    <cellStyle name="Normal 4 2 2 2 2 2 4 2" xfId="55219"/>
    <cellStyle name="Normal 4 2 2 2 2 2 5" xfId="55220"/>
    <cellStyle name="Normal 4 2 2 2 2 2 6" xfId="55221"/>
    <cellStyle name="Normal 4 2 2 2 2 3" xfId="19380"/>
    <cellStyle name="Normal 4 2 2 2 2 3 2" xfId="37323"/>
    <cellStyle name="Normal 4 2 2 2 2 3 2 2" xfId="55222"/>
    <cellStyle name="Normal 4 2 2 2 2 3 2 2 2" xfId="55223"/>
    <cellStyle name="Normal 4 2 2 2 2 3 2 3" xfId="55224"/>
    <cellStyle name="Normal 4 2 2 2 2 3 3" xfId="55225"/>
    <cellStyle name="Normal 4 2 2 2 2 3 3 2" xfId="55226"/>
    <cellStyle name="Normal 4 2 2 2 2 3 4" xfId="55227"/>
    <cellStyle name="Normal 4 2 2 2 2 4" xfId="37324"/>
    <cellStyle name="Normal 4 2 2 2 2 4 2" xfId="55228"/>
    <cellStyle name="Normal 4 2 2 2 2 4 2 2" xfId="55229"/>
    <cellStyle name="Normal 4 2 2 2 2 4 3" xfId="55230"/>
    <cellStyle name="Normal 4 2 2 2 2 5" xfId="55231"/>
    <cellStyle name="Normal 4 2 2 2 2 5 2" xfId="55232"/>
    <cellStyle name="Normal 4 2 2 2 2 6" xfId="55233"/>
    <cellStyle name="Normal 4 2 2 2 2 7" xfId="55234"/>
    <cellStyle name="Normal 4 2 2 2 3" xfId="5526"/>
    <cellStyle name="Normal 4 2 2 2 3 2" xfId="19381"/>
    <cellStyle name="Normal 4 2 2 2 3 2 2" xfId="37325"/>
    <cellStyle name="Normal 4 2 2 2 3 2 2 2" xfId="55235"/>
    <cellStyle name="Normal 4 2 2 2 3 2 2 2 2" xfId="55236"/>
    <cellStyle name="Normal 4 2 2 2 3 2 2 3" xfId="55237"/>
    <cellStyle name="Normal 4 2 2 2 3 2 3" xfId="55238"/>
    <cellStyle name="Normal 4 2 2 2 3 2 3 2" xfId="55239"/>
    <cellStyle name="Normal 4 2 2 2 3 2 4" xfId="55240"/>
    <cellStyle name="Normal 4 2 2 2 3 3" xfId="37326"/>
    <cellStyle name="Normal 4 2 2 2 3 3 2" xfId="55241"/>
    <cellStyle name="Normal 4 2 2 2 3 3 2 2" xfId="55242"/>
    <cellStyle name="Normal 4 2 2 2 3 3 3" xfId="55243"/>
    <cellStyle name="Normal 4 2 2 2 3 4" xfId="55244"/>
    <cellStyle name="Normal 4 2 2 2 3 4 2" xfId="55245"/>
    <cellStyle name="Normal 4 2 2 2 3 5" xfId="55246"/>
    <cellStyle name="Normal 4 2 2 2 3 6" xfId="55247"/>
    <cellStyle name="Normal 4 2 2 2 4" xfId="9553"/>
    <cellStyle name="Normal 4 2 2 2 4 2" xfId="19382"/>
    <cellStyle name="Normal 4 2 2 2 4 2 2" xfId="37327"/>
    <cellStyle name="Normal 4 2 2 2 4 2 2 2" xfId="55248"/>
    <cellStyle name="Normal 4 2 2 2 4 2 3" xfId="55249"/>
    <cellStyle name="Normal 4 2 2 2 4 3" xfId="37328"/>
    <cellStyle name="Normal 4 2 2 2 4 3 2" xfId="55250"/>
    <cellStyle name="Normal 4 2 2 2 4 4" xfId="55251"/>
    <cellStyle name="Normal 4 2 2 2 4 5" xfId="55252"/>
    <cellStyle name="Normal 4 2 2 2 5" xfId="19383"/>
    <cellStyle name="Normal 4 2 2 2 5 2" xfId="37329"/>
    <cellStyle name="Normal 4 2 2 2 5 2 2" xfId="55253"/>
    <cellStyle name="Normal 4 2 2 2 5 3" xfId="55254"/>
    <cellStyle name="Normal 4 2 2 2 6" xfId="37330"/>
    <cellStyle name="Normal 4 2 2 2 6 2" xfId="55255"/>
    <cellStyle name="Normal 4 2 2 2 7" xfId="55256"/>
    <cellStyle name="Normal 4 2 2 2 8" xfId="55257"/>
    <cellStyle name="Normal 4 2 2 3" xfId="5527"/>
    <cellStyle name="Normal 4 2 2 3 2" xfId="9554"/>
    <cellStyle name="Normal 4 2 2 3 2 2" xfId="19384"/>
    <cellStyle name="Normal 4 2 2 3 2 2 2" xfId="37331"/>
    <cellStyle name="Normal 4 2 2 3 2 2 2 2" xfId="55258"/>
    <cellStyle name="Normal 4 2 2 3 2 2 2 2 2" xfId="55259"/>
    <cellStyle name="Normal 4 2 2 3 2 2 2 3" xfId="55260"/>
    <cellStyle name="Normal 4 2 2 3 2 2 3" xfId="55261"/>
    <cellStyle name="Normal 4 2 2 3 2 2 3 2" xfId="55262"/>
    <cellStyle name="Normal 4 2 2 3 2 2 4" xfId="55263"/>
    <cellStyle name="Normal 4 2 2 3 2 3" xfId="37332"/>
    <cellStyle name="Normal 4 2 2 3 2 3 2" xfId="55264"/>
    <cellStyle name="Normal 4 2 2 3 2 3 2 2" xfId="55265"/>
    <cellStyle name="Normal 4 2 2 3 2 3 3" xfId="55266"/>
    <cellStyle name="Normal 4 2 2 3 2 4" xfId="55267"/>
    <cellStyle name="Normal 4 2 2 3 2 4 2" xfId="55268"/>
    <cellStyle name="Normal 4 2 2 3 2 5" xfId="55269"/>
    <cellStyle name="Normal 4 2 2 3 2 6" xfId="55270"/>
    <cellStyle name="Normal 4 2 2 3 3" xfId="19385"/>
    <cellStyle name="Normal 4 2 2 3 3 2" xfId="37333"/>
    <cellStyle name="Normal 4 2 2 3 3 2 2" xfId="55271"/>
    <cellStyle name="Normal 4 2 2 3 3 2 2 2" xfId="55272"/>
    <cellStyle name="Normal 4 2 2 3 3 2 3" xfId="55273"/>
    <cellStyle name="Normal 4 2 2 3 3 3" xfId="55274"/>
    <cellStyle name="Normal 4 2 2 3 3 3 2" xfId="55275"/>
    <cellStyle name="Normal 4 2 2 3 3 4" xfId="55276"/>
    <cellStyle name="Normal 4 2 2 3 4" xfId="37334"/>
    <cellStyle name="Normal 4 2 2 3 4 2" xfId="55277"/>
    <cellStyle name="Normal 4 2 2 3 4 2 2" xfId="55278"/>
    <cellStyle name="Normal 4 2 2 3 4 3" xfId="55279"/>
    <cellStyle name="Normal 4 2 2 3 5" xfId="55280"/>
    <cellStyle name="Normal 4 2 2 3 5 2" xfId="55281"/>
    <cellStyle name="Normal 4 2 2 3 6" xfId="55282"/>
    <cellStyle name="Normal 4 2 2 3 7" xfId="55283"/>
    <cellStyle name="Normal 4 2 2 4" xfId="5528"/>
    <cellStyle name="Normal 4 2 2 4 2" xfId="19386"/>
    <cellStyle name="Normal 4 2 2 4 2 2" xfId="37335"/>
    <cellStyle name="Normal 4 2 2 4 2 2 2" xfId="55284"/>
    <cellStyle name="Normal 4 2 2 4 2 2 2 2" xfId="55285"/>
    <cellStyle name="Normal 4 2 2 4 2 2 3" xfId="55286"/>
    <cellStyle name="Normal 4 2 2 4 2 3" xfId="55287"/>
    <cellStyle name="Normal 4 2 2 4 2 3 2" xfId="55288"/>
    <cellStyle name="Normal 4 2 2 4 2 4" xfId="55289"/>
    <cellStyle name="Normal 4 2 2 4 3" xfId="37336"/>
    <cellStyle name="Normal 4 2 2 4 3 2" xfId="55290"/>
    <cellStyle name="Normal 4 2 2 4 3 2 2" xfId="55291"/>
    <cellStyle name="Normal 4 2 2 4 3 3" xfId="55292"/>
    <cellStyle name="Normal 4 2 2 4 4" xfId="55293"/>
    <cellStyle name="Normal 4 2 2 4 4 2" xfId="55294"/>
    <cellStyle name="Normal 4 2 2 4 5" xfId="55295"/>
    <cellStyle name="Normal 4 2 2 4 6" xfId="55296"/>
    <cellStyle name="Normal 4 2 2 5" xfId="1886"/>
    <cellStyle name="Normal 4 2 2 5 2" xfId="19387"/>
    <cellStyle name="Normal 4 2 2 5 2 2" xfId="37337"/>
    <cellStyle name="Normal 4 2 2 5 2 2 2" xfId="55297"/>
    <cellStyle name="Normal 4 2 2 5 2 3" xfId="55298"/>
    <cellStyle name="Normal 4 2 2 5 3" xfId="37338"/>
    <cellStyle name="Normal 4 2 2 5 3 2" xfId="55299"/>
    <cellStyle name="Normal 4 2 2 5 4" xfId="55300"/>
    <cellStyle name="Normal 4 2 2 5 5" xfId="55301"/>
    <cellStyle name="Normal 4 2 2 6" xfId="10954"/>
    <cellStyle name="Normal 4 2 2 6 2" xfId="19388"/>
    <cellStyle name="Normal 4 2 2 6 2 2" xfId="55302"/>
    <cellStyle name="Normal 4 2 2 6 3" xfId="55303"/>
    <cellStyle name="Normal 4 2 2 7" xfId="11266"/>
    <cellStyle name="Normal 4 2 2 7 2" xfId="19389"/>
    <cellStyle name="Normal 4 2 2 8" xfId="37339"/>
    <cellStyle name="Normal 4 2 2 9" xfId="55304"/>
    <cellStyle name="Normal 4 2 3" xfId="5529"/>
    <cellStyle name="Normal 4 2 3 10" xfId="62123"/>
    <cellStyle name="Normal 4 2 3 2" xfId="10955"/>
    <cellStyle name="Normal 4 2 3 2 2" xfId="55305"/>
    <cellStyle name="Normal 4 2 3 3" xfId="11267"/>
    <cellStyle name="Normal 4 2 3 3 2" xfId="55306"/>
    <cellStyle name="Normal 4 2 3 3 2 2" xfId="55307"/>
    <cellStyle name="Normal 4 2 3 3 2 2 2" xfId="55308"/>
    <cellStyle name="Normal 4 2 3 3 2 2 2 2" xfId="55309"/>
    <cellStyle name="Normal 4 2 3 3 2 2 2 2 2" xfId="55310"/>
    <cellStyle name="Normal 4 2 3 3 2 2 2 3" xfId="55311"/>
    <cellStyle name="Normal 4 2 3 3 2 2 3" xfId="55312"/>
    <cellStyle name="Normal 4 2 3 3 2 2 3 2" xfId="55313"/>
    <cellStyle name="Normal 4 2 3 3 2 2 4" xfId="55314"/>
    <cellStyle name="Normal 4 2 3 3 2 3" xfId="55315"/>
    <cellStyle name="Normal 4 2 3 3 2 3 2" xfId="55316"/>
    <cellStyle name="Normal 4 2 3 3 2 3 2 2" xfId="55317"/>
    <cellStyle name="Normal 4 2 3 3 2 3 3" xfId="55318"/>
    <cellStyle name="Normal 4 2 3 3 2 4" xfId="55319"/>
    <cellStyle name="Normal 4 2 3 3 2 4 2" xfId="55320"/>
    <cellStyle name="Normal 4 2 3 3 2 5" xfId="55321"/>
    <cellStyle name="Normal 4 2 3 3 3" xfId="55322"/>
    <cellStyle name="Normal 4 2 3 3 3 2" xfId="55323"/>
    <cellStyle name="Normal 4 2 3 3 3 2 2" xfId="55324"/>
    <cellStyle name="Normal 4 2 3 3 3 2 2 2" xfId="55325"/>
    <cellStyle name="Normal 4 2 3 3 3 2 3" xfId="55326"/>
    <cellStyle name="Normal 4 2 3 3 3 3" xfId="55327"/>
    <cellStyle name="Normal 4 2 3 3 3 3 2" xfId="55328"/>
    <cellStyle name="Normal 4 2 3 3 3 4" xfId="55329"/>
    <cellStyle name="Normal 4 2 3 3 4" xfId="55330"/>
    <cellStyle name="Normal 4 2 3 3 4 2" xfId="55331"/>
    <cellStyle name="Normal 4 2 3 3 4 2 2" xfId="55332"/>
    <cellStyle name="Normal 4 2 3 3 4 3" xfId="55333"/>
    <cellStyle name="Normal 4 2 3 3 5" xfId="55334"/>
    <cellStyle name="Normal 4 2 3 3 5 2" xfId="55335"/>
    <cellStyle name="Normal 4 2 3 3 6" xfId="55336"/>
    <cellStyle name="Normal 4 2 3 4" xfId="55337"/>
    <cellStyle name="Normal 4 2 3 4 2" xfId="55338"/>
    <cellStyle name="Normal 4 2 3 4 2 2" xfId="55339"/>
    <cellStyle name="Normal 4 2 3 4 2 2 2" xfId="55340"/>
    <cellStyle name="Normal 4 2 3 4 2 2 2 2" xfId="55341"/>
    <cellStyle name="Normal 4 2 3 4 2 2 3" xfId="55342"/>
    <cellStyle name="Normal 4 2 3 4 2 3" xfId="55343"/>
    <cellStyle name="Normal 4 2 3 4 2 3 2" xfId="55344"/>
    <cellStyle name="Normal 4 2 3 4 2 4" xfId="55345"/>
    <cellStyle name="Normal 4 2 3 4 3" xfId="55346"/>
    <cellStyle name="Normal 4 2 3 4 3 2" xfId="55347"/>
    <cellStyle name="Normal 4 2 3 4 3 2 2" xfId="55348"/>
    <cellStyle name="Normal 4 2 3 4 3 3" xfId="55349"/>
    <cellStyle name="Normal 4 2 3 4 4" xfId="55350"/>
    <cellStyle name="Normal 4 2 3 4 4 2" xfId="55351"/>
    <cellStyle name="Normal 4 2 3 4 5" xfId="55352"/>
    <cellStyle name="Normal 4 2 3 5" xfId="55353"/>
    <cellStyle name="Normal 4 2 3 5 2" xfId="55354"/>
    <cellStyle name="Normal 4 2 3 5 2 2" xfId="55355"/>
    <cellStyle name="Normal 4 2 3 5 2 2 2" xfId="55356"/>
    <cellStyle name="Normal 4 2 3 5 2 3" xfId="55357"/>
    <cellStyle name="Normal 4 2 3 5 3" xfId="55358"/>
    <cellStyle name="Normal 4 2 3 5 3 2" xfId="55359"/>
    <cellStyle name="Normal 4 2 3 5 4" xfId="55360"/>
    <cellStyle name="Normal 4 2 3 6" xfId="55361"/>
    <cellStyle name="Normal 4 2 3 6 2" xfId="55362"/>
    <cellStyle name="Normal 4 2 3 6 2 2" xfId="55363"/>
    <cellStyle name="Normal 4 2 3 6 3" xfId="55364"/>
    <cellStyle name="Normal 4 2 3 7" xfId="55365"/>
    <cellStyle name="Normal 4 2 3 7 2" xfId="55366"/>
    <cellStyle name="Normal 4 2 3 8" xfId="55367"/>
    <cellStyle name="Normal 4 2 3 9" xfId="55368"/>
    <cellStyle name="Normal 4 2 4" xfId="5530"/>
    <cellStyle name="Normal 4 2 4 2" xfId="55369"/>
    <cellStyle name="Normal 4 2 4 2 2" xfId="55370"/>
    <cellStyle name="Normal 4 2 4 2 2 2" xfId="55371"/>
    <cellStyle name="Normal 4 2 4 2 2 2 2" xfId="55372"/>
    <cellStyle name="Normal 4 2 4 2 2 2 2 2" xfId="55373"/>
    <cellStyle name="Normal 4 2 4 2 2 2 3" xfId="55374"/>
    <cellStyle name="Normal 4 2 4 2 2 3" xfId="55375"/>
    <cellStyle name="Normal 4 2 4 2 2 3 2" xfId="55376"/>
    <cellStyle name="Normal 4 2 4 2 2 4" xfId="55377"/>
    <cellStyle name="Normal 4 2 4 2 3" xfId="55378"/>
    <cellStyle name="Normal 4 2 4 2 3 2" xfId="55379"/>
    <cellStyle name="Normal 4 2 4 2 3 2 2" xfId="55380"/>
    <cellStyle name="Normal 4 2 4 2 3 3" xfId="55381"/>
    <cellStyle name="Normal 4 2 4 2 4" xfId="55382"/>
    <cellStyle name="Normal 4 2 4 2 4 2" xfId="55383"/>
    <cellStyle name="Normal 4 2 4 2 5" xfId="55384"/>
    <cellStyle name="Normal 4 2 4 3" xfId="55385"/>
    <cellStyle name="Normal 4 2 4 3 2" xfId="55386"/>
    <cellStyle name="Normal 4 2 4 3 2 2" xfId="55387"/>
    <cellStyle name="Normal 4 2 4 3 2 2 2" xfId="55388"/>
    <cellStyle name="Normal 4 2 4 3 2 3" xfId="55389"/>
    <cellStyle name="Normal 4 2 4 3 3" xfId="55390"/>
    <cellStyle name="Normal 4 2 4 3 3 2" xfId="55391"/>
    <cellStyle name="Normal 4 2 4 3 4" xfId="55392"/>
    <cellStyle name="Normal 4 2 4 4" xfId="55393"/>
    <cellStyle name="Normal 4 2 4 4 2" xfId="55394"/>
    <cellStyle name="Normal 4 2 4 4 2 2" xfId="55395"/>
    <cellStyle name="Normal 4 2 4 4 3" xfId="55396"/>
    <cellStyle name="Normal 4 2 4 5" xfId="55397"/>
    <cellStyle name="Normal 4 2 4 5 2" xfId="55398"/>
    <cellStyle name="Normal 4 2 4 6" xfId="55399"/>
    <cellStyle name="Normal 4 2 4 7" xfId="55400"/>
    <cellStyle name="Normal 4 2 4 8" xfId="62124"/>
    <cellStyle name="Normal 4 2 5" xfId="1885"/>
    <cellStyle name="Normal 4 2 5 2" xfId="55401"/>
    <cellStyle name="Normal 4 2 5 2 2" xfId="55402"/>
    <cellStyle name="Normal 4 2 5 2 2 2" xfId="55403"/>
    <cellStyle name="Normal 4 2 5 2 2 2 2" xfId="55404"/>
    <cellStyle name="Normal 4 2 5 2 2 3" xfId="55405"/>
    <cellStyle name="Normal 4 2 5 2 3" xfId="55406"/>
    <cellStyle name="Normal 4 2 5 2 3 2" xfId="55407"/>
    <cellStyle name="Normal 4 2 5 2 4" xfId="55408"/>
    <cellStyle name="Normal 4 2 5 3" xfId="55409"/>
    <cellStyle name="Normal 4 2 5 3 2" xfId="55410"/>
    <cellStyle name="Normal 4 2 5 3 2 2" xfId="55411"/>
    <cellStyle name="Normal 4 2 5 3 3" xfId="55412"/>
    <cellStyle name="Normal 4 2 5 4" xfId="55413"/>
    <cellStyle name="Normal 4 2 5 4 2" xfId="55414"/>
    <cellStyle name="Normal 4 2 5 5" xfId="55415"/>
    <cellStyle name="Normal 4 2 6" xfId="19390"/>
    <cellStyle name="Normal 4 2 6 2" xfId="55416"/>
    <cellStyle name="Normal 4 2 6 2 2" xfId="55417"/>
    <cellStyle name="Normal 4 2 6 2 2 2" xfId="55418"/>
    <cellStyle name="Normal 4 2 6 2 3" xfId="55419"/>
    <cellStyle name="Normal 4 2 6 3" xfId="55420"/>
    <cellStyle name="Normal 4 2 6 3 2" xfId="55421"/>
    <cellStyle name="Normal 4 2 6 4" xfId="55422"/>
    <cellStyle name="Normal 4 2 7" xfId="37340"/>
    <cellStyle name="Normal 4 2 7 2" xfId="55423"/>
    <cellStyle name="Normal 4 2 7 2 2" xfId="55424"/>
    <cellStyle name="Normal 4 2 7 3" xfId="55425"/>
    <cellStyle name="Normal 4 2 8" xfId="55426"/>
    <cellStyle name="Normal 4 2 8 2" xfId="55427"/>
    <cellStyle name="Normal 4 2 8 3" xfId="62125"/>
    <cellStyle name="Normal 4 2 9" xfId="55428"/>
    <cellStyle name="Normal 4 2 9 2" xfId="62126"/>
    <cellStyle name="Normal 4 20" xfId="55429"/>
    <cellStyle name="Normal 4 21" xfId="55430"/>
    <cellStyle name="Normal 4 22" xfId="55431"/>
    <cellStyle name="Normal 4 23" xfId="55432"/>
    <cellStyle name="Normal 4 24" xfId="55433"/>
    <cellStyle name="Normal 4 3" xfId="121"/>
    <cellStyle name="Normal 4 3 2" xfId="1889"/>
    <cellStyle name="Normal 4 3 2 2" xfId="1890"/>
    <cellStyle name="Normal 4 3 2 2 2" xfId="5531"/>
    <cellStyle name="Normal 4 3 2 2 2 2" xfId="9555"/>
    <cellStyle name="Normal 4 3 2 2 2 2 2" xfId="19391"/>
    <cellStyle name="Normal 4 3 2 2 2 2 2 2" xfId="37341"/>
    <cellStyle name="Normal 4 3 2 2 2 2 3" xfId="37342"/>
    <cellStyle name="Normal 4 3 2 2 2 2 4" xfId="55434"/>
    <cellStyle name="Normal 4 3 2 2 2 3" xfId="19392"/>
    <cellStyle name="Normal 4 3 2 2 2 3 2" xfId="37343"/>
    <cellStyle name="Normal 4 3 2 2 2 4" xfId="37344"/>
    <cellStyle name="Normal 4 3 2 2 2 5" xfId="55435"/>
    <cellStyle name="Normal 4 3 2 2 3" xfId="5532"/>
    <cellStyle name="Normal 4 3 2 2 3 2" xfId="19393"/>
    <cellStyle name="Normal 4 3 2 2 3 2 2" xfId="37345"/>
    <cellStyle name="Normal 4 3 2 2 3 3" xfId="37346"/>
    <cellStyle name="Normal 4 3 2 2 3 4" xfId="55436"/>
    <cellStyle name="Normal 4 3 2 2 4" xfId="9556"/>
    <cellStyle name="Normal 4 3 2 2 4 2" xfId="19394"/>
    <cellStyle name="Normal 4 3 2 2 4 2 2" xfId="37347"/>
    <cellStyle name="Normal 4 3 2 2 4 3" xfId="37348"/>
    <cellStyle name="Normal 4 3 2 2 5" xfId="19395"/>
    <cellStyle name="Normal 4 3 2 2 5 2" xfId="37349"/>
    <cellStyle name="Normal 4 3 2 2 6" xfId="37350"/>
    <cellStyle name="Normal 4 3 2 3" xfId="5533"/>
    <cellStyle name="Normal 4 3 2 3 2" xfId="9557"/>
    <cellStyle name="Normal 4 3 2 3 2 2" xfId="19396"/>
    <cellStyle name="Normal 4 3 2 3 2 2 2" xfId="37351"/>
    <cellStyle name="Normal 4 3 2 3 2 3" xfId="37352"/>
    <cellStyle name="Normal 4 3 2 3 2 4" xfId="55437"/>
    <cellStyle name="Normal 4 3 2 3 3" xfId="19397"/>
    <cellStyle name="Normal 4 3 2 3 3 2" xfId="37353"/>
    <cellStyle name="Normal 4 3 2 3 4" xfId="37354"/>
    <cellStyle name="Normal 4 3 2 3 5" xfId="55438"/>
    <cellStyle name="Normal 4 3 2 4" xfId="5534"/>
    <cellStyle name="Normal 4 3 2 4 2" xfId="19398"/>
    <cellStyle name="Normal 4 3 2 4 2 2" xfId="37355"/>
    <cellStyle name="Normal 4 3 2 4 3" xfId="37356"/>
    <cellStyle name="Normal 4 3 2 4 4" xfId="55439"/>
    <cellStyle name="Normal 4 3 2 5" xfId="9558"/>
    <cellStyle name="Normal 4 3 2 5 2" xfId="19399"/>
    <cellStyle name="Normal 4 3 2 5 2 2" xfId="37357"/>
    <cellStyle name="Normal 4 3 2 5 3" xfId="37358"/>
    <cellStyle name="Normal 4 3 2 6" xfId="19400"/>
    <cellStyle name="Normal 4 3 2 6 2" xfId="37359"/>
    <cellStyle name="Normal 4 3 2 7" xfId="37360"/>
    <cellStyle name="Normal 4 3 3" xfId="5535"/>
    <cellStyle name="Normal 4 3 4" xfId="5536"/>
    <cellStyle name="Normal 4 3 4 2" xfId="9559"/>
    <cellStyle name="Normal 4 3 4 2 2" xfId="19401"/>
    <cellStyle name="Normal 4 3 4 2 2 2" xfId="37361"/>
    <cellStyle name="Normal 4 3 4 2 3" xfId="37362"/>
    <cellStyle name="Normal 4 3 4 3" xfId="19402"/>
    <cellStyle name="Normal 4 3 4 3 2" xfId="37363"/>
    <cellStyle name="Normal 4 3 4 4" xfId="37364"/>
    <cellStyle name="Normal 4 3 5" xfId="1888"/>
    <cellStyle name="Normal 4 3 5 2" xfId="9560"/>
    <cellStyle name="Normal 4 3 5 2 2" xfId="37365"/>
    <cellStyle name="Normal 4 3 5 3" xfId="55440"/>
    <cellStyle name="Normal 4 3 6" xfId="9561"/>
    <cellStyle name="Normal 4 3 6 2" xfId="19403"/>
    <cellStyle name="Normal 4 3 6 2 2" xfId="37366"/>
    <cellStyle name="Normal 4 3 6 3" xfId="37367"/>
    <cellStyle name="Normal 4 3 7" xfId="10956"/>
    <cellStyle name="Normal 4 3 7 2" xfId="19404"/>
    <cellStyle name="Normal 4 3 8" xfId="11208"/>
    <cellStyle name="Normal 4 3 8 2" xfId="19405"/>
    <cellStyle name="Normal 4 3 9" xfId="37368"/>
    <cellStyle name="Normal 4 4" xfId="1891"/>
    <cellStyle name="Normal 4 4 2" xfId="1892"/>
    <cellStyle name="Normal 4 4 2 2" xfId="1893"/>
    <cellStyle name="Normal 4 4 2 2 2" xfId="5537"/>
    <cellStyle name="Normal 4 4 2 2 2 2" xfId="9562"/>
    <cellStyle name="Normal 4 4 2 2 2 2 2" xfId="19406"/>
    <cellStyle name="Normal 4 4 2 2 2 2 2 2" xfId="37369"/>
    <cellStyle name="Normal 4 4 2 2 2 2 3" xfId="37370"/>
    <cellStyle name="Normal 4 4 2 2 2 2 4" xfId="55441"/>
    <cellStyle name="Normal 4 4 2 2 2 3" xfId="19407"/>
    <cellStyle name="Normal 4 4 2 2 2 3 2" xfId="37371"/>
    <cellStyle name="Normal 4 4 2 2 2 4" xfId="37372"/>
    <cellStyle name="Normal 4 4 2 2 2 5" xfId="55442"/>
    <cellStyle name="Normal 4 4 2 2 3" xfId="5538"/>
    <cellStyle name="Normal 4 4 2 2 3 2" xfId="19408"/>
    <cellStyle name="Normal 4 4 2 2 3 2 2" xfId="37373"/>
    <cellStyle name="Normal 4 4 2 2 3 3" xfId="37374"/>
    <cellStyle name="Normal 4 4 2 2 3 4" xfId="55443"/>
    <cellStyle name="Normal 4 4 2 2 4" xfId="9563"/>
    <cellStyle name="Normal 4 4 2 2 4 2" xfId="19409"/>
    <cellStyle name="Normal 4 4 2 2 4 2 2" xfId="37375"/>
    <cellStyle name="Normal 4 4 2 2 4 3" xfId="37376"/>
    <cellStyle name="Normal 4 4 2 2 5" xfId="19410"/>
    <cellStyle name="Normal 4 4 2 2 5 2" xfId="37377"/>
    <cellStyle name="Normal 4 4 2 2 6" xfId="37378"/>
    <cellStyle name="Normal 4 4 2 3" xfId="5539"/>
    <cellStyle name="Normal 4 4 2 3 2" xfId="9564"/>
    <cellStyle name="Normal 4 4 2 3 2 2" xfId="19411"/>
    <cellStyle name="Normal 4 4 2 3 2 2 2" xfId="37379"/>
    <cellStyle name="Normal 4 4 2 3 2 3" xfId="37380"/>
    <cellStyle name="Normal 4 4 2 3 2 4" xfId="55444"/>
    <cellStyle name="Normal 4 4 2 3 3" xfId="19412"/>
    <cellStyle name="Normal 4 4 2 3 3 2" xfId="37381"/>
    <cellStyle name="Normal 4 4 2 3 4" xfId="37382"/>
    <cellStyle name="Normal 4 4 2 3 5" xfId="55445"/>
    <cellStyle name="Normal 4 4 2 4" xfId="5540"/>
    <cellStyle name="Normal 4 4 2 4 2" xfId="19413"/>
    <cellStyle name="Normal 4 4 2 4 2 2" xfId="37383"/>
    <cellStyle name="Normal 4 4 2 4 3" xfId="37384"/>
    <cellStyle name="Normal 4 4 2 4 4" xfId="55446"/>
    <cellStyle name="Normal 4 4 2 5" xfId="9565"/>
    <cellStyle name="Normal 4 4 2 5 2" xfId="19414"/>
    <cellStyle name="Normal 4 4 2 5 2 2" xfId="37385"/>
    <cellStyle name="Normal 4 4 2 5 3" xfId="37386"/>
    <cellStyle name="Normal 4 4 2 6" xfId="19415"/>
    <cellStyle name="Normal 4 4 2 6 2" xfId="37387"/>
    <cellStyle name="Normal 4 4 2 7" xfId="37388"/>
    <cellStyle name="Normal 4 4 2 8" xfId="62127"/>
    <cellStyle name="Normal 4 4 3" xfId="5541"/>
    <cellStyle name="Normal 4 4 4" xfId="5542"/>
    <cellStyle name="Normal 4 4 4 2" xfId="9566"/>
    <cellStyle name="Normal 4 4 4 2 2" xfId="19416"/>
    <cellStyle name="Normal 4 4 4 2 2 2" xfId="37389"/>
    <cellStyle name="Normal 4 4 4 2 3" xfId="37390"/>
    <cellStyle name="Normal 4 4 4 3" xfId="19417"/>
    <cellStyle name="Normal 4 4 4 3 2" xfId="37391"/>
    <cellStyle name="Normal 4 4 4 4" xfId="37392"/>
    <cellStyle name="Normal 4 4 5" xfId="9567"/>
    <cellStyle name="Normal 4 4 5 2" xfId="19418"/>
    <cellStyle name="Normal 4 4 5 2 2" xfId="37393"/>
    <cellStyle name="Normal 4 4 5 3" xfId="37394"/>
    <cellStyle name="Normal 4 4 6" xfId="9568"/>
    <cellStyle name="Normal 4 4 6 2" xfId="19419"/>
    <cellStyle name="Normal 4 4 6 2 2" xfId="37395"/>
    <cellStyle name="Normal 4 4 6 3" xfId="37396"/>
    <cellStyle name="Normal 4 4 7" xfId="11268"/>
    <cellStyle name="Normal 4 5" xfId="1894"/>
    <cellStyle name="Normal 4 5 2" xfId="1895"/>
    <cellStyle name="Normal 4 5 2 2" xfId="1896"/>
    <cellStyle name="Normal 4 5 2 2 2" xfId="5543"/>
    <cellStyle name="Normal 4 5 2 2 2 2" xfId="9569"/>
    <cellStyle name="Normal 4 5 2 2 2 2 2" xfId="19420"/>
    <cellStyle name="Normal 4 5 2 2 2 2 2 2" xfId="37397"/>
    <cellStyle name="Normal 4 5 2 2 2 2 3" xfId="37398"/>
    <cellStyle name="Normal 4 5 2 2 2 2 4" xfId="55447"/>
    <cellStyle name="Normal 4 5 2 2 2 3" xfId="19421"/>
    <cellStyle name="Normal 4 5 2 2 2 3 2" xfId="37399"/>
    <cellStyle name="Normal 4 5 2 2 2 4" xfId="37400"/>
    <cellStyle name="Normal 4 5 2 2 2 5" xfId="55448"/>
    <cellStyle name="Normal 4 5 2 2 3" xfId="5544"/>
    <cellStyle name="Normal 4 5 2 2 3 2" xfId="19422"/>
    <cellStyle name="Normal 4 5 2 2 3 2 2" xfId="37401"/>
    <cellStyle name="Normal 4 5 2 2 3 3" xfId="37402"/>
    <cellStyle name="Normal 4 5 2 2 3 4" xfId="55449"/>
    <cellStyle name="Normal 4 5 2 2 4" xfId="9570"/>
    <cellStyle name="Normal 4 5 2 2 4 2" xfId="19423"/>
    <cellStyle name="Normal 4 5 2 2 4 2 2" xfId="37403"/>
    <cellStyle name="Normal 4 5 2 2 4 3" xfId="37404"/>
    <cellStyle name="Normal 4 5 2 2 5" xfId="19424"/>
    <cellStyle name="Normal 4 5 2 2 5 2" xfId="37405"/>
    <cellStyle name="Normal 4 5 2 2 6" xfId="37406"/>
    <cellStyle name="Normal 4 5 2 3" xfId="5545"/>
    <cellStyle name="Normal 4 5 2 3 2" xfId="9571"/>
    <cellStyle name="Normal 4 5 2 3 2 2" xfId="19425"/>
    <cellStyle name="Normal 4 5 2 3 2 2 2" xfId="37407"/>
    <cellStyle name="Normal 4 5 2 3 2 3" xfId="37408"/>
    <cellStyle name="Normal 4 5 2 3 2 4" xfId="55450"/>
    <cellStyle name="Normal 4 5 2 3 3" xfId="19426"/>
    <cellStyle name="Normal 4 5 2 3 3 2" xfId="37409"/>
    <cellStyle name="Normal 4 5 2 3 4" xfId="37410"/>
    <cellStyle name="Normal 4 5 2 3 5" xfId="55451"/>
    <cellStyle name="Normal 4 5 2 4" xfId="5546"/>
    <cellStyle name="Normal 4 5 2 4 2" xfId="19427"/>
    <cellStyle name="Normal 4 5 2 4 2 2" xfId="37411"/>
    <cellStyle name="Normal 4 5 2 4 3" xfId="37412"/>
    <cellStyle name="Normal 4 5 2 4 4" xfId="55452"/>
    <cellStyle name="Normal 4 5 2 5" xfId="9572"/>
    <cellStyle name="Normal 4 5 2 5 2" xfId="19428"/>
    <cellStyle name="Normal 4 5 2 5 2 2" xfId="37413"/>
    <cellStyle name="Normal 4 5 2 5 3" xfId="37414"/>
    <cellStyle name="Normal 4 5 2 6" xfId="19429"/>
    <cellStyle name="Normal 4 5 2 6 2" xfId="37415"/>
    <cellStyle name="Normal 4 5 2 7" xfId="37416"/>
    <cellStyle name="Normal 4 5 2 8" xfId="62128"/>
    <cellStyle name="Normal 4 5 3" xfId="5547"/>
    <cellStyle name="Normal 4 5 4" xfId="5548"/>
    <cellStyle name="Normal 4 5 4 2" xfId="9573"/>
    <cellStyle name="Normal 4 5 4 2 2" xfId="19430"/>
    <cellStyle name="Normal 4 5 4 2 2 2" xfId="37417"/>
    <cellStyle name="Normal 4 5 4 2 3" xfId="37418"/>
    <cellStyle name="Normal 4 5 4 3" xfId="19431"/>
    <cellStyle name="Normal 4 5 4 3 2" xfId="37419"/>
    <cellStyle name="Normal 4 5 4 4" xfId="37420"/>
    <cellStyle name="Normal 4 5 5" xfId="9574"/>
    <cellStyle name="Normal 4 5 5 2" xfId="19432"/>
    <cellStyle name="Normal 4 5 5 2 2" xfId="37421"/>
    <cellStyle name="Normal 4 5 5 3" xfId="37422"/>
    <cellStyle name="Normal 4 5 6" xfId="9575"/>
    <cellStyle name="Normal 4 5 6 2" xfId="19433"/>
    <cellStyle name="Normal 4 5 6 2 2" xfId="37423"/>
    <cellStyle name="Normal 4 5 6 3" xfId="37424"/>
    <cellStyle name="Normal 4 6" xfId="1897"/>
    <cellStyle name="Normal 4 6 2" xfId="5549"/>
    <cellStyle name="Normal 4 6 2 2" xfId="55453"/>
    <cellStyle name="Normal 4 6 2 2 2" xfId="55454"/>
    <cellStyle name="Normal 4 6 2 2 2 2" xfId="55455"/>
    <cellStyle name="Normal 4 6 2 2 2 2 2" xfId="55456"/>
    <cellStyle name="Normal 4 6 2 2 2 2 2 2" xfId="55457"/>
    <cellStyle name="Normal 4 6 2 2 2 3" xfId="55458"/>
    <cellStyle name="Normal 4 6 2 2 2 3 2" xfId="55459"/>
    <cellStyle name="Normal 4 6 2 2 3" xfId="55460"/>
    <cellStyle name="Normal 4 6 2 2 3 2" xfId="55461"/>
    <cellStyle name="Normal 4 6 2 2 3 2 2" xfId="55462"/>
    <cellStyle name="Normal 4 6 2 2 4" xfId="55463"/>
    <cellStyle name="Normal 4 6 2 2 4 2" xfId="55464"/>
    <cellStyle name="Normal 4 6 2 3" xfId="55465"/>
    <cellStyle name="Normal 4 6 2 3 2" xfId="55466"/>
    <cellStyle name="Normal 4 6 2 3 2 2" xfId="55467"/>
    <cellStyle name="Normal 4 6 2 3 2 2 2" xfId="55468"/>
    <cellStyle name="Normal 4 6 2 3 3" xfId="55469"/>
    <cellStyle name="Normal 4 6 2 3 3 2" xfId="55470"/>
    <cellStyle name="Normal 4 6 2 4" xfId="55471"/>
    <cellStyle name="Normal 4 6 2 4 2" xfId="55472"/>
    <cellStyle name="Normal 4 6 2 4 2 2" xfId="55473"/>
    <cellStyle name="Normal 4 6 2 5" xfId="55474"/>
    <cellStyle name="Normal 4 6 2 5 2" xfId="55475"/>
    <cellStyle name="Normal 4 6 2 6" xfId="55476"/>
    <cellStyle name="Normal 4 6 2 7" xfId="62129"/>
    <cellStyle name="Normal 4 6 3" xfId="5550"/>
    <cellStyle name="Normal 4 6 3 2" xfId="9576"/>
    <cellStyle name="Normal 4 6 3 2 2" xfId="19434"/>
    <cellStyle name="Normal 4 6 3 2 2 2" xfId="37425"/>
    <cellStyle name="Normal 4 6 3 2 2 2 2" xfId="55477"/>
    <cellStyle name="Normal 4 6 3 2 3" xfId="37426"/>
    <cellStyle name="Normal 4 6 3 2 3 2" xfId="55478"/>
    <cellStyle name="Normal 4 6 3 3" xfId="19435"/>
    <cellStyle name="Normal 4 6 3 3 2" xfId="37427"/>
    <cellStyle name="Normal 4 6 3 3 2 2" xfId="55479"/>
    <cellStyle name="Normal 4 6 3 4" xfId="37428"/>
    <cellStyle name="Normal 4 6 3 4 2" xfId="55480"/>
    <cellStyle name="Normal 4 6 4" xfId="9577"/>
    <cellStyle name="Normal 4 6 4 2" xfId="19436"/>
    <cellStyle name="Normal 4 6 4 2 2" xfId="37429"/>
    <cellStyle name="Normal 4 6 4 2 2 2" xfId="55481"/>
    <cellStyle name="Normal 4 6 4 3" xfId="37430"/>
    <cellStyle name="Normal 4 6 4 3 2" xfId="55482"/>
    <cellStyle name="Normal 4 6 5" xfId="9578"/>
    <cellStyle name="Normal 4 6 5 2" xfId="19437"/>
    <cellStyle name="Normal 4 6 5 2 2" xfId="37431"/>
    <cellStyle name="Normal 4 6 5 3" xfId="37432"/>
    <cellStyle name="Normal 4 6 6" xfId="55483"/>
    <cellStyle name="Normal 4 6 6 2" xfId="55484"/>
    <cellStyle name="Normal 4 6 7" xfId="55485"/>
    <cellStyle name="Normal 4 6 8" xfId="62130"/>
    <cellStyle name="Normal 4 7" xfId="1898"/>
    <cellStyle name="Normal 4 7 2" xfId="1899"/>
    <cellStyle name="Normal 4 7 3" xfId="55486"/>
    <cellStyle name="Normal 4 7 4" xfId="62131"/>
    <cellStyle name="Normal 4 8" xfId="1900"/>
    <cellStyle name="Normal 4 8 2" xfId="62132"/>
    <cellStyle name="Normal 4 9" xfId="1901"/>
    <cellStyle name="Normal 4 9 2" xfId="62133"/>
    <cellStyle name="Normal 40" xfId="10957"/>
    <cellStyle name="Normal 40 2" xfId="10958"/>
    <cellStyle name="Normal 40 2 2" xfId="19438"/>
    <cellStyle name="Normal 40 2 2 2" xfId="19439"/>
    <cellStyle name="Normal 40 2 2 2 2" xfId="37433"/>
    <cellStyle name="Normal 40 2 2 3" xfId="37434"/>
    <cellStyle name="Normal 40 2 3" xfId="19440"/>
    <cellStyle name="Normal 40 2 3 2" xfId="37435"/>
    <cellStyle name="Normal 40 2 4" xfId="37436"/>
    <cellStyle name="Normal 40 3" xfId="19441"/>
    <cellStyle name="Normal 40 3 2" xfId="19442"/>
    <cellStyle name="Normal 40 3 2 2" xfId="37437"/>
    <cellStyle name="Normal 40 3 3" xfId="37438"/>
    <cellStyle name="Normal 40 4" xfId="19443"/>
    <cellStyle name="Normal 40 4 2" xfId="37439"/>
    <cellStyle name="Normal 40 5" xfId="22082"/>
    <cellStyle name="Normal 40 5 2" xfId="22087"/>
    <cellStyle name="Normal 404" xfId="62134"/>
    <cellStyle name="Normal 41" xfId="10959"/>
    <cellStyle name="Normal 41 2" xfId="10960"/>
    <cellStyle name="Normal 41 2 2" xfId="19444"/>
    <cellStyle name="Normal 41 2 2 2" xfId="19445"/>
    <cellStyle name="Normal 41 2 2 2 2" xfId="37440"/>
    <cellStyle name="Normal 41 2 2 3" xfId="37441"/>
    <cellStyle name="Normal 41 2 3" xfId="19446"/>
    <cellStyle name="Normal 41 2 3 2" xfId="37442"/>
    <cellStyle name="Normal 41 2 4" xfId="37443"/>
    <cellStyle name="Normal 41 3" xfId="19447"/>
    <cellStyle name="Normal 41 3 2" xfId="19448"/>
    <cellStyle name="Normal 41 3 2 2" xfId="37444"/>
    <cellStyle name="Normal 41 3 3" xfId="37445"/>
    <cellStyle name="Normal 41 4" xfId="19449"/>
    <cellStyle name="Normal 41 4 2" xfId="37446"/>
    <cellStyle name="Normal 41 5" xfId="37447"/>
    <cellStyle name="Normal 42" xfId="10961"/>
    <cellStyle name="Normal 42 2" xfId="19450"/>
    <cellStyle name="Normal 42 2 2" xfId="19451"/>
    <cellStyle name="Normal 42 2 2 2" xfId="37448"/>
    <cellStyle name="Normal 42 2 3" xfId="37449"/>
    <cellStyle name="Normal 42 3" xfId="19452"/>
    <cellStyle name="Normal 42 3 2" xfId="37450"/>
    <cellStyle name="Normal 42 4" xfId="37451"/>
    <cellStyle name="Normal 42 5" xfId="62135"/>
    <cellStyle name="Normal 43" xfId="10962"/>
    <cellStyle name="Normal 43 2" xfId="19453"/>
    <cellStyle name="Normal 43 2 2" xfId="19454"/>
    <cellStyle name="Normal 43 2 2 2" xfId="37452"/>
    <cellStyle name="Normal 43 2 3" xfId="37453"/>
    <cellStyle name="Normal 43 3" xfId="19455"/>
    <cellStyle name="Normal 43 3 2" xfId="37454"/>
    <cellStyle name="Normal 43 4" xfId="37455"/>
    <cellStyle name="Normal 43 5" xfId="62136"/>
    <cellStyle name="Normal 44" xfId="10963"/>
    <cellStyle name="Normal 44 2" xfId="19456"/>
    <cellStyle name="Normal 44 2 2" xfId="19457"/>
    <cellStyle name="Normal 44 2 2 2" xfId="37456"/>
    <cellStyle name="Normal 44 2 3" xfId="37457"/>
    <cellStyle name="Normal 44 3" xfId="19458"/>
    <cellStyle name="Normal 44 3 2" xfId="37458"/>
    <cellStyle name="Normal 44 4" xfId="37459"/>
    <cellStyle name="Normal 44 5" xfId="62137"/>
    <cellStyle name="Normal 45" xfId="1902"/>
    <cellStyle name="Normal 45 2" xfId="10964"/>
    <cellStyle name="Normal 45 2 2" xfId="19460"/>
    <cellStyle name="Normal 45 2 2 2" xfId="37460"/>
    <cellStyle name="Normal 45 2 3" xfId="19459"/>
    <cellStyle name="Normal 45 3" xfId="11209"/>
    <cellStyle name="Normal 45 3 2" xfId="19461"/>
    <cellStyle name="Normal 45 4" xfId="37461"/>
    <cellStyle name="Normal 45 5" xfId="62138"/>
    <cellStyle name="Normal 46" xfId="7"/>
    <cellStyle name="Normal 46 2" xfId="19462"/>
    <cellStyle name="Normal 46 2 2" xfId="19463"/>
    <cellStyle name="Normal 46 2 2 2" xfId="37462"/>
    <cellStyle name="Normal 46 2 3" xfId="37463"/>
    <cellStyle name="Normal 46 2 3 2" xfId="37464"/>
    <cellStyle name="Normal 46 2 4" xfId="37465"/>
    <cellStyle name="Normal 46 3" xfId="19464"/>
    <cellStyle name="Normal 46 3 2" xfId="19465"/>
    <cellStyle name="Normal 46 3 2 2" xfId="37466"/>
    <cellStyle name="Normal 46 3 3" xfId="37467"/>
    <cellStyle name="Normal 46 4" xfId="19466"/>
    <cellStyle name="Normal 46 4 2" xfId="37468"/>
    <cellStyle name="Normal 46 5" xfId="37469"/>
    <cellStyle name="Normal 47" xfId="10965"/>
    <cellStyle name="Normal 47 2" xfId="19467"/>
    <cellStyle name="Normal 47 2 2" xfId="19468"/>
    <cellStyle name="Normal 47 2 2 2" xfId="37470"/>
    <cellStyle name="Normal 47 2 3" xfId="37471"/>
    <cellStyle name="Normal 47 3" xfId="19469"/>
    <cellStyle name="Normal 47 3 2" xfId="37472"/>
    <cellStyle name="Normal 47 4" xfId="37473"/>
    <cellStyle name="Normal 48" xfId="10966"/>
    <cellStyle name="Normal 48 2" xfId="19470"/>
    <cellStyle name="Normal 48 2 2" xfId="19471"/>
    <cellStyle name="Normal 48 2 2 2" xfId="37474"/>
    <cellStyle name="Normal 48 2 3" xfId="37475"/>
    <cellStyle name="Normal 48 3" xfId="19472"/>
    <cellStyle name="Normal 48 3 2" xfId="37476"/>
    <cellStyle name="Normal 48 4" xfId="37477"/>
    <cellStyle name="Normal 49" xfId="10967"/>
    <cellStyle name="Normal 49 2" xfId="19473"/>
    <cellStyle name="Normal 49 2 2" xfId="19474"/>
    <cellStyle name="Normal 49 2 2 2" xfId="37478"/>
    <cellStyle name="Normal 49 2 3" xfId="37479"/>
    <cellStyle name="Normal 49 3" xfId="19475"/>
    <cellStyle name="Normal 49 3 2" xfId="37480"/>
    <cellStyle name="Normal 49 4" xfId="37481"/>
    <cellStyle name="Normal 5" xfId="77"/>
    <cellStyle name="Normal 5 10" xfId="1904"/>
    <cellStyle name="Normal 5 10 2" xfId="1905"/>
    <cellStyle name="Normal 5 10 2 2" xfId="5551"/>
    <cellStyle name="Normal 5 10 2 2 2" xfId="9579"/>
    <cellStyle name="Normal 5 10 2 2 2 2" xfId="19476"/>
    <cellStyle name="Normal 5 10 2 2 2 2 2" xfId="37482"/>
    <cellStyle name="Normal 5 10 2 2 2 3" xfId="37483"/>
    <cellStyle name="Normal 5 10 2 2 2 4" xfId="55487"/>
    <cellStyle name="Normal 5 10 2 2 3" xfId="19477"/>
    <cellStyle name="Normal 5 10 2 2 3 2" xfId="37484"/>
    <cellStyle name="Normal 5 10 2 2 4" xfId="37485"/>
    <cellStyle name="Normal 5 10 2 2 5" xfId="55488"/>
    <cellStyle name="Normal 5 10 2 3" xfId="5552"/>
    <cellStyle name="Normal 5 10 2 3 2" xfId="19478"/>
    <cellStyle name="Normal 5 10 2 3 2 2" xfId="37486"/>
    <cellStyle name="Normal 5 10 2 3 3" xfId="37487"/>
    <cellStyle name="Normal 5 10 2 3 4" xfId="55489"/>
    <cellStyle name="Normal 5 10 2 4" xfId="9580"/>
    <cellStyle name="Normal 5 10 2 4 2" xfId="19479"/>
    <cellStyle name="Normal 5 10 2 4 2 2" xfId="37488"/>
    <cellStyle name="Normal 5 10 2 4 3" xfId="37489"/>
    <cellStyle name="Normal 5 10 2 5" xfId="19480"/>
    <cellStyle name="Normal 5 10 2 5 2" xfId="37490"/>
    <cellStyle name="Normal 5 10 2 6" xfId="37491"/>
    <cellStyle name="Normal 5 10 3" xfId="5553"/>
    <cellStyle name="Normal 5 10 3 2" xfId="9581"/>
    <cellStyle name="Normal 5 10 3 2 2" xfId="19481"/>
    <cellStyle name="Normal 5 10 3 2 2 2" xfId="37492"/>
    <cellStyle name="Normal 5 10 3 2 3" xfId="37493"/>
    <cellStyle name="Normal 5 10 3 2 4" xfId="55490"/>
    <cellStyle name="Normal 5 10 3 3" xfId="19482"/>
    <cellStyle name="Normal 5 10 3 3 2" xfId="37494"/>
    <cellStyle name="Normal 5 10 3 4" xfId="37495"/>
    <cellStyle name="Normal 5 10 3 5" xfId="55491"/>
    <cellStyle name="Normal 5 10 4" xfId="5554"/>
    <cellStyle name="Normal 5 10 4 2" xfId="19483"/>
    <cellStyle name="Normal 5 10 4 2 2" xfId="37496"/>
    <cellStyle name="Normal 5 10 4 3" xfId="37497"/>
    <cellStyle name="Normal 5 10 4 4" xfId="55492"/>
    <cellStyle name="Normal 5 10 5" xfId="9582"/>
    <cellStyle name="Normal 5 10 5 2" xfId="19484"/>
    <cellStyle name="Normal 5 10 5 2 2" xfId="37498"/>
    <cellStyle name="Normal 5 10 5 3" xfId="37499"/>
    <cellStyle name="Normal 5 10 6" xfId="19485"/>
    <cellStyle name="Normal 5 10 6 2" xfId="37500"/>
    <cellStyle name="Normal 5 10 7" xfId="37501"/>
    <cellStyle name="Normal 5 11" xfId="1903"/>
    <cellStyle name="Normal 5 11 2" xfId="55493"/>
    <cellStyle name="Normal 5 11 2 2" xfId="55494"/>
    <cellStyle name="Normal 5 11 2 2 2" xfId="55495"/>
    <cellStyle name="Normal 5 11 2 2 2 2" xfId="55496"/>
    <cellStyle name="Normal 5 11 2 2 2 2 2" xfId="55497"/>
    <cellStyle name="Normal 5 11 2 2 2 3" xfId="55498"/>
    <cellStyle name="Normal 5 11 2 2 3" xfId="55499"/>
    <cellStyle name="Normal 5 11 2 2 3 2" xfId="55500"/>
    <cellStyle name="Normal 5 11 2 2 4" xfId="55501"/>
    <cellStyle name="Normal 5 11 2 3" xfId="55502"/>
    <cellStyle name="Normal 5 11 2 3 2" xfId="55503"/>
    <cellStyle name="Normal 5 11 2 3 2 2" xfId="55504"/>
    <cellStyle name="Normal 5 11 2 3 3" xfId="55505"/>
    <cellStyle name="Normal 5 11 2 4" xfId="55506"/>
    <cellStyle name="Normal 5 11 2 4 2" xfId="55507"/>
    <cellStyle name="Normal 5 11 2 5" xfId="55508"/>
    <cellStyle name="Normal 5 11 3" xfId="55509"/>
    <cellStyle name="Normal 5 11 3 2" xfId="55510"/>
    <cellStyle name="Normal 5 11 3 2 2" xfId="55511"/>
    <cellStyle name="Normal 5 11 3 2 2 2" xfId="55512"/>
    <cellStyle name="Normal 5 11 3 2 3" xfId="55513"/>
    <cellStyle name="Normal 5 11 3 3" xfId="55514"/>
    <cellStyle name="Normal 5 11 3 3 2" xfId="55515"/>
    <cellStyle name="Normal 5 11 3 4" xfId="55516"/>
    <cellStyle name="Normal 5 11 4" xfId="55517"/>
    <cellStyle name="Normal 5 11 4 2" xfId="55518"/>
    <cellStyle name="Normal 5 11 4 2 2" xfId="55519"/>
    <cellStyle name="Normal 5 11 4 3" xfId="55520"/>
    <cellStyle name="Normal 5 11 5" xfId="55521"/>
    <cellStyle name="Normal 5 11 5 2" xfId="55522"/>
    <cellStyle name="Normal 5 11 6" xfId="55523"/>
    <cellStyle name="Normal 5 12" xfId="19486"/>
    <cellStyle name="Normal 5 12 2" xfId="37502"/>
    <cellStyle name="Normal 5 12 2 2" xfId="55524"/>
    <cellStyle name="Normal 5 12 2 2 2" xfId="55525"/>
    <cellStyle name="Normal 5 12 2 2 2 2" xfId="55526"/>
    <cellStyle name="Normal 5 12 2 2 3" xfId="55527"/>
    <cellStyle name="Normal 5 12 2 3" xfId="55528"/>
    <cellStyle name="Normal 5 12 2 3 2" xfId="55529"/>
    <cellStyle name="Normal 5 12 2 4" xfId="55530"/>
    <cellStyle name="Normal 5 12 3" xfId="55531"/>
    <cellStyle name="Normal 5 12 3 2" xfId="55532"/>
    <cellStyle name="Normal 5 12 3 2 2" xfId="55533"/>
    <cellStyle name="Normal 5 12 3 3" xfId="55534"/>
    <cellStyle name="Normal 5 12 4" xfId="55535"/>
    <cellStyle name="Normal 5 12 4 2" xfId="55536"/>
    <cellStyle name="Normal 5 12 5" xfId="55537"/>
    <cellStyle name="Normal 5 13" xfId="37503"/>
    <cellStyle name="Normal 5 13 2" xfId="55538"/>
    <cellStyle name="Normal 5 13 2 2" xfId="55539"/>
    <cellStyle name="Normal 5 13 2 2 2" xfId="55540"/>
    <cellStyle name="Normal 5 13 2 3" xfId="55541"/>
    <cellStyle name="Normal 5 13 3" xfId="55542"/>
    <cellStyle name="Normal 5 13 3 2" xfId="55543"/>
    <cellStyle name="Normal 5 13 4" xfId="55544"/>
    <cellStyle name="Normal 5 14" xfId="55545"/>
    <cellStyle name="Normal 5 14 2" xfId="55546"/>
    <cellStyle name="Normal 5 14 2 2" xfId="55547"/>
    <cellStyle name="Normal 5 14 3" xfId="55548"/>
    <cellStyle name="Normal 5 15" xfId="55549"/>
    <cellStyle name="Normal 5 15 2" xfId="55550"/>
    <cellStyle name="Normal 5 16" xfId="55551"/>
    <cellStyle name="Normal 5 17" xfId="55552"/>
    <cellStyle name="Normal 5 18" xfId="55553"/>
    <cellStyle name="Normal 5 19" xfId="55554"/>
    <cellStyle name="Normal 5 2" xfId="1906"/>
    <cellStyle name="Normal 5 2 10" xfId="62139"/>
    <cellStyle name="Normal 5 2 11" xfId="62140"/>
    <cellStyle name="Normal 5 2 12" xfId="62141"/>
    <cellStyle name="Normal 5 2 13" xfId="62142"/>
    <cellStyle name="Normal 5 2 14" xfId="62143"/>
    <cellStyle name="Normal 5 2 15" xfId="62144"/>
    <cellStyle name="Normal 5 2 16" xfId="62145"/>
    <cellStyle name="Normal 5 2 17" xfId="62146"/>
    <cellStyle name="Normal 5 2 2" xfId="1907"/>
    <cellStyle name="Normal 5 2 2 2" xfId="1908"/>
    <cellStyle name="Normal 5 2 2 2 2" xfId="5555"/>
    <cellStyle name="Normal 5 2 2 2 2 2" xfId="9583"/>
    <cellStyle name="Normal 5 2 2 2 2 2 2" xfId="19487"/>
    <cellStyle name="Normal 5 2 2 2 2 2 2 2" xfId="37504"/>
    <cellStyle name="Normal 5 2 2 2 2 2 3" xfId="37505"/>
    <cellStyle name="Normal 5 2 2 2 2 2 4" xfId="55555"/>
    <cellStyle name="Normal 5 2 2 2 2 3" xfId="19488"/>
    <cellStyle name="Normal 5 2 2 2 2 3 2" xfId="37506"/>
    <cellStyle name="Normal 5 2 2 2 2 4" xfId="37507"/>
    <cellStyle name="Normal 5 2 2 2 2 5" xfId="55556"/>
    <cellStyle name="Normal 5 2 2 2 3" xfId="5556"/>
    <cellStyle name="Normal 5 2 2 2 3 2" xfId="19489"/>
    <cellStyle name="Normal 5 2 2 2 3 2 2" xfId="37508"/>
    <cellStyle name="Normal 5 2 2 2 3 3" xfId="37509"/>
    <cellStyle name="Normal 5 2 2 2 3 4" xfId="55557"/>
    <cellStyle name="Normal 5 2 2 2 4" xfId="9584"/>
    <cellStyle name="Normal 5 2 2 2 4 2" xfId="19490"/>
    <cellStyle name="Normal 5 2 2 2 4 2 2" xfId="37510"/>
    <cellStyle name="Normal 5 2 2 2 4 3" xfId="37511"/>
    <cellStyle name="Normal 5 2 2 2 5" xfId="19491"/>
    <cellStyle name="Normal 5 2 2 2 5 2" xfId="37512"/>
    <cellStyle name="Normal 5 2 2 2 6" xfId="37513"/>
    <cellStyle name="Normal 5 2 2 3" xfId="5557"/>
    <cellStyle name="Normal 5 2 2 3 2" xfId="9585"/>
    <cellStyle name="Normal 5 2 2 3 2 2" xfId="19492"/>
    <cellStyle name="Normal 5 2 2 3 2 2 2" xfId="37514"/>
    <cellStyle name="Normal 5 2 2 3 2 3" xfId="37515"/>
    <cellStyle name="Normal 5 2 2 3 2 4" xfId="55558"/>
    <cellStyle name="Normal 5 2 2 3 3" xfId="19493"/>
    <cellStyle name="Normal 5 2 2 3 3 2" xfId="37516"/>
    <cellStyle name="Normal 5 2 2 3 4" xfId="37517"/>
    <cellStyle name="Normal 5 2 2 3 5" xfId="55559"/>
    <cellStyle name="Normal 5 2 2 4" xfId="5558"/>
    <cellStyle name="Normal 5 2 2 4 2" xfId="19494"/>
    <cellStyle name="Normal 5 2 2 4 2 2" xfId="37518"/>
    <cellStyle name="Normal 5 2 2 4 3" xfId="37519"/>
    <cellStyle name="Normal 5 2 2 4 4" xfId="55560"/>
    <cellStyle name="Normal 5 2 2 5" xfId="9586"/>
    <cellStyle name="Normal 5 2 2 5 2" xfId="19495"/>
    <cellStyle name="Normal 5 2 2 5 2 2" xfId="37520"/>
    <cellStyle name="Normal 5 2 2 5 3" xfId="37521"/>
    <cellStyle name="Normal 5 2 2 6" xfId="19496"/>
    <cellStyle name="Normal 5 2 2 6 2" xfId="37522"/>
    <cellStyle name="Normal 5 2 2 7" xfId="19497"/>
    <cellStyle name="Normal 5 2 2 7 2" xfId="37523"/>
    <cellStyle name="Normal 5 2 2 8" xfId="37524"/>
    <cellStyle name="Normal 5 2 3" xfId="5559"/>
    <cellStyle name="Normal 5 2 4" xfId="5560"/>
    <cellStyle name="Normal 5 2 4 2" xfId="62147"/>
    <cellStyle name="Normal 5 2 5" xfId="11201"/>
    <cellStyle name="Normal 5 2 6" xfId="19498"/>
    <cellStyle name="Normal 5 2 7" xfId="37525"/>
    <cellStyle name="Normal 5 2 8" xfId="62148"/>
    <cellStyle name="Normal 5 2 9" xfId="62149"/>
    <cellStyle name="Normal 5 20" xfId="55561"/>
    <cellStyle name="Normal 5 21" xfId="55562"/>
    <cellStyle name="Normal 5 22" xfId="55563"/>
    <cellStyle name="Normal 5 23" xfId="55564"/>
    <cellStyle name="Normal 5 24" xfId="55565"/>
    <cellStyle name="Normal 5 25" xfId="55566"/>
    <cellStyle name="Normal 5 3" xfId="1909"/>
    <cellStyle name="Normal 5 3 2" xfId="1910"/>
    <cellStyle name="Normal 5 3 2 2" xfId="1911"/>
    <cellStyle name="Normal 5 3 2 2 2" xfId="5561"/>
    <cellStyle name="Normal 5 3 2 2 2 2" xfId="9587"/>
    <cellStyle name="Normal 5 3 2 2 2 2 2" xfId="19499"/>
    <cellStyle name="Normal 5 3 2 2 2 2 2 2" xfId="37526"/>
    <cellStyle name="Normal 5 3 2 2 2 2 3" xfId="37527"/>
    <cellStyle name="Normal 5 3 2 2 2 2 4" xfId="55567"/>
    <cellStyle name="Normal 5 3 2 2 2 3" xfId="19500"/>
    <cellStyle name="Normal 5 3 2 2 2 3 2" xfId="37528"/>
    <cellStyle name="Normal 5 3 2 2 2 4" xfId="37529"/>
    <cellStyle name="Normal 5 3 2 2 2 5" xfId="55568"/>
    <cellStyle name="Normal 5 3 2 2 3" xfId="5562"/>
    <cellStyle name="Normal 5 3 2 2 3 2" xfId="19501"/>
    <cellStyle name="Normal 5 3 2 2 3 2 2" xfId="37530"/>
    <cellStyle name="Normal 5 3 2 2 3 3" xfId="37531"/>
    <cellStyle name="Normal 5 3 2 2 3 4" xfId="55569"/>
    <cellStyle name="Normal 5 3 2 2 4" xfId="9588"/>
    <cellStyle name="Normal 5 3 2 2 4 2" xfId="19502"/>
    <cellStyle name="Normal 5 3 2 2 4 2 2" xfId="37532"/>
    <cellStyle name="Normal 5 3 2 2 4 3" xfId="37533"/>
    <cellStyle name="Normal 5 3 2 2 5" xfId="19503"/>
    <cellStyle name="Normal 5 3 2 2 5 2" xfId="37534"/>
    <cellStyle name="Normal 5 3 2 2 6" xfId="37535"/>
    <cellStyle name="Normal 5 3 2 3" xfId="5563"/>
    <cellStyle name="Normal 5 3 2 3 2" xfId="9589"/>
    <cellStyle name="Normal 5 3 2 3 2 2" xfId="19504"/>
    <cellStyle name="Normal 5 3 2 3 2 2 2" xfId="37536"/>
    <cellStyle name="Normal 5 3 2 3 2 3" xfId="37537"/>
    <cellStyle name="Normal 5 3 2 3 2 4" xfId="55570"/>
    <cellStyle name="Normal 5 3 2 3 3" xfId="19505"/>
    <cellStyle name="Normal 5 3 2 3 3 2" xfId="37538"/>
    <cellStyle name="Normal 5 3 2 3 4" xfId="37539"/>
    <cellStyle name="Normal 5 3 2 3 5" xfId="55571"/>
    <cellStyle name="Normal 5 3 2 4" xfId="5564"/>
    <cellStyle name="Normal 5 3 2 4 2" xfId="19506"/>
    <cellStyle name="Normal 5 3 2 4 2 2" xfId="37540"/>
    <cellStyle name="Normal 5 3 2 4 3" xfId="37541"/>
    <cellStyle name="Normal 5 3 2 4 4" xfId="55572"/>
    <cellStyle name="Normal 5 3 2 5" xfId="9590"/>
    <cellStyle name="Normal 5 3 2 5 2" xfId="19507"/>
    <cellStyle name="Normal 5 3 2 5 2 2" xfId="37542"/>
    <cellStyle name="Normal 5 3 2 5 3" xfId="37543"/>
    <cellStyle name="Normal 5 3 2 6" xfId="19508"/>
    <cellStyle name="Normal 5 3 2 6 2" xfId="37544"/>
    <cellStyle name="Normal 5 3 2 7" xfId="37545"/>
    <cellStyle name="Normal 5 3 3" xfId="10968"/>
    <cellStyle name="Normal 5 3 3 2" xfId="62150"/>
    <cellStyle name="Normal 5 3 4" xfId="10969"/>
    <cellStyle name="Normal 5 3 4 2" xfId="19509"/>
    <cellStyle name="Normal 5 3 5" xfId="10970"/>
    <cellStyle name="Normal 5 4" xfId="1912"/>
    <cellStyle name="Normal 5 4 10" xfId="55573"/>
    <cellStyle name="Normal 5 4 2" xfId="1913"/>
    <cellStyle name="Normal 5 4 2 2" xfId="1914"/>
    <cellStyle name="Normal 5 4 2 2 2" xfId="5565"/>
    <cellStyle name="Normal 5 4 2 2 2 2" xfId="9591"/>
    <cellStyle name="Normal 5 4 2 2 2 2 2" xfId="19510"/>
    <cellStyle name="Normal 5 4 2 2 2 2 2 2" xfId="37546"/>
    <cellStyle name="Normal 5 4 2 2 2 2 2 2 2" xfId="55574"/>
    <cellStyle name="Normal 5 4 2 2 2 2 2 3" xfId="55575"/>
    <cellStyle name="Normal 5 4 2 2 2 2 3" xfId="37547"/>
    <cellStyle name="Normal 5 4 2 2 2 2 3 2" xfId="55576"/>
    <cellStyle name="Normal 5 4 2 2 2 2 4" xfId="55577"/>
    <cellStyle name="Normal 5 4 2 2 2 2 5" xfId="55578"/>
    <cellStyle name="Normal 5 4 2 2 2 3" xfId="19511"/>
    <cellStyle name="Normal 5 4 2 2 2 3 2" xfId="37548"/>
    <cellStyle name="Normal 5 4 2 2 2 3 2 2" xfId="55579"/>
    <cellStyle name="Normal 5 4 2 2 2 3 3" xfId="55580"/>
    <cellStyle name="Normal 5 4 2 2 2 4" xfId="37549"/>
    <cellStyle name="Normal 5 4 2 2 2 4 2" xfId="55581"/>
    <cellStyle name="Normal 5 4 2 2 2 5" xfId="55582"/>
    <cellStyle name="Normal 5 4 2 2 2 6" xfId="55583"/>
    <cellStyle name="Normal 5 4 2 2 3" xfId="5566"/>
    <cellStyle name="Normal 5 4 2 2 3 2" xfId="19512"/>
    <cellStyle name="Normal 5 4 2 2 3 2 2" xfId="37550"/>
    <cellStyle name="Normal 5 4 2 2 3 2 2 2" xfId="55584"/>
    <cellStyle name="Normal 5 4 2 2 3 2 3" xfId="55585"/>
    <cellStyle name="Normal 5 4 2 2 3 3" xfId="37551"/>
    <cellStyle name="Normal 5 4 2 2 3 3 2" xfId="55586"/>
    <cellStyle name="Normal 5 4 2 2 3 4" xfId="55587"/>
    <cellStyle name="Normal 5 4 2 2 3 5" xfId="55588"/>
    <cellStyle name="Normal 5 4 2 2 4" xfId="9592"/>
    <cellStyle name="Normal 5 4 2 2 4 2" xfId="19513"/>
    <cellStyle name="Normal 5 4 2 2 4 2 2" xfId="37552"/>
    <cellStyle name="Normal 5 4 2 2 4 3" xfId="37553"/>
    <cellStyle name="Normal 5 4 2 2 4 4" xfId="55589"/>
    <cellStyle name="Normal 5 4 2 2 5" xfId="19514"/>
    <cellStyle name="Normal 5 4 2 2 5 2" xfId="37554"/>
    <cellStyle name="Normal 5 4 2 2 6" xfId="37555"/>
    <cellStyle name="Normal 5 4 2 2 7" xfId="55590"/>
    <cellStyle name="Normal 5 4 2 3" xfId="5567"/>
    <cellStyle name="Normal 5 4 2 3 2" xfId="9593"/>
    <cellStyle name="Normal 5 4 2 3 2 2" xfId="19515"/>
    <cellStyle name="Normal 5 4 2 3 2 2 2" xfId="37556"/>
    <cellStyle name="Normal 5 4 2 3 2 2 2 2" xfId="55591"/>
    <cellStyle name="Normal 5 4 2 3 2 2 3" xfId="55592"/>
    <cellStyle name="Normal 5 4 2 3 2 3" xfId="37557"/>
    <cellStyle name="Normal 5 4 2 3 2 3 2" xfId="55593"/>
    <cellStyle name="Normal 5 4 2 3 2 4" xfId="55594"/>
    <cellStyle name="Normal 5 4 2 3 2 5" xfId="55595"/>
    <cellStyle name="Normal 5 4 2 3 3" xfId="19516"/>
    <cellStyle name="Normal 5 4 2 3 3 2" xfId="37558"/>
    <cellStyle name="Normal 5 4 2 3 3 2 2" xfId="55596"/>
    <cellStyle name="Normal 5 4 2 3 3 3" xfId="55597"/>
    <cellStyle name="Normal 5 4 2 3 4" xfId="37559"/>
    <cellStyle name="Normal 5 4 2 3 4 2" xfId="55598"/>
    <cellStyle name="Normal 5 4 2 3 5" xfId="55599"/>
    <cellStyle name="Normal 5 4 2 3 6" xfId="55600"/>
    <cellStyle name="Normal 5 4 2 4" xfId="5568"/>
    <cellStyle name="Normal 5 4 2 4 2" xfId="19517"/>
    <cellStyle name="Normal 5 4 2 4 2 2" xfId="37560"/>
    <cellStyle name="Normal 5 4 2 4 2 2 2" xfId="55601"/>
    <cellStyle name="Normal 5 4 2 4 2 3" xfId="55602"/>
    <cellStyle name="Normal 5 4 2 4 3" xfId="37561"/>
    <cellStyle name="Normal 5 4 2 4 3 2" xfId="55603"/>
    <cellStyle name="Normal 5 4 2 4 4" xfId="55604"/>
    <cellStyle name="Normal 5 4 2 4 5" xfId="55605"/>
    <cellStyle name="Normal 5 4 2 5" xfId="9594"/>
    <cellStyle name="Normal 5 4 2 5 2" xfId="19518"/>
    <cellStyle name="Normal 5 4 2 5 2 2" xfId="37562"/>
    <cellStyle name="Normal 5 4 2 5 3" xfId="37563"/>
    <cellStyle name="Normal 5 4 2 5 4" xfId="55606"/>
    <cellStyle name="Normal 5 4 2 6" xfId="19519"/>
    <cellStyle name="Normal 5 4 2 6 2" xfId="37564"/>
    <cellStyle name="Normal 5 4 2 7" xfId="37565"/>
    <cellStyle name="Normal 5 4 2 8" xfId="55607"/>
    <cellStyle name="Normal 5 4 3" xfId="10971"/>
    <cellStyle name="Normal 5 4 3 2" xfId="55608"/>
    <cellStyle name="Normal 5 4 3 3" xfId="55609"/>
    <cellStyle name="Normal 5 4 4" xfId="11269"/>
    <cellStyle name="Normal 5 4 4 2" xfId="55610"/>
    <cellStyle name="Normal 5 4 4 2 2" xfId="55611"/>
    <cellStyle name="Normal 5 4 4 2 2 2" xfId="55612"/>
    <cellStyle name="Normal 5 4 4 2 2 2 2" xfId="55613"/>
    <cellStyle name="Normal 5 4 4 2 2 2 2 2" xfId="55614"/>
    <cellStyle name="Normal 5 4 4 2 2 2 3" xfId="55615"/>
    <cellStyle name="Normal 5 4 4 2 2 3" xfId="55616"/>
    <cellStyle name="Normal 5 4 4 2 2 3 2" xfId="55617"/>
    <cellStyle name="Normal 5 4 4 2 2 4" xfId="55618"/>
    <cellStyle name="Normal 5 4 4 2 3" xfId="55619"/>
    <cellStyle name="Normal 5 4 4 2 3 2" xfId="55620"/>
    <cellStyle name="Normal 5 4 4 2 3 2 2" xfId="55621"/>
    <cellStyle name="Normal 5 4 4 2 3 3" xfId="55622"/>
    <cellStyle name="Normal 5 4 4 2 4" xfId="55623"/>
    <cellStyle name="Normal 5 4 4 2 4 2" xfId="55624"/>
    <cellStyle name="Normal 5 4 4 2 5" xfId="55625"/>
    <cellStyle name="Normal 5 4 4 3" xfId="55626"/>
    <cellStyle name="Normal 5 4 4 3 2" xfId="55627"/>
    <cellStyle name="Normal 5 4 4 3 2 2" xfId="55628"/>
    <cellStyle name="Normal 5 4 4 3 2 2 2" xfId="55629"/>
    <cellStyle name="Normal 5 4 4 3 2 3" xfId="55630"/>
    <cellStyle name="Normal 5 4 4 3 3" xfId="55631"/>
    <cellStyle name="Normal 5 4 4 3 3 2" xfId="55632"/>
    <cellStyle name="Normal 5 4 4 3 4" xfId="55633"/>
    <cellStyle name="Normal 5 4 4 4" xfId="55634"/>
    <cellStyle name="Normal 5 4 4 4 2" xfId="55635"/>
    <cellStyle name="Normal 5 4 4 4 2 2" xfId="55636"/>
    <cellStyle name="Normal 5 4 4 4 3" xfId="55637"/>
    <cellStyle name="Normal 5 4 4 5" xfId="55638"/>
    <cellStyle name="Normal 5 4 4 5 2" xfId="55639"/>
    <cellStyle name="Normal 5 4 4 6" xfId="55640"/>
    <cellStyle name="Normal 5 4 5" xfId="55641"/>
    <cellStyle name="Normal 5 4 5 2" xfId="55642"/>
    <cellStyle name="Normal 5 4 5 2 2" xfId="55643"/>
    <cellStyle name="Normal 5 4 5 2 2 2" xfId="55644"/>
    <cellStyle name="Normal 5 4 5 2 2 2 2" xfId="55645"/>
    <cellStyle name="Normal 5 4 5 2 2 3" xfId="55646"/>
    <cellStyle name="Normal 5 4 5 2 3" xfId="55647"/>
    <cellStyle name="Normal 5 4 5 2 3 2" xfId="55648"/>
    <cellStyle name="Normal 5 4 5 2 4" xfId="55649"/>
    <cellStyle name="Normal 5 4 5 3" xfId="55650"/>
    <cellStyle name="Normal 5 4 5 3 2" xfId="55651"/>
    <cellStyle name="Normal 5 4 5 3 2 2" xfId="55652"/>
    <cellStyle name="Normal 5 4 5 3 3" xfId="55653"/>
    <cellStyle name="Normal 5 4 5 4" xfId="55654"/>
    <cellStyle name="Normal 5 4 5 4 2" xfId="55655"/>
    <cellStyle name="Normal 5 4 5 5" xfId="55656"/>
    <cellStyle name="Normal 5 4 6" xfId="55657"/>
    <cellStyle name="Normal 5 4 6 2" xfId="55658"/>
    <cellStyle name="Normal 5 4 6 2 2" xfId="55659"/>
    <cellStyle name="Normal 5 4 6 2 2 2" xfId="55660"/>
    <cellStyle name="Normal 5 4 6 2 3" xfId="55661"/>
    <cellStyle name="Normal 5 4 6 3" xfId="55662"/>
    <cellStyle name="Normal 5 4 6 3 2" xfId="55663"/>
    <cellStyle name="Normal 5 4 6 4" xfId="55664"/>
    <cellStyle name="Normal 5 4 7" xfId="55665"/>
    <cellStyle name="Normal 5 4 7 2" xfId="55666"/>
    <cellStyle name="Normal 5 4 7 2 2" xfId="55667"/>
    <cellStyle name="Normal 5 4 7 3" xfId="55668"/>
    <cellStyle name="Normal 5 4 8" xfId="55669"/>
    <cellStyle name="Normal 5 4 8 2" xfId="55670"/>
    <cellStyle name="Normal 5 4 9" xfId="55671"/>
    <cellStyle name="Normal 5 5" xfId="1915"/>
    <cellStyle name="Normal 5 5 10" xfId="55672"/>
    <cellStyle name="Normal 5 5 2" xfId="1916"/>
    <cellStyle name="Normal 5 5 2 2" xfId="1917"/>
    <cellStyle name="Normal 5 5 2 2 2" xfId="5569"/>
    <cellStyle name="Normal 5 5 2 2 2 2" xfId="9595"/>
    <cellStyle name="Normal 5 5 2 2 2 2 2" xfId="19520"/>
    <cellStyle name="Normal 5 5 2 2 2 2 2 2" xfId="37566"/>
    <cellStyle name="Normal 5 5 2 2 2 2 3" xfId="37567"/>
    <cellStyle name="Normal 5 5 2 2 2 2 4" xfId="55673"/>
    <cellStyle name="Normal 5 5 2 2 2 3" xfId="19521"/>
    <cellStyle name="Normal 5 5 2 2 2 3 2" xfId="37568"/>
    <cellStyle name="Normal 5 5 2 2 2 4" xfId="37569"/>
    <cellStyle name="Normal 5 5 2 2 2 5" xfId="55674"/>
    <cellStyle name="Normal 5 5 2 2 3" xfId="5570"/>
    <cellStyle name="Normal 5 5 2 2 3 2" xfId="19522"/>
    <cellStyle name="Normal 5 5 2 2 3 2 2" xfId="37570"/>
    <cellStyle name="Normal 5 5 2 2 3 3" xfId="37571"/>
    <cellStyle name="Normal 5 5 2 2 3 4" xfId="55675"/>
    <cellStyle name="Normal 5 5 2 2 4" xfId="9596"/>
    <cellStyle name="Normal 5 5 2 2 4 2" xfId="19523"/>
    <cellStyle name="Normal 5 5 2 2 4 2 2" xfId="37572"/>
    <cellStyle name="Normal 5 5 2 2 4 3" xfId="37573"/>
    <cellStyle name="Normal 5 5 2 2 5" xfId="19524"/>
    <cellStyle name="Normal 5 5 2 2 5 2" xfId="37574"/>
    <cellStyle name="Normal 5 5 2 2 6" xfId="37575"/>
    <cellStyle name="Normal 5 5 2 3" xfId="5571"/>
    <cellStyle name="Normal 5 5 2 3 2" xfId="9597"/>
    <cellStyle name="Normal 5 5 2 3 2 2" xfId="19525"/>
    <cellStyle name="Normal 5 5 2 3 2 2 2" xfId="37576"/>
    <cellStyle name="Normal 5 5 2 3 2 3" xfId="37577"/>
    <cellStyle name="Normal 5 5 2 3 2 4" xfId="55676"/>
    <cellStyle name="Normal 5 5 2 3 3" xfId="19526"/>
    <cellStyle name="Normal 5 5 2 3 3 2" xfId="37578"/>
    <cellStyle name="Normal 5 5 2 3 4" xfId="37579"/>
    <cellStyle name="Normal 5 5 2 3 5" xfId="55677"/>
    <cellStyle name="Normal 5 5 2 4" xfId="5572"/>
    <cellStyle name="Normal 5 5 2 4 2" xfId="19527"/>
    <cellStyle name="Normal 5 5 2 4 2 2" xfId="37580"/>
    <cellStyle name="Normal 5 5 2 4 3" xfId="37581"/>
    <cellStyle name="Normal 5 5 2 4 4" xfId="55678"/>
    <cellStyle name="Normal 5 5 2 5" xfId="9598"/>
    <cellStyle name="Normal 5 5 2 5 2" xfId="19528"/>
    <cellStyle name="Normal 5 5 2 5 2 2" xfId="37582"/>
    <cellStyle name="Normal 5 5 2 5 3" xfId="37583"/>
    <cellStyle name="Normal 5 5 2 6" xfId="19529"/>
    <cellStyle name="Normal 5 5 2 6 2" xfId="37584"/>
    <cellStyle name="Normal 5 5 2 7" xfId="37585"/>
    <cellStyle name="Normal 5 5 3" xfId="10972"/>
    <cellStyle name="Normal 5 5 4" xfId="11270"/>
    <cellStyle name="Normal 5 5 4 2" xfId="55679"/>
    <cellStyle name="Normal 5 5 4 2 2" xfId="55680"/>
    <cellStyle name="Normal 5 5 4 2 2 2" xfId="55681"/>
    <cellStyle name="Normal 5 5 4 2 2 2 2" xfId="55682"/>
    <cellStyle name="Normal 5 5 4 2 2 2 2 2" xfId="55683"/>
    <cellStyle name="Normal 5 5 4 2 2 2 3" xfId="55684"/>
    <cellStyle name="Normal 5 5 4 2 2 3" xfId="55685"/>
    <cellStyle name="Normal 5 5 4 2 2 3 2" xfId="55686"/>
    <cellStyle name="Normal 5 5 4 2 2 4" xfId="55687"/>
    <cellStyle name="Normal 5 5 4 2 3" xfId="55688"/>
    <cellStyle name="Normal 5 5 4 2 3 2" xfId="55689"/>
    <cellStyle name="Normal 5 5 4 2 3 2 2" xfId="55690"/>
    <cellStyle name="Normal 5 5 4 2 3 3" xfId="55691"/>
    <cellStyle name="Normal 5 5 4 2 4" xfId="55692"/>
    <cellStyle name="Normal 5 5 4 2 4 2" xfId="55693"/>
    <cellStyle name="Normal 5 5 4 2 5" xfId="55694"/>
    <cellStyle name="Normal 5 5 4 3" xfId="55695"/>
    <cellStyle name="Normal 5 5 4 3 2" xfId="55696"/>
    <cellStyle name="Normal 5 5 4 3 2 2" xfId="55697"/>
    <cellStyle name="Normal 5 5 4 3 2 2 2" xfId="55698"/>
    <cellStyle name="Normal 5 5 4 3 2 3" xfId="55699"/>
    <cellStyle name="Normal 5 5 4 3 3" xfId="55700"/>
    <cellStyle name="Normal 5 5 4 3 3 2" xfId="55701"/>
    <cellStyle name="Normal 5 5 4 3 4" xfId="55702"/>
    <cellStyle name="Normal 5 5 4 4" xfId="55703"/>
    <cellStyle name="Normal 5 5 4 4 2" xfId="55704"/>
    <cellStyle name="Normal 5 5 4 4 2 2" xfId="55705"/>
    <cellStyle name="Normal 5 5 4 4 3" xfId="55706"/>
    <cellStyle name="Normal 5 5 4 5" xfId="55707"/>
    <cellStyle name="Normal 5 5 4 5 2" xfId="55708"/>
    <cellStyle name="Normal 5 5 4 6" xfId="55709"/>
    <cellStyle name="Normal 5 5 5" xfId="55710"/>
    <cellStyle name="Normal 5 5 5 2" xfId="55711"/>
    <cellStyle name="Normal 5 5 5 2 2" xfId="55712"/>
    <cellStyle name="Normal 5 5 5 2 2 2" xfId="55713"/>
    <cellStyle name="Normal 5 5 5 2 2 2 2" xfId="55714"/>
    <cellStyle name="Normal 5 5 5 2 2 3" xfId="55715"/>
    <cellStyle name="Normal 5 5 5 2 3" xfId="55716"/>
    <cellStyle name="Normal 5 5 5 2 3 2" xfId="55717"/>
    <cellStyle name="Normal 5 5 5 2 4" xfId="55718"/>
    <cellStyle name="Normal 5 5 5 3" xfId="55719"/>
    <cellStyle name="Normal 5 5 5 3 2" xfId="55720"/>
    <cellStyle name="Normal 5 5 5 3 2 2" xfId="55721"/>
    <cellStyle name="Normal 5 5 5 3 3" xfId="55722"/>
    <cellStyle name="Normal 5 5 5 4" xfId="55723"/>
    <cellStyle name="Normal 5 5 5 4 2" xfId="55724"/>
    <cellStyle name="Normal 5 5 5 5" xfId="55725"/>
    <cellStyle name="Normal 5 5 6" xfId="55726"/>
    <cellStyle name="Normal 5 5 6 2" xfId="55727"/>
    <cellStyle name="Normal 5 5 6 2 2" xfId="55728"/>
    <cellStyle name="Normal 5 5 6 2 2 2" xfId="55729"/>
    <cellStyle name="Normal 5 5 6 2 3" xfId="55730"/>
    <cellStyle name="Normal 5 5 6 3" xfId="55731"/>
    <cellStyle name="Normal 5 5 6 3 2" xfId="55732"/>
    <cellStyle name="Normal 5 5 6 4" xfId="55733"/>
    <cellStyle name="Normal 5 5 7" xfId="55734"/>
    <cellStyle name="Normal 5 5 7 2" xfId="55735"/>
    <cellStyle name="Normal 5 5 7 2 2" xfId="55736"/>
    <cellStyle name="Normal 5 5 7 3" xfId="55737"/>
    <cellStyle name="Normal 5 5 8" xfId="55738"/>
    <cellStyle name="Normal 5 5 8 2" xfId="55739"/>
    <cellStyle name="Normal 5 5 9" xfId="55740"/>
    <cellStyle name="Normal 5 6" xfId="1918"/>
    <cellStyle name="Normal 5 6 2" xfId="10973"/>
    <cellStyle name="Normal 5 6 2 2" xfId="55741"/>
    <cellStyle name="Normal 5 6 2 2 2" xfId="55742"/>
    <cellStyle name="Normal 5 6 2 2 2 2" xfId="55743"/>
    <cellStyle name="Normal 5 6 2 2 2 2 2" xfId="55744"/>
    <cellStyle name="Normal 5 6 2 2 2 2 2 2" xfId="55745"/>
    <cellStyle name="Normal 5 6 2 2 2 3" xfId="55746"/>
    <cellStyle name="Normal 5 6 2 2 2 3 2" xfId="55747"/>
    <cellStyle name="Normal 5 6 2 2 3" xfId="55748"/>
    <cellStyle name="Normal 5 6 2 2 3 2" xfId="55749"/>
    <cellStyle name="Normal 5 6 2 2 3 2 2" xfId="55750"/>
    <cellStyle name="Normal 5 6 2 2 4" xfId="55751"/>
    <cellStyle name="Normal 5 6 2 2 4 2" xfId="55752"/>
    <cellStyle name="Normal 5 6 2 3" xfId="55753"/>
    <cellStyle name="Normal 5 6 2 3 2" xfId="55754"/>
    <cellStyle name="Normal 5 6 2 3 2 2" xfId="55755"/>
    <cellStyle name="Normal 5 6 2 3 2 2 2" xfId="55756"/>
    <cellStyle name="Normal 5 6 2 3 3" xfId="55757"/>
    <cellStyle name="Normal 5 6 2 3 3 2" xfId="55758"/>
    <cellStyle name="Normal 5 6 2 4" xfId="55759"/>
    <cellStyle name="Normal 5 6 2 4 2" xfId="55760"/>
    <cellStyle name="Normal 5 6 2 4 2 2" xfId="55761"/>
    <cellStyle name="Normal 5 6 2 5" xfId="55762"/>
    <cellStyle name="Normal 5 6 2 5 2" xfId="55763"/>
    <cellStyle name="Normal 5 6 3" xfId="11271"/>
    <cellStyle name="Normal 5 6 3 2" xfId="55764"/>
    <cellStyle name="Normal 5 6 3 2 2" xfId="55765"/>
    <cellStyle name="Normal 5 6 3 2 2 2" xfId="55766"/>
    <cellStyle name="Normal 5 6 3 2 2 2 2" xfId="55767"/>
    <cellStyle name="Normal 5 6 3 2 3" xfId="55768"/>
    <cellStyle name="Normal 5 6 3 2 3 2" xfId="55769"/>
    <cellStyle name="Normal 5 6 3 3" xfId="55770"/>
    <cellStyle name="Normal 5 6 3 3 2" xfId="55771"/>
    <cellStyle name="Normal 5 6 3 3 2 2" xfId="55772"/>
    <cellStyle name="Normal 5 6 3 4" xfId="55773"/>
    <cellStyle name="Normal 5 6 3 4 2" xfId="55774"/>
    <cellStyle name="Normal 5 6 4" xfId="55775"/>
    <cellStyle name="Normal 5 6 4 2" xfId="55776"/>
    <cellStyle name="Normal 5 6 4 2 2" xfId="55777"/>
    <cellStyle name="Normal 5 6 4 2 2 2" xfId="55778"/>
    <cellStyle name="Normal 5 6 4 3" xfId="55779"/>
    <cellStyle name="Normal 5 6 4 3 2" xfId="55780"/>
    <cellStyle name="Normal 5 6 5" xfId="55781"/>
    <cellStyle name="Normal 5 6 5 2" xfId="55782"/>
    <cellStyle name="Normal 5 6 5 2 2" xfId="55783"/>
    <cellStyle name="Normal 5 6 6" xfId="55784"/>
    <cellStyle name="Normal 5 6 6 2" xfId="55785"/>
    <cellStyle name="Normal 5 6 7" xfId="55786"/>
    <cellStyle name="Normal 5 6 8" xfId="62151"/>
    <cellStyle name="Normal 5 7" xfId="1919"/>
    <cellStyle name="Normal 5 7 2" xfId="1920"/>
    <cellStyle name="Normal 5 7 2 2" xfId="55787"/>
    <cellStyle name="Normal 5 7 2 2 2" xfId="55788"/>
    <cellStyle name="Normal 5 7 3" xfId="11272"/>
    <cellStyle name="Normal 5 7 3 2" xfId="55789"/>
    <cellStyle name="Normal 5 7 4" xfId="55790"/>
    <cellStyle name="Normal 5 8" xfId="1921"/>
    <cellStyle name="Normal 5 8 2" xfId="10974"/>
    <cellStyle name="Normal 5 8 3" xfId="11273"/>
    <cellStyle name="Normal 5 9" xfId="1922"/>
    <cellStyle name="Normal 50" xfId="10975"/>
    <cellStyle name="Normal 50 2" xfId="19530"/>
    <cellStyle name="Normal 50 2 2" xfId="19531"/>
    <cellStyle name="Normal 50 2 2 2" xfId="37586"/>
    <cellStyle name="Normal 50 2 3" xfId="37587"/>
    <cellStyle name="Normal 50 3" xfId="19532"/>
    <cellStyle name="Normal 50 3 2" xfId="37588"/>
    <cellStyle name="Normal 50 4" xfId="37589"/>
    <cellStyle name="Normal 51" xfId="10976"/>
    <cellStyle name="Normal 51 2" xfId="19533"/>
    <cellStyle name="Normal 51 2 2" xfId="19534"/>
    <cellStyle name="Normal 51 2 2 2" xfId="37590"/>
    <cellStyle name="Normal 51 2 3" xfId="37591"/>
    <cellStyle name="Normal 51 3" xfId="19535"/>
    <cellStyle name="Normal 51 3 2" xfId="37592"/>
    <cellStyle name="Normal 51 4" xfId="37593"/>
    <cellStyle name="Normal 52" xfId="10977"/>
    <cellStyle name="Normal 52 2" xfId="19536"/>
    <cellStyle name="Normal 52 2 2" xfId="19537"/>
    <cellStyle name="Normal 52 2 2 2" xfId="37594"/>
    <cellStyle name="Normal 52 2 3" xfId="37595"/>
    <cellStyle name="Normal 52 3" xfId="19538"/>
    <cellStyle name="Normal 52 3 2" xfId="37596"/>
    <cellStyle name="Normal 52 4" xfId="37597"/>
    <cellStyle name="Normal 53" xfId="10978"/>
    <cellStyle name="Normal 53 2" xfId="19539"/>
    <cellStyle name="Normal 53 2 2" xfId="19540"/>
    <cellStyle name="Normal 53 2 2 2" xfId="37598"/>
    <cellStyle name="Normal 53 2 3" xfId="37599"/>
    <cellStyle name="Normal 53 2 4" xfId="42520"/>
    <cellStyle name="Normal 53 3" xfId="19541"/>
    <cellStyle name="Normal 53 3 2" xfId="37600"/>
    <cellStyle name="Normal 53 4" xfId="37601"/>
    <cellStyle name="Normal 53 5" xfId="42521"/>
    <cellStyle name="Normal 54" xfId="10979"/>
    <cellStyle name="Normal 54 2" xfId="19542"/>
    <cellStyle name="Normal 54 2 2" xfId="37602"/>
    <cellStyle name="Normal 54 3" xfId="37603"/>
    <cellStyle name="Normal 54 4" xfId="62152"/>
    <cellStyle name="Normal 55" xfId="10980"/>
    <cellStyle name="Normal 55 2" xfId="19543"/>
    <cellStyle name="Normal 55 2 2" xfId="37604"/>
    <cellStyle name="Normal 55 3" xfId="37605"/>
    <cellStyle name="Normal 55 4" xfId="62153"/>
    <cellStyle name="Normal 56" xfId="10981"/>
    <cellStyle name="Normal 56 2" xfId="19545"/>
    <cellStyle name="Normal 56 2 2" xfId="37606"/>
    <cellStyle name="Normal 56 3" xfId="19544"/>
    <cellStyle name="Normal 56 4" xfId="62154"/>
    <cellStyle name="Normal 57" xfId="10982"/>
    <cellStyle name="Normal 57 2" xfId="19547"/>
    <cellStyle name="Normal 57 2 2" xfId="37607"/>
    <cellStyle name="Normal 57 3" xfId="19546"/>
    <cellStyle name="Normal 58" xfId="10983"/>
    <cellStyle name="Normal 58 2" xfId="55791"/>
    <cellStyle name="Normal 58 3" xfId="55792"/>
    <cellStyle name="Normal 59" xfId="10984"/>
    <cellStyle name="Normal 59 2" xfId="11284"/>
    <cellStyle name="Normal 59 3" xfId="42522"/>
    <cellStyle name="Normal 6" xfId="69"/>
    <cellStyle name="Normal 6 10" xfId="1924"/>
    <cellStyle name="Normal 6 11" xfId="1925"/>
    <cellStyle name="Normal 6 12" xfId="1926"/>
    <cellStyle name="Normal 6 13" xfId="1927"/>
    <cellStyle name="Normal 6 14" xfId="1928"/>
    <cellStyle name="Normal 6 14 2" xfId="1929"/>
    <cellStyle name="Normal 6 15" xfId="1930"/>
    <cellStyle name="Normal 6 16" xfId="1931"/>
    <cellStyle name="Normal 6 16 2" xfId="1932"/>
    <cellStyle name="Normal 6 17" xfId="1933"/>
    <cellStyle name="Normal 6 17 2" xfId="1934"/>
    <cellStyle name="Normal 6 17 2 2" xfId="5573"/>
    <cellStyle name="Normal 6 17 2 2 2" xfId="9599"/>
    <cellStyle name="Normal 6 17 2 2 2 2" xfId="19548"/>
    <cellStyle name="Normal 6 17 2 2 2 2 2" xfId="37608"/>
    <cellStyle name="Normal 6 17 2 2 2 3" xfId="37609"/>
    <cellStyle name="Normal 6 17 2 2 2 4" xfId="55793"/>
    <cellStyle name="Normal 6 17 2 2 3" xfId="19549"/>
    <cellStyle name="Normal 6 17 2 2 3 2" xfId="37610"/>
    <cellStyle name="Normal 6 17 2 2 4" xfId="37611"/>
    <cellStyle name="Normal 6 17 2 2 5" xfId="55794"/>
    <cellStyle name="Normal 6 17 2 3" xfId="5574"/>
    <cellStyle name="Normal 6 17 2 3 2" xfId="19550"/>
    <cellStyle name="Normal 6 17 2 3 2 2" xfId="37612"/>
    <cellStyle name="Normal 6 17 2 3 3" xfId="37613"/>
    <cellStyle name="Normal 6 17 2 3 4" xfId="55795"/>
    <cellStyle name="Normal 6 17 2 4" xfId="9600"/>
    <cellStyle name="Normal 6 17 2 4 2" xfId="19551"/>
    <cellStyle name="Normal 6 17 2 4 2 2" xfId="37614"/>
    <cellStyle name="Normal 6 17 2 4 3" xfId="37615"/>
    <cellStyle name="Normal 6 17 2 5" xfId="19552"/>
    <cellStyle name="Normal 6 17 2 5 2" xfId="37616"/>
    <cellStyle name="Normal 6 17 2 6" xfId="37617"/>
    <cellStyle name="Normal 6 17 3" xfId="5575"/>
    <cellStyle name="Normal 6 17 3 2" xfId="9601"/>
    <cellStyle name="Normal 6 17 3 2 2" xfId="19553"/>
    <cellStyle name="Normal 6 17 3 2 2 2" xfId="37618"/>
    <cellStyle name="Normal 6 17 3 2 3" xfId="37619"/>
    <cellStyle name="Normal 6 17 3 2 4" xfId="55796"/>
    <cellStyle name="Normal 6 17 3 3" xfId="19554"/>
    <cellStyle name="Normal 6 17 3 3 2" xfId="37620"/>
    <cellStyle name="Normal 6 17 3 4" xfId="37621"/>
    <cellStyle name="Normal 6 17 3 5" xfId="55797"/>
    <cellStyle name="Normal 6 17 4" xfId="5576"/>
    <cellStyle name="Normal 6 17 4 2" xfId="19555"/>
    <cellStyle name="Normal 6 17 4 2 2" xfId="37622"/>
    <cellStyle name="Normal 6 17 4 3" xfId="37623"/>
    <cellStyle name="Normal 6 17 4 4" xfId="55798"/>
    <cellStyle name="Normal 6 17 5" xfId="9602"/>
    <cellStyle name="Normal 6 17 5 2" xfId="19556"/>
    <cellStyle name="Normal 6 17 5 2 2" xfId="37624"/>
    <cellStyle name="Normal 6 17 5 3" xfId="37625"/>
    <cellStyle name="Normal 6 17 6" xfId="19557"/>
    <cellStyle name="Normal 6 17 6 2" xfId="37626"/>
    <cellStyle name="Normal 6 17 7" xfId="37627"/>
    <cellStyle name="Normal 6 18" xfId="1923"/>
    <cellStyle name="Normal 6 19" xfId="11202"/>
    <cellStyle name="Normal 6 2" xfId="1935"/>
    <cellStyle name="Normal 6 2 10" xfId="5577"/>
    <cellStyle name="Normal 6 2 10 2" xfId="62155"/>
    <cellStyle name="Normal 6 2 11" xfId="5578"/>
    <cellStyle name="Normal 6 2 12" xfId="62156"/>
    <cellStyle name="Normal 6 2 13" xfId="62157"/>
    <cellStyle name="Normal 6 2 14" xfId="62158"/>
    <cellStyle name="Normal 6 2 15" xfId="62159"/>
    <cellStyle name="Normal 6 2 16" xfId="62160"/>
    <cellStyle name="Normal 6 2 2" xfId="1936"/>
    <cellStyle name="Normal 6 2 2 2" xfId="10985"/>
    <cellStyle name="Normal 6 2 2 2 2" xfId="55799"/>
    <cellStyle name="Normal 6 2 2 2 2 2" xfId="55800"/>
    <cellStyle name="Normal 6 2 2 2 2 2 2" xfId="55801"/>
    <cellStyle name="Normal 6 2 2 2 2 2 2 2" xfId="55802"/>
    <cellStyle name="Normal 6 2 2 2 2 3" xfId="55803"/>
    <cellStyle name="Normal 6 2 2 2 2 3 2" xfId="55804"/>
    <cellStyle name="Normal 6 2 2 2 3" xfId="55805"/>
    <cellStyle name="Normal 6 2 2 2 3 2" xfId="55806"/>
    <cellStyle name="Normal 6 2 2 2 3 2 2" xfId="55807"/>
    <cellStyle name="Normal 6 2 2 2 4" xfId="55808"/>
    <cellStyle name="Normal 6 2 2 2 4 2" xfId="55809"/>
    <cellStyle name="Normal 6 2 2 3" xfId="11274"/>
    <cellStyle name="Normal 6 2 2 3 2" xfId="55810"/>
    <cellStyle name="Normal 6 2 2 3 2 2" xfId="55811"/>
    <cellStyle name="Normal 6 2 2 3 2 2 2" xfId="55812"/>
    <cellStyle name="Normal 6 2 2 3 3" xfId="55813"/>
    <cellStyle name="Normal 6 2 2 3 3 2" xfId="55814"/>
    <cellStyle name="Normal 6 2 2 4" xfId="55815"/>
    <cellStyle name="Normal 6 2 2 4 2" xfId="55816"/>
    <cellStyle name="Normal 6 2 2 4 2 2" xfId="55817"/>
    <cellStyle name="Normal 6 2 2 5" xfId="55818"/>
    <cellStyle name="Normal 6 2 2 5 2" xfId="55819"/>
    <cellStyle name="Normal 6 2 2 6" xfId="55820"/>
    <cellStyle name="Normal 6 2 2 7" xfId="62161"/>
    <cellStyle name="Normal 6 2 3" xfId="1937"/>
    <cellStyle name="Normal 6 2 3 2" xfId="55821"/>
    <cellStyle name="Normal 6 2 3 2 2" xfId="55822"/>
    <cellStyle name="Normal 6 2 3 2 2 2" xfId="55823"/>
    <cellStyle name="Normal 6 2 3 2 2 2 2" xfId="55824"/>
    <cellStyle name="Normal 6 2 3 2 3" xfId="55825"/>
    <cellStyle name="Normal 6 2 3 2 3 2" xfId="55826"/>
    <cellStyle name="Normal 6 2 3 3" xfId="55827"/>
    <cellStyle name="Normal 6 2 3 3 2" xfId="55828"/>
    <cellStyle name="Normal 6 2 3 3 2 2" xfId="55829"/>
    <cellStyle name="Normal 6 2 3 4" xfId="55830"/>
    <cellStyle name="Normal 6 2 3 4 2" xfId="55831"/>
    <cellStyle name="Normal 6 2 3 5" xfId="55832"/>
    <cellStyle name="Normal 6 2 3 6" xfId="62162"/>
    <cellStyle name="Normal 6 2 4" xfId="1938"/>
    <cellStyle name="Normal 6 2 4 2" xfId="55833"/>
    <cellStyle name="Normal 6 2 4 2 2" xfId="55834"/>
    <cellStyle name="Normal 6 2 4 2 2 2" xfId="55835"/>
    <cellStyle name="Normal 6 2 4 3" xfId="55836"/>
    <cellStyle name="Normal 6 2 4 3 2" xfId="55837"/>
    <cellStyle name="Normal 6 2 4 4" xfId="62163"/>
    <cellStyle name="Normal 6 2 5" xfId="1939"/>
    <cellStyle name="Normal 6 2 5 2" xfId="55838"/>
    <cellStyle name="Normal 6 2 5 2 2" xfId="55839"/>
    <cellStyle name="Normal 6 2 5 3" xfId="62164"/>
    <cellStyle name="Normal 6 2 6" xfId="1940"/>
    <cellStyle name="Normal 6 2 6 2" xfId="55840"/>
    <cellStyle name="Normal 6 2 7" xfId="1941"/>
    <cellStyle name="Normal 6 2 7 2" xfId="55841"/>
    <cellStyle name="Normal 6 2 7 2 2" xfId="55842"/>
    <cellStyle name="Normal 6 2 7 3" xfId="62165"/>
    <cellStyle name="Normal 6 2 8" xfId="1942"/>
    <cellStyle name="Normal 6 2 8 2" xfId="62166"/>
    <cellStyle name="Normal 6 2 9" xfId="1943"/>
    <cellStyle name="Normal 6 2 9 2" xfId="1944"/>
    <cellStyle name="Normal 6 2 9 2 2" xfId="5579"/>
    <cellStyle name="Normal 6 2 9 2 2 2" xfId="9603"/>
    <cellStyle name="Normal 6 2 9 2 2 2 2" xfId="19558"/>
    <cellStyle name="Normal 6 2 9 2 2 2 2 2" xfId="37628"/>
    <cellStyle name="Normal 6 2 9 2 2 2 3" xfId="37629"/>
    <cellStyle name="Normal 6 2 9 2 2 2 4" xfId="55843"/>
    <cellStyle name="Normal 6 2 9 2 2 3" xfId="19559"/>
    <cellStyle name="Normal 6 2 9 2 2 3 2" xfId="37630"/>
    <cellStyle name="Normal 6 2 9 2 2 4" xfId="37631"/>
    <cellStyle name="Normal 6 2 9 2 2 5" xfId="55844"/>
    <cellStyle name="Normal 6 2 9 2 3" xfId="5580"/>
    <cellStyle name="Normal 6 2 9 2 3 2" xfId="19560"/>
    <cellStyle name="Normal 6 2 9 2 3 2 2" xfId="37632"/>
    <cellStyle name="Normal 6 2 9 2 3 3" xfId="37633"/>
    <cellStyle name="Normal 6 2 9 2 3 4" xfId="55845"/>
    <cellStyle name="Normal 6 2 9 2 4" xfId="9604"/>
    <cellStyle name="Normal 6 2 9 2 4 2" xfId="19561"/>
    <cellStyle name="Normal 6 2 9 2 4 2 2" xfId="37634"/>
    <cellStyle name="Normal 6 2 9 2 4 3" xfId="37635"/>
    <cellStyle name="Normal 6 2 9 2 5" xfId="19562"/>
    <cellStyle name="Normal 6 2 9 2 5 2" xfId="37636"/>
    <cellStyle name="Normal 6 2 9 2 6" xfId="37637"/>
    <cellStyle name="Normal 6 2 9 3" xfId="5581"/>
    <cellStyle name="Normal 6 2 9 3 2" xfId="9605"/>
    <cellStyle name="Normal 6 2 9 3 2 2" xfId="19563"/>
    <cellStyle name="Normal 6 2 9 3 2 2 2" xfId="37638"/>
    <cellStyle name="Normal 6 2 9 3 2 3" xfId="37639"/>
    <cellStyle name="Normal 6 2 9 3 2 4" xfId="55846"/>
    <cellStyle name="Normal 6 2 9 3 3" xfId="19564"/>
    <cellStyle name="Normal 6 2 9 3 3 2" xfId="37640"/>
    <cellStyle name="Normal 6 2 9 3 4" xfId="37641"/>
    <cellStyle name="Normal 6 2 9 3 5" xfId="55847"/>
    <cellStyle name="Normal 6 2 9 4" xfId="5582"/>
    <cellStyle name="Normal 6 2 9 4 2" xfId="19565"/>
    <cellStyle name="Normal 6 2 9 4 2 2" xfId="37642"/>
    <cellStyle name="Normal 6 2 9 4 3" xfId="37643"/>
    <cellStyle name="Normal 6 2 9 4 4" xfId="55848"/>
    <cellStyle name="Normal 6 2 9 5" xfId="9606"/>
    <cellStyle name="Normal 6 2 9 5 2" xfId="19566"/>
    <cellStyle name="Normal 6 2 9 5 2 2" xfId="37644"/>
    <cellStyle name="Normal 6 2 9 5 3" xfId="37645"/>
    <cellStyle name="Normal 6 2 9 6" xfId="19567"/>
    <cellStyle name="Normal 6 2 9 6 2" xfId="37646"/>
    <cellStyle name="Normal 6 2 9 7" xfId="37647"/>
    <cellStyle name="Normal 6 20" xfId="19568"/>
    <cellStyle name="Normal 6 21" xfId="19569"/>
    <cellStyle name="Normal 6 3" xfId="1945"/>
    <cellStyle name="Normal 6 3 10" xfId="55849"/>
    <cellStyle name="Normal 6 3 11" xfId="62167"/>
    <cellStyle name="Normal 6 3 2" xfId="1946"/>
    <cellStyle name="Normal 6 3 2 2" xfId="55850"/>
    <cellStyle name="Normal 6 3 2 2 2" xfId="55851"/>
    <cellStyle name="Normal 6 3 2 2 2 2" xfId="55852"/>
    <cellStyle name="Normal 6 3 2 2 2 2 2" xfId="55853"/>
    <cellStyle name="Normal 6 3 2 2 3" xfId="55854"/>
    <cellStyle name="Normal 6 3 2 2 3 2" xfId="55855"/>
    <cellStyle name="Normal 6 3 2 3" xfId="55856"/>
    <cellStyle name="Normal 6 3 2 3 2" xfId="55857"/>
    <cellStyle name="Normal 6 3 2 3 2 2" xfId="55858"/>
    <cellStyle name="Normal 6 3 2 4" xfId="55859"/>
    <cellStyle name="Normal 6 3 2 4 2" xfId="55860"/>
    <cellStyle name="Normal 6 3 3" xfId="1947"/>
    <cellStyle name="Normal 6 3 3 2" xfId="55861"/>
    <cellStyle name="Normal 6 3 3 2 2" xfId="55862"/>
    <cellStyle name="Normal 6 3 3 2 2 2" xfId="55863"/>
    <cellStyle name="Normal 6 3 3 3" xfId="55864"/>
    <cellStyle name="Normal 6 3 3 3 2" xfId="55865"/>
    <cellStyle name="Normal 6 3 4" xfId="1948"/>
    <cellStyle name="Normal 6 3 4 2" xfId="55866"/>
    <cellStyle name="Normal 6 3 4 2 2" xfId="55867"/>
    <cellStyle name="Normal 6 3 5" xfId="1949"/>
    <cellStyle name="Normal 6 3 5 2" xfId="55868"/>
    <cellStyle name="Normal 6 3 6" xfId="1950"/>
    <cellStyle name="Normal 6 3 7" xfId="1951"/>
    <cellStyle name="Normal 6 3 8" xfId="1952"/>
    <cellStyle name="Normal 6 3 9" xfId="1953"/>
    <cellStyle name="Normal 6 3 9 2" xfId="1954"/>
    <cellStyle name="Normal 6 3 9 2 2" xfId="5583"/>
    <cellStyle name="Normal 6 3 9 2 2 2" xfId="9607"/>
    <cellStyle name="Normal 6 3 9 2 2 2 2" xfId="19570"/>
    <cellStyle name="Normal 6 3 9 2 2 2 2 2" xfId="37648"/>
    <cellStyle name="Normal 6 3 9 2 2 2 3" xfId="37649"/>
    <cellStyle name="Normal 6 3 9 2 2 2 4" xfId="55869"/>
    <cellStyle name="Normal 6 3 9 2 2 3" xfId="19571"/>
    <cellStyle name="Normal 6 3 9 2 2 3 2" xfId="37650"/>
    <cellStyle name="Normal 6 3 9 2 2 4" xfId="37651"/>
    <cellStyle name="Normal 6 3 9 2 2 5" xfId="55870"/>
    <cellStyle name="Normal 6 3 9 2 3" xfId="5584"/>
    <cellStyle name="Normal 6 3 9 2 3 2" xfId="19572"/>
    <cellStyle name="Normal 6 3 9 2 3 2 2" xfId="37652"/>
    <cellStyle name="Normal 6 3 9 2 3 3" xfId="37653"/>
    <cellStyle name="Normal 6 3 9 2 3 4" xfId="55871"/>
    <cellStyle name="Normal 6 3 9 2 4" xfId="9608"/>
    <cellStyle name="Normal 6 3 9 2 4 2" xfId="19573"/>
    <cellStyle name="Normal 6 3 9 2 4 2 2" xfId="37654"/>
    <cellStyle name="Normal 6 3 9 2 4 3" xfId="37655"/>
    <cellStyle name="Normal 6 3 9 2 5" xfId="19574"/>
    <cellStyle name="Normal 6 3 9 2 5 2" xfId="37656"/>
    <cellStyle name="Normal 6 3 9 2 6" xfId="37657"/>
    <cellStyle name="Normal 6 3 9 3" xfId="5585"/>
    <cellStyle name="Normal 6 3 9 3 2" xfId="9609"/>
    <cellStyle name="Normal 6 3 9 3 2 2" xfId="19575"/>
    <cellStyle name="Normal 6 3 9 3 2 2 2" xfId="37658"/>
    <cellStyle name="Normal 6 3 9 3 2 3" xfId="37659"/>
    <cellStyle name="Normal 6 3 9 3 2 4" xfId="55872"/>
    <cellStyle name="Normal 6 3 9 3 3" xfId="19576"/>
    <cellStyle name="Normal 6 3 9 3 3 2" xfId="37660"/>
    <cellStyle name="Normal 6 3 9 3 4" xfId="37661"/>
    <cellStyle name="Normal 6 3 9 3 5" xfId="55873"/>
    <cellStyle name="Normal 6 3 9 4" xfId="5586"/>
    <cellStyle name="Normal 6 3 9 4 2" xfId="19577"/>
    <cellStyle name="Normal 6 3 9 4 2 2" xfId="37662"/>
    <cellStyle name="Normal 6 3 9 4 3" xfId="37663"/>
    <cellStyle name="Normal 6 3 9 4 4" xfId="55874"/>
    <cellStyle name="Normal 6 3 9 5" xfId="9610"/>
    <cellStyle name="Normal 6 3 9 5 2" xfId="19578"/>
    <cellStyle name="Normal 6 3 9 5 2 2" xfId="37664"/>
    <cellStyle name="Normal 6 3 9 5 3" xfId="37665"/>
    <cellStyle name="Normal 6 3 9 6" xfId="19579"/>
    <cellStyle name="Normal 6 3 9 6 2" xfId="37666"/>
    <cellStyle name="Normal 6 3 9 7" xfId="37667"/>
    <cellStyle name="Normal 6 4" xfId="1955"/>
    <cellStyle name="Normal 6 4 10" xfId="11275"/>
    <cellStyle name="Normal 6 4 2" xfId="1956"/>
    <cellStyle name="Normal 6 4 2 2" xfId="55875"/>
    <cellStyle name="Normal 6 4 2 2 2" xfId="55876"/>
    <cellStyle name="Normal 6 4 2 2 2 2" xfId="55877"/>
    <cellStyle name="Normal 6 4 2 3" xfId="55878"/>
    <cellStyle name="Normal 6 4 2 3 2" xfId="55879"/>
    <cellStyle name="Normal 6 4 3" xfId="1957"/>
    <cellStyle name="Normal 6 4 3 2" xfId="55880"/>
    <cellStyle name="Normal 6 4 3 2 2" xfId="55881"/>
    <cellStyle name="Normal 6 4 4" xfId="1958"/>
    <cellStyle name="Normal 6 4 4 2" xfId="55882"/>
    <cellStyle name="Normal 6 4 5" xfId="1959"/>
    <cellStyle name="Normal 6 4 6" xfId="1960"/>
    <cellStyle name="Normal 6 4 7" xfId="1961"/>
    <cellStyle name="Normal 6 4 8" xfId="1962"/>
    <cellStyle name="Normal 6 4 9" xfId="1963"/>
    <cellStyle name="Normal 6 4 9 2" xfId="1964"/>
    <cellStyle name="Normal 6 4 9 2 2" xfId="5587"/>
    <cellStyle name="Normal 6 4 9 2 2 2" xfId="9611"/>
    <cellStyle name="Normal 6 4 9 2 2 2 2" xfId="19580"/>
    <cellStyle name="Normal 6 4 9 2 2 2 2 2" xfId="37668"/>
    <cellStyle name="Normal 6 4 9 2 2 2 3" xfId="37669"/>
    <cellStyle name="Normal 6 4 9 2 2 2 4" xfId="55883"/>
    <cellStyle name="Normal 6 4 9 2 2 3" xfId="19581"/>
    <cellStyle name="Normal 6 4 9 2 2 3 2" xfId="37670"/>
    <cellStyle name="Normal 6 4 9 2 2 4" xfId="37671"/>
    <cellStyle name="Normal 6 4 9 2 2 5" xfId="55884"/>
    <cellStyle name="Normal 6 4 9 2 3" xfId="5588"/>
    <cellStyle name="Normal 6 4 9 2 3 2" xfId="19582"/>
    <cellStyle name="Normal 6 4 9 2 3 2 2" xfId="37672"/>
    <cellStyle name="Normal 6 4 9 2 3 3" xfId="37673"/>
    <cellStyle name="Normal 6 4 9 2 3 4" xfId="55885"/>
    <cellStyle name="Normal 6 4 9 2 4" xfId="9612"/>
    <cellStyle name="Normal 6 4 9 2 4 2" xfId="19583"/>
    <cellStyle name="Normal 6 4 9 2 4 2 2" xfId="37674"/>
    <cellStyle name="Normal 6 4 9 2 4 3" xfId="37675"/>
    <cellStyle name="Normal 6 4 9 2 5" xfId="19584"/>
    <cellStyle name="Normal 6 4 9 2 5 2" xfId="37676"/>
    <cellStyle name="Normal 6 4 9 2 6" xfId="37677"/>
    <cellStyle name="Normal 6 4 9 3" xfId="5589"/>
    <cellStyle name="Normal 6 4 9 3 2" xfId="9613"/>
    <cellStyle name="Normal 6 4 9 3 2 2" xfId="19585"/>
    <cellStyle name="Normal 6 4 9 3 2 2 2" xfId="37678"/>
    <cellStyle name="Normal 6 4 9 3 2 3" xfId="37679"/>
    <cellStyle name="Normal 6 4 9 3 2 4" xfId="55886"/>
    <cellStyle name="Normal 6 4 9 3 3" xfId="19586"/>
    <cellStyle name="Normal 6 4 9 3 3 2" xfId="37680"/>
    <cellStyle name="Normal 6 4 9 3 4" xfId="37681"/>
    <cellStyle name="Normal 6 4 9 3 5" xfId="55887"/>
    <cellStyle name="Normal 6 4 9 4" xfId="5590"/>
    <cellStyle name="Normal 6 4 9 4 2" xfId="19587"/>
    <cellStyle name="Normal 6 4 9 4 2 2" xfId="37682"/>
    <cellStyle name="Normal 6 4 9 4 3" xfId="37683"/>
    <cellStyle name="Normal 6 4 9 4 4" xfId="55888"/>
    <cellStyle name="Normal 6 4 9 5" xfId="9614"/>
    <cellStyle name="Normal 6 4 9 5 2" xfId="19588"/>
    <cellStyle name="Normal 6 4 9 5 2 2" xfId="37684"/>
    <cellStyle name="Normal 6 4 9 5 3" xfId="37685"/>
    <cellStyle name="Normal 6 4 9 6" xfId="19589"/>
    <cellStyle name="Normal 6 4 9 6 2" xfId="37686"/>
    <cellStyle name="Normal 6 4 9 7" xfId="37687"/>
    <cellStyle name="Normal 6 5" xfId="1965"/>
    <cellStyle name="Normal 6 5 10" xfId="11283"/>
    <cellStyle name="Normal 6 5 2" xfId="1966"/>
    <cellStyle name="Normal 6 5 2 2" xfId="55889"/>
    <cellStyle name="Normal 6 5 2 2 2" xfId="55890"/>
    <cellStyle name="Normal 6 5 3" xfId="1967"/>
    <cellStyle name="Normal 6 5 3 2" xfId="55891"/>
    <cellStyle name="Normal 6 5 4" xfId="1968"/>
    <cellStyle name="Normal 6 5 5" xfId="1969"/>
    <cellStyle name="Normal 6 5 6" xfId="1970"/>
    <cellStyle name="Normal 6 5 7" xfId="1971"/>
    <cellStyle name="Normal 6 5 8" xfId="1972"/>
    <cellStyle name="Normal 6 5 9" xfId="1973"/>
    <cellStyle name="Normal 6 5 9 2" xfId="1974"/>
    <cellStyle name="Normal 6 5 9 2 2" xfId="5591"/>
    <cellStyle name="Normal 6 5 9 2 2 2" xfId="9615"/>
    <cellStyle name="Normal 6 5 9 2 2 2 2" xfId="19590"/>
    <cellStyle name="Normal 6 5 9 2 2 2 2 2" xfId="37688"/>
    <cellStyle name="Normal 6 5 9 2 2 2 3" xfId="37689"/>
    <cellStyle name="Normal 6 5 9 2 2 2 4" xfId="55892"/>
    <cellStyle name="Normal 6 5 9 2 2 3" xfId="19591"/>
    <cellStyle name="Normal 6 5 9 2 2 3 2" xfId="37690"/>
    <cellStyle name="Normal 6 5 9 2 2 4" xfId="37691"/>
    <cellStyle name="Normal 6 5 9 2 2 5" xfId="55893"/>
    <cellStyle name="Normal 6 5 9 2 3" xfId="5592"/>
    <cellStyle name="Normal 6 5 9 2 3 2" xfId="19592"/>
    <cellStyle name="Normal 6 5 9 2 3 2 2" xfId="37692"/>
    <cellStyle name="Normal 6 5 9 2 3 3" xfId="37693"/>
    <cellStyle name="Normal 6 5 9 2 3 4" xfId="55894"/>
    <cellStyle name="Normal 6 5 9 2 4" xfId="9616"/>
    <cellStyle name="Normal 6 5 9 2 4 2" xfId="19593"/>
    <cellStyle name="Normal 6 5 9 2 4 2 2" xfId="37694"/>
    <cellStyle name="Normal 6 5 9 2 4 3" xfId="37695"/>
    <cellStyle name="Normal 6 5 9 2 5" xfId="19594"/>
    <cellStyle name="Normal 6 5 9 2 5 2" xfId="37696"/>
    <cellStyle name="Normal 6 5 9 2 6" xfId="37697"/>
    <cellStyle name="Normal 6 5 9 3" xfId="5593"/>
    <cellStyle name="Normal 6 5 9 3 2" xfId="9617"/>
    <cellStyle name="Normal 6 5 9 3 2 2" xfId="19595"/>
    <cellStyle name="Normal 6 5 9 3 2 2 2" xfId="37698"/>
    <cellStyle name="Normal 6 5 9 3 2 3" xfId="37699"/>
    <cellStyle name="Normal 6 5 9 3 2 4" xfId="55895"/>
    <cellStyle name="Normal 6 5 9 3 3" xfId="19596"/>
    <cellStyle name="Normal 6 5 9 3 3 2" xfId="37700"/>
    <cellStyle name="Normal 6 5 9 3 4" xfId="37701"/>
    <cellStyle name="Normal 6 5 9 3 5" xfId="55896"/>
    <cellStyle name="Normal 6 5 9 4" xfId="5594"/>
    <cellStyle name="Normal 6 5 9 4 2" xfId="19597"/>
    <cellStyle name="Normal 6 5 9 4 2 2" xfId="37702"/>
    <cellStyle name="Normal 6 5 9 4 3" xfId="37703"/>
    <cellStyle name="Normal 6 5 9 4 4" xfId="55897"/>
    <cellStyle name="Normal 6 5 9 5" xfId="9618"/>
    <cellStyle name="Normal 6 5 9 5 2" xfId="19598"/>
    <cellStyle name="Normal 6 5 9 5 2 2" xfId="37704"/>
    <cellStyle name="Normal 6 5 9 5 3" xfId="37705"/>
    <cellStyle name="Normal 6 5 9 6" xfId="19599"/>
    <cellStyle name="Normal 6 5 9 6 2" xfId="37706"/>
    <cellStyle name="Normal 6 5 9 7" xfId="37707"/>
    <cellStyle name="Normal 6 6" xfId="1975"/>
    <cellStyle name="Normal 6 6 2" xfId="1976"/>
    <cellStyle name="Normal 6 6 2 2" xfId="55898"/>
    <cellStyle name="Normal 6 6 3" xfId="1977"/>
    <cellStyle name="Normal 6 6 4" xfId="1978"/>
    <cellStyle name="Normal 6 6 5" xfId="1979"/>
    <cellStyle name="Normal 6 6 6" xfId="1980"/>
    <cellStyle name="Normal 6 6 7" xfId="1981"/>
    <cellStyle name="Normal 6 6 8" xfId="1982"/>
    <cellStyle name="Normal 6 7" xfId="1983"/>
    <cellStyle name="Normal 6 7 2" xfId="1984"/>
    <cellStyle name="Normal 6 7 2 2" xfId="55899"/>
    <cellStyle name="Normal 6 7 3" xfId="1985"/>
    <cellStyle name="Normal 6 7 4" xfId="1986"/>
    <cellStyle name="Normal 6 7 5" xfId="1987"/>
    <cellStyle name="Normal 6 7 6" xfId="1988"/>
    <cellStyle name="Normal 6 7 7" xfId="1989"/>
    <cellStyle name="Normal 6 7 8" xfId="1990"/>
    <cellStyle name="Normal 6 8" xfId="1991"/>
    <cellStyle name="Normal 6 8 2" xfId="1992"/>
    <cellStyle name="Normal 6 8 3" xfId="1993"/>
    <cellStyle name="Normal 6 8 4" xfId="1994"/>
    <cellStyle name="Normal 6 8 5" xfId="1995"/>
    <cellStyle name="Normal 6 8 6" xfId="1996"/>
    <cellStyle name="Normal 6 8 7" xfId="1997"/>
    <cellStyle name="Normal 6 8 8" xfId="1998"/>
    <cellStyle name="Normal 6 9" xfId="1999"/>
    <cellStyle name="Normal 6 9 2" xfId="55900"/>
    <cellStyle name="Normal 60" xfId="11122"/>
    <cellStyle name="Normal 60 2" xfId="55901"/>
    <cellStyle name="Normal 60 3" xfId="55902"/>
    <cellStyle name="Normal 61" xfId="11123"/>
    <cellStyle name="Normal 61 2" xfId="55903"/>
    <cellStyle name="Normal 61 3" xfId="55904"/>
    <cellStyle name="Normal 62" xfId="11286"/>
    <cellStyle name="Normal 62 2" xfId="55905"/>
    <cellStyle name="Normal 63" xfId="11289"/>
    <cellStyle name="Normal 63 2" xfId="55906"/>
    <cellStyle name="Normal 64" xfId="11290"/>
    <cellStyle name="Normal 64 2" xfId="55907"/>
    <cellStyle name="Normal 65" xfId="11291"/>
    <cellStyle name="Normal 65 2" xfId="55908"/>
    <cellStyle name="Normal 66" xfId="11292"/>
    <cellStyle name="Normal 66 2" xfId="55909"/>
    <cellStyle name="Normal 67" xfId="55910"/>
    <cellStyle name="Normal 67 2" xfId="55911"/>
    <cellStyle name="Normal 68" xfId="55912"/>
    <cellStyle name="Normal 68 2" xfId="55913"/>
    <cellStyle name="Normal 69" xfId="55914"/>
    <cellStyle name="Normal 69 2" xfId="55915"/>
    <cellStyle name="Normal 7" xfId="127"/>
    <cellStyle name="Normal 7 10" xfId="2001"/>
    <cellStyle name="Normal 7 10 2" xfId="2002"/>
    <cellStyle name="Normal 7 10 2 2" xfId="5595"/>
    <cellStyle name="Normal 7 10 2 2 2" xfId="9619"/>
    <cellStyle name="Normal 7 10 2 2 2 2" xfId="19600"/>
    <cellStyle name="Normal 7 10 2 2 2 2 2" xfId="37708"/>
    <cellStyle name="Normal 7 10 2 2 2 3" xfId="37709"/>
    <cellStyle name="Normal 7 10 2 2 2 4" xfId="55916"/>
    <cellStyle name="Normal 7 10 2 2 3" xfId="19601"/>
    <cellStyle name="Normal 7 10 2 2 3 2" xfId="37710"/>
    <cellStyle name="Normal 7 10 2 2 4" xfId="37711"/>
    <cellStyle name="Normal 7 10 2 2 5" xfId="55917"/>
    <cellStyle name="Normal 7 10 2 3" xfId="5596"/>
    <cellStyle name="Normal 7 10 2 3 2" xfId="19602"/>
    <cellStyle name="Normal 7 10 2 3 2 2" xfId="37712"/>
    <cellStyle name="Normal 7 10 2 3 3" xfId="37713"/>
    <cellStyle name="Normal 7 10 2 3 4" xfId="55918"/>
    <cellStyle name="Normal 7 10 2 4" xfId="9620"/>
    <cellStyle name="Normal 7 10 2 4 2" xfId="19603"/>
    <cellStyle name="Normal 7 10 2 4 2 2" xfId="37714"/>
    <cellStyle name="Normal 7 10 2 4 3" xfId="37715"/>
    <cellStyle name="Normal 7 10 2 5" xfId="19604"/>
    <cellStyle name="Normal 7 10 2 5 2" xfId="37716"/>
    <cellStyle name="Normal 7 10 2 6" xfId="37717"/>
    <cellStyle name="Normal 7 10 3" xfId="5597"/>
    <cellStyle name="Normal 7 10 3 2" xfId="9621"/>
    <cellStyle name="Normal 7 10 3 2 2" xfId="19605"/>
    <cellStyle name="Normal 7 10 3 2 2 2" xfId="37718"/>
    <cellStyle name="Normal 7 10 3 2 3" xfId="37719"/>
    <cellStyle name="Normal 7 10 3 2 4" xfId="55919"/>
    <cellStyle name="Normal 7 10 3 3" xfId="19606"/>
    <cellStyle name="Normal 7 10 3 3 2" xfId="37720"/>
    <cellStyle name="Normal 7 10 3 4" xfId="37721"/>
    <cellStyle name="Normal 7 10 3 5" xfId="55920"/>
    <cellStyle name="Normal 7 10 4" xfId="5598"/>
    <cellStyle name="Normal 7 10 4 2" xfId="19607"/>
    <cellStyle name="Normal 7 10 4 2 2" xfId="37722"/>
    <cellStyle name="Normal 7 10 4 3" xfId="37723"/>
    <cellStyle name="Normal 7 10 4 4" xfId="55921"/>
    <cellStyle name="Normal 7 10 5" xfId="9622"/>
    <cellStyle name="Normal 7 10 5 2" xfId="19608"/>
    <cellStyle name="Normal 7 10 5 2 2" xfId="37724"/>
    <cellStyle name="Normal 7 10 5 3" xfId="37725"/>
    <cellStyle name="Normal 7 10 6" xfId="19609"/>
    <cellStyle name="Normal 7 10 6 2" xfId="37726"/>
    <cellStyle name="Normal 7 10 7" xfId="37727"/>
    <cellStyle name="Normal 7 11" xfId="2003"/>
    <cellStyle name="Normal 7 11 2" xfId="2004"/>
    <cellStyle name="Normal 7 11 2 2" xfId="5599"/>
    <cellStyle name="Normal 7 11 2 2 2" xfId="9623"/>
    <cellStyle name="Normal 7 11 2 2 2 2" xfId="19610"/>
    <cellStyle name="Normal 7 11 2 2 2 2 2" xfId="37728"/>
    <cellStyle name="Normal 7 11 2 2 2 3" xfId="37729"/>
    <cellStyle name="Normal 7 11 2 2 2 4" xfId="55922"/>
    <cellStyle name="Normal 7 11 2 2 3" xfId="19611"/>
    <cellStyle name="Normal 7 11 2 2 3 2" xfId="37730"/>
    <cellStyle name="Normal 7 11 2 2 4" xfId="37731"/>
    <cellStyle name="Normal 7 11 2 2 5" xfId="55923"/>
    <cellStyle name="Normal 7 11 2 3" xfId="5600"/>
    <cellStyle name="Normal 7 11 2 3 2" xfId="19612"/>
    <cellStyle name="Normal 7 11 2 3 2 2" xfId="37732"/>
    <cellStyle name="Normal 7 11 2 3 3" xfId="37733"/>
    <cellStyle name="Normal 7 11 2 3 4" xfId="55924"/>
    <cellStyle name="Normal 7 11 2 4" xfId="9624"/>
    <cellStyle name="Normal 7 11 2 4 2" xfId="19613"/>
    <cellStyle name="Normal 7 11 2 4 2 2" xfId="37734"/>
    <cellStyle name="Normal 7 11 2 4 3" xfId="37735"/>
    <cellStyle name="Normal 7 11 2 5" xfId="19614"/>
    <cellStyle name="Normal 7 11 2 5 2" xfId="37736"/>
    <cellStyle name="Normal 7 11 2 6" xfId="37737"/>
    <cellStyle name="Normal 7 11 3" xfId="5601"/>
    <cellStyle name="Normal 7 11 3 2" xfId="9625"/>
    <cellStyle name="Normal 7 11 3 2 2" xfId="19615"/>
    <cellStyle name="Normal 7 11 3 2 2 2" xfId="37738"/>
    <cellStyle name="Normal 7 11 3 2 3" xfId="37739"/>
    <cellStyle name="Normal 7 11 3 2 4" xfId="55925"/>
    <cellStyle name="Normal 7 11 3 3" xfId="19616"/>
    <cellStyle name="Normal 7 11 3 3 2" xfId="37740"/>
    <cellStyle name="Normal 7 11 3 4" xfId="37741"/>
    <cellStyle name="Normal 7 11 3 5" xfId="55926"/>
    <cellStyle name="Normal 7 11 4" xfId="5602"/>
    <cellStyle name="Normal 7 11 4 2" xfId="19617"/>
    <cellStyle name="Normal 7 11 4 2 2" xfId="37742"/>
    <cellStyle name="Normal 7 11 4 3" xfId="37743"/>
    <cellStyle name="Normal 7 11 4 4" xfId="55927"/>
    <cellStyle name="Normal 7 11 5" xfId="9626"/>
    <cellStyle name="Normal 7 11 5 2" xfId="19618"/>
    <cellStyle name="Normal 7 11 5 2 2" xfId="37744"/>
    <cellStyle name="Normal 7 11 5 3" xfId="37745"/>
    <cellStyle name="Normal 7 11 6" xfId="19619"/>
    <cellStyle name="Normal 7 11 6 2" xfId="37746"/>
    <cellStyle name="Normal 7 11 7" xfId="37747"/>
    <cellStyle name="Normal 7 12" xfId="2005"/>
    <cellStyle name="Normal 7 12 2" xfId="2006"/>
    <cellStyle name="Normal 7 12 2 2" xfId="5603"/>
    <cellStyle name="Normal 7 12 2 2 2" xfId="9627"/>
    <cellStyle name="Normal 7 12 2 2 2 2" xfId="19620"/>
    <cellStyle name="Normal 7 12 2 2 2 2 2" xfId="37748"/>
    <cellStyle name="Normal 7 12 2 2 2 3" xfId="37749"/>
    <cellStyle name="Normal 7 12 2 2 2 4" xfId="55928"/>
    <cellStyle name="Normal 7 12 2 2 3" xfId="19621"/>
    <cellStyle name="Normal 7 12 2 2 3 2" xfId="37750"/>
    <cellStyle name="Normal 7 12 2 2 4" xfId="37751"/>
    <cellStyle name="Normal 7 12 2 2 5" xfId="55929"/>
    <cellStyle name="Normal 7 12 2 3" xfId="5604"/>
    <cellStyle name="Normal 7 12 2 3 2" xfId="19622"/>
    <cellStyle name="Normal 7 12 2 3 2 2" xfId="37752"/>
    <cellStyle name="Normal 7 12 2 3 3" xfId="37753"/>
    <cellStyle name="Normal 7 12 2 3 4" xfId="55930"/>
    <cellStyle name="Normal 7 12 2 4" xfId="9628"/>
    <cellStyle name="Normal 7 12 2 4 2" xfId="19623"/>
    <cellStyle name="Normal 7 12 2 4 2 2" xfId="37754"/>
    <cellStyle name="Normal 7 12 2 4 3" xfId="37755"/>
    <cellStyle name="Normal 7 12 2 5" xfId="19624"/>
    <cellStyle name="Normal 7 12 2 5 2" xfId="37756"/>
    <cellStyle name="Normal 7 12 2 6" xfId="37757"/>
    <cellStyle name="Normal 7 12 3" xfId="5605"/>
    <cellStyle name="Normal 7 12 3 2" xfId="9629"/>
    <cellStyle name="Normal 7 12 3 2 2" xfId="19625"/>
    <cellStyle name="Normal 7 12 3 2 2 2" xfId="37758"/>
    <cellStyle name="Normal 7 12 3 2 3" xfId="37759"/>
    <cellStyle name="Normal 7 12 3 2 4" xfId="55931"/>
    <cellStyle name="Normal 7 12 3 3" xfId="19626"/>
    <cellStyle name="Normal 7 12 3 3 2" xfId="37760"/>
    <cellStyle name="Normal 7 12 3 4" xfId="37761"/>
    <cellStyle name="Normal 7 12 3 5" xfId="55932"/>
    <cellStyle name="Normal 7 12 4" xfId="5606"/>
    <cellStyle name="Normal 7 12 4 2" xfId="19627"/>
    <cellStyle name="Normal 7 12 4 2 2" xfId="37762"/>
    <cellStyle name="Normal 7 12 4 3" xfId="37763"/>
    <cellStyle name="Normal 7 12 4 4" xfId="55933"/>
    <cellStyle name="Normal 7 12 5" xfId="9630"/>
    <cellStyle name="Normal 7 12 5 2" xfId="19628"/>
    <cellStyle name="Normal 7 12 5 2 2" xfId="37764"/>
    <cellStyle name="Normal 7 12 5 3" xfId="37765"/>
    <cellStyle name="Normal 7 12 6" xfId="19629"/>
    <cellStyle name="Normal 7 12 6 2" xfId="37766"/>
    <cellStyle name="Normal 7 12 7" xfId="37767"/>
    <cellStyle name="Normal 7 13" xfId="2007"/>
    <cellStyle name="Normal 7 13 2" xfId="2008"/>
    <cellStyle name="Normal 7 13 2 2" xfId="5607"/>
    <cellStyle name="Normal 7 13 2 2 2" xfId="9631"/>
    <cellStyle name="Normal 7 13 2 2 2 2" xfId="19630"/>
    <cellStyle name="Normal 7 13 2 2 2 2 2" xfId="37768"/>
    <cellStyle name="Normal 7 13 2 2 2 3" xfId="37769"/>
    <cellStyle name="Normal 7 13 2 2 2 4" xfId="55934"/>
    <cellStyle name="Normal 7 13 2 2 3" xfId="19631"/>
    <cellStyle name="Normal 7 13 2 2 3 2" xfId="37770"/>
    <cellStyle name="Normal 7 13 2 2 4" xfId="37771"/>
    <cellStyle name="Normal 7 13 2 2 5" xfId="55935"/>
    <cellStyle name="Normal 7 13 2 3" xfId="5608"/>
    <cellStyle name="Normal 7 13 2 3 2" xfId="19632"/>
    <cellStyle name="Normal 7 13 2 3 2 2" xfId="37772"/>
    <cellStyle name="Normal 7 13 2 3 3" xfId="37773"/>
    <cellStyle name="Normal 7 13 2 3 4" xfId="55936"/>
    <cellStyle name="Normal 7 13 2 4" xfId="9632"/>
    <cellStyle name="Normal 7 13 2 4 2" xfId="19633"/>
    <cellStyle name="Normal 7 13 2 4 2 2" xfId="37774"/>
    <cellStyle name="Normal 7 13 2 4 3" xfId="37775"/>
    <cellStyle name="Normal 7 13 2 5" xfId="19634"/>
    <cellStyle name="Normal 7 13 2 5 2" xfId="37776"/>
    <cellStyle name="Normal 7 13 2 6" xfId="37777"/>
    <cellStyle name="Normal 7 13 3" xfId="5609"/>
    <cellStyle name="Normal 7 13 3 2" xfId="9633"/>
    <cellStyle name="Normal 7 13 3 2 2" xfId="19635"/>
    <cellStyle name="Normal 7 13 3 2 2 2" xfId="37778"/>
    <cellStyle name="Normal 7 13 3 2 3" xfId="37779"/>
    <cellStyle name="Normal 7 13 3 2 4" xfId="55937"/>
    <cellStyle name="Normal 7 13 3 3" xfId="19636"/>
    <cellStyle name="Normal 7 13 3 3 2" xfId="37780"/>
    <cellStyle name="Normal 7 13 3 4" xfId="37781"/>
    <cellStyle name="Normal 7 13 3 5" xfId="55938"/>
    <cellStyle name="Normal 7 13 4" xfId="5610"/>
    <cellStyle name="Normal 7 13 4 2" xfId="19637"/>
    <cellStyle name="Normal 7 13 4 2 2" xfId="37782"/>
    <cellStyle name="Normal 7 13 4 3" xfId="37783"/>
    <cellStyle name="Normal 7 13 4 4" xfId="55939"/>
    <cellStyle name="Normal 7 13 5" xfId="9634"/>
    <cellStyle name="Normal 7 13 5 2" xfId="19638"/>
    <cellStyle name="Normal 7 13 5 2 2" xfId="37784"/>
    <cellStyle name="Normal 7 13 5 3" xfId="37785"/>
    <cellStyle name="Normal 7 13 6" xfId="19639"/>
    <cellStyle name="Normal 7 13 6 2" xfId="37786"/>
    <cellStyle name="Normal 7 13 7" xfId="37787"/>
    <cellStyle name="Normal 7 14" xfId="2009"/>
    <cellStyle name="Normal 7 14 2" xfId="2010"/>
    <cellStyle name="Normal 7 14 2 2" xfId="5611"/>
    <cellStyle name="Normal 7 14 2 2 2" xfId="9635"/>
    <cellStyle name="Normal 7 14 2 2 2 2" xfId="19640"/>
    <cellStyle name="Normal 7 14 2 2 2 2 2" xfId="37788"/>
    <cellStyle name="Normal 7 14 2 2 2 3" xfId="37789"/>
    <cellStyle name="Normal 7 14 2 2 2 4" xfId="55940"/>
    <cellStyle name="Normal 7 14 2 2 3" xfId="19641"/>
    <cellStyle name="Normal 7 14 2 2 3 2" xfId="37790"/>
    <cellStyle name="Normal 7 14 2 2 4" xfId="37791"/>
    <cellStyle name="Normal 7 14 2 2 5" xfId="55941"/>
    <cellStyle name="Normal 7 14 2 3" xfId="5612"/>
    <cellStyle name="Normal 7 14 2 3 2" xfId="19642"/>
    <cellStyle name="Normal 7 14 2 3 2 2" xfId="37792"/>
    <cellStyle name="Normal 7 14 2 3 3" xfId="37793"/>
    <cellStyle name="Normal 7 14 2 3 4" xfId="55942"/>
    <cellStyle name="Normal 7 14 2 4" xfId="9636"/>
    <cellStyle name="Normal 7 14 2 4 2" xfId="19643"/>
    <cellStyle name="Normal 7 14 2 4 2 2" xfId="37794"/>
    <cellStyle name="Normal 7 14 2 4 3" xfId="37795"/>
    <cellStyle name="Normal 7 14 2 5" xfId="19644"/>
    <cellStyle name="Normal 7 14 2 5 2" xfId="37796"/>
    <cellStyle name="Normal 7 14 2 6" xfId="37797"/>
    <cellStyle name="Normal 7 14 3" xfId="5613"/>
    <cellStyle name="Normal 7 14 3 2" xfId="9637"/>
    <cellStyle name="Normal 7 14 3 2 2" xfId="19645"/>
    <cellStyle name="Normal 7 14 3 2 2 2" xfId="37798"/>
    <cellStyle name="Normal 7 14 3 2 3" xfId="37799"/>
    <cellStyle name="Normal 7 14 3 2 4" xfId="55943"/>
    <cellStyle name="Normal 7 14 3 3" xfId="19646"/>
    <cellStyle name="Normal 7 14 3 3 2" xfId="37800"/>
    <cellStyle name="Normal 7 14 3 4" xfId="37801"/>
    <cellStyle name="Normal 7 14 3 5" xfId="55944"/>
    <cellStyle name="Normal 7 14 4" xfId="5614"/>
    <cellStyle name="Normal 7 14 4 2" xfId="19647"/>
    <cellStyle name="Normal 7 14 4 2 2" xfId="37802"/>
    <cellStyle name="Normal 7 14 4 3" xfId="37803"/>
    <cellStyle name="Normal 7 14 4 4" xfId="55945"/>
    <cellStyle name="Normal 7 14 5" xfId="9638"/>
    <cellStyle name="Normal 7 14 5 2" xfId="19648"/>
    <cellStyle name="Normal 7 14 5 2 2" xfId="37804"/>
    <cellStyle name="Normal 7 14 5 3" xfId="37805"/>
    <cellStyle name="Normal 7 14 6" xfId="19649"/>
    <cellStyle name="Normal 7 14 6 2" xfId="37806"/>
    <cellStyle name="Normal 7 14 7" xfId="37807"/>
    <cellStyle name="Normal 7 15" xfId="2011"/>
    <cellStyle name="Normal 7 15 2" xfId="2012"/>
    <cellStyle name="Normal 7 15 2 2" xfId="5615"/>
    <cellStyle name="Normal 7 15 2 2 2" xfId="9639"/>
    <cellStyle name="Normal 7 15 2 2 2 2" xfId="19650"/>
    <cellStyle name="Normal 7 15 2 2 2 2 2" xfId="37808"/>
    <cellStyle name="Normal 7 15 2 2 2 3" xfId="37809"/>
    <cellStyle name="Normal 7 15 2 2 2 4" xfId="55946"/>
    <cellStyle name="Normal 7 15 2 2 3" xfId="19651"/>
    <cellStyle name="Normal 7 15 2 2 3 2" xfId="37810"/>
    <cellStyle name="Normal 7 15 2 2 4" xfId="37811"/>
    <cellStyle name="Normal 7 15 2 2 5" xfId="55947"/>
    <cellStyle name="Normal 7 15 2 3" xfId="5616"/>
    <cellStyle name="Normal 7 15 2 3 2" xfId="19652"/>
    <cellStyle name="Normal 7 15 2 3 2 2" xfId="37812"/>
    <cellStyle name="Normal 7 15 2 3 3" xfId="37813"/>
    <cellStyle name="Normal 7 15 2 3 4" xfId="55948"/>
    <cellStyle name="Normal 7 15 2 4" xfId="9640"/>
    <cellStyle name="Normal 7 15 2 4 2" xfId="19653"/>
    <cellStyle name="Normal 7 15 2 4 2 2" xfId="37814"/>
    <cellStyle name="Normal 7 15 2 4 3" xfId="37815"/>
    <cellStyle name="Normal 7 15 2 5" xfId="19654"/>
    <cellStyle name="Normal 7 15 2 5 2" xfId="37816"/>
    <cellStyle name="Normal 7 15 2 6" xfId="37817"/>
    <cellStyle name="Normal 7 15 3" xfId="5617"/>
    <cellStyle name="Normal 7 15 3 2" xfId="9641"/>
    <cellStyle name="Normal 7 15 3 2 2" xfId="19655"/>
    <cellStyle name="Normal 7 15 3 2 2 2" xfId="37818"/>
    <cellStyle name="Normal 7 15 3 2 3" xfId="37819"/>
    <cellStyle name="Normal 7 15 3 2 4" xfId="55949"/>
    <cellStyle name="Normal 7 15 3 3" xfId="19656"/>
    <cellStyle name="Normal 7 15 3 3 2" xfId="37820"/>
    <cellStyle name="Normal 7 15 3 4" xfId="37821"/>
    <cellStyle name="Normal 7 15 3 5" xfId="55950"/>
    <cellStyle name="Normal 7 15 4" xfId="5618"/>
    <cellStyle name="Normal 7 15 4 2" xfId="19657"/>
    <cellStyle name="Normal 7 15 4 2 2" xfId="37822"/>
    <cellStyle name="Normal 7 15 4 3" xfId="37823"/>
    <cellStyle name="Normal 7 15 4 4" xfId="55951"/>
    <cellStyle name="Normal 7 15 5" xfId="9642"/>
    <cellStyle name="Normal 7 15 5 2" xfId="19658"/>
    <cellStyle name="Normal 7 15 5 2 2" xfId="37824"/>
    <cellStyle name="Normal 7 15 5 3" xfId="37825"/>
    <cellStyle name="Normal 7 15 6" xfId="19659"/>
    <cellStyle name="Normal 7 15 6 2" xfId="37826"/>
    <cellStyle name="Normal 7 15 7" xfId="37827"/>
    <cellStyle name="Normal 7 16" xfId="2013"/>
    <cellStyle name="Normal 7 16 2" xfId="5619"/>
    <cellStyle name="Normal 7 16 2 2" xfId="9643"/>
    <cellStyle name="Normal 7 16 2 2 2" xfId="19660"/>
    <cellStyle name="Normal 7 16 2 2 2 2" xfId="37828"/>
    <cellStyle name="Normal 7 16 2 2 2 2 2" xfId="55952"/>
    <cellStyle name="Normal 7 16 2 2 2 3" xfId="55953"/>
    <cellStyle name="Normal 7 16 2 2 3" xfId="37829"/>
    <cellStyle name="Normal 7 16 2 2 3 2" xfId="55954"/>
    <cellStyle name="Normal 7 16 2 2 4" xfId="55955"/>
    <cellStyle name="Normal 7 16 2 2 5" xfId="55956"/>
    <cellStyle name="Normal 7 16 2 3" xfId="19661"/>
    <cellStyle name="Normal 7 16 2 3 2" xfId="37830"/>
    <cellStyle name="Normal 7 16 2 3 2 2" xfId="55957"/>
    <cellStyle name="Normal 7 16 2 3 3" xfId="55958"/>
    <cellStyle name="Normal 7 16 2 4" xfId="37831"/>
    <cellStyle name="Normal 7 16 2 4 2" xfId="55959"/>
    <cellStyle name="Normal 7 16 2 5" xfId="55960"/>
    <cellStyle name="Normal 7 16 2 6" xfId="55961"/>
    <cellStyle name="Normal 7 16 3" xfId="5620"/>
    <cellStyle name="Normal 7 16 3 2" xfId="19662"/>
    <cellStyle name="Normal 7 16 3 2 2" xfId="37832"/>
    <cellStyle name="Normal 7 16 3 2 2 2" xfId="55962"/>
    <cellStyle name="Normal 7 16 3 2 3" xfId="55963"/>
    <cellStyle name="Normal 7 16 3 3" xfId="37833"/>
    <cellStyle name="Normal 7 16 3 3 2" xfId="55964"/>
    <cellStyle name="Normal 7 16 3 4" xfId="55965"/>
    <cellStyle name="Normal 7 16 3 5" xfId="55966"/>
    <cellStyle name="Normal 7 16 4" xfId="9644"/>
    <cellStyle name="Normal 7 16 4 2" xfId="19663"/>
    <cellStyle name="Normal 7 16 4 2 2" xfId="37834"/>
    <cellStyle name="Normal 7 16 4 3" xfId="37835"/>
    <cellStyle name="Normal 7 16 4 4" xfId="55967"/>
    <cellStyle name="Normal 7 16 5" xfId="19664"/>
    <cellStyle name="Normal 7 16 5 2" xfId="37836"/>
    <cellStyle name="Normal 7 16 6" xfId="37837"/>
    <cellStyle name="Normal 7 16 7" xfId="55968"/>
    <cellStyle name="Normal 7 17" xfId="5621"/>
    <cellStyle name="Normal 7 17 2" xfId="9645"/>
    <cellStyle name="Normal 7 17 2 2" xfId="19665"/>
    <cellStyle name="Normal 7 17 2 2 2" xfId="37838"/>
    <cellStyle name="Normal 7 17 2 3" xfId="37839"/>
    <cellStyle name="Normal 7 17 3" xfId="19666"/>
    <cellStyle name="Normal 7 17 3 2" xfId="37840"/>
    <cellStyle name="Normal 7 17 4" xfId="37841"/>
    <cellStyle name="Normal 7 18" xfId="5622"/>
    <cellStyle name="Normal 7 18 2" xfId="19667"/>
    <cellStyle name="Normal 7 18 2 2" xfId="37842"/>
    <cellStyle name="Normal 7 18 3" xfId="37843"/>
    <cellStyle name="Normal 7 19" xfId="2000"/>
    <cellStyle name="Normal 7 19 2" xfId="19668"/>
    <cellStyle name="Normal 7 19 2 2" xfId="37844"/>
    <cellStyle name="Normal 7 19 3" xfId="37845"/>
    <cellStyle name="Normal 7 2" xfId="2014"/>
    <cellStyle name="Normal 7 2 10" xfId="5623"/>
    <cellStyle name="Normal 7 2 10 2" xfId="9646"/>
    <cellStyle name="Normal 7 2 10 2 2" xfId="19669"/>
    <cellStyle name="Normal 7 2 10 2 2 2" xfId="37846"/>
    <cellStyle name="Normal 7 2 10 2 3" xfId="37847"/>
    <cellStyle name="Normal 7 2 10 2 4" xfId="55969"/>
    <cellStyle name="Normal 7 2 10 3" xfId="19670"/>
    <cellStyle name="Normal 7 2 10 3 2" xfId="37848"/>
    <cellStyle name="Normal 7 2 10 4" xfId="37849"/>
    <cellStyle name="Normal 7 2 10 5" xfId="55970"/>
    <cellStyle name="Normal 7 2 11" xfId="5624"/>
    <cellStyle name="Normal 7 2 11 2" xfId="19671"/>
    <cellStyle name="Normal 7 2 11 2 2" xfId="37850"/>
    <cellStyle name="Normal 7 2 11 3" xfId="37851"/>
    <cellStyle name="Normal 7 2 11 4" xfId="55971"/>
    <cellStyle name="Normal 7 2 12" xfId="9647"/>
    <cellStyle name="Normal 7 2 12 2" xfId="19672"/>
    <cellStyle name="Normal 7 2 12 2 2" xfId="37852"/>
    <cellStyle name="Normal 7 2 12 3" xfId="37853"/>
    <cellStyle name="Normal 7 2 13" xfId="19673"/>
    <cellStyle name="Normal 7 2 13 2" xfId="37854"/>
    <cellStyle name="Normal 7 2 14" xfId="19674"/>
    <cellStyle name="Normal 7 2 14 2" xfId="37855"/>
    <cellStyle name="Normal 7 2 15" xfId="37856"/>
    <cellStyle name="Normal 7 2 16" xfId="62168"/>
    <cellStyle name="Normal 7 2 17" xfId="62169"/>
    <cellStyle name="Normal 7 2 2" xfId="2015"/>
    <cellStyle name="Normal 7 2 2 2" xfId="2016"/>
    <cellStyle name="Normal 7 2 2 2 2" xfId="5625"/>
    <cellStyle name="Normal 7 2 2 2 2 2" xfId="9648"/>
    <cellStyle name="Normal 7 2 2 2 2 2 2" xfId="19675"/>
    <cellStyle name="Normal 7 2 2 2 2 2 2 2" xfId="37857"/>
    <cellStyle name="Normal 7 2 2 2 2 2 3" xfId="37858"/>
    <cellStyle name="Normal 7 2 2 2 2 2 4" xfId="55972"/>
    <cellStyle name="Normal 7 2 2 2 2 3" xfId="19676"/>
    <cellStyle name="Normal 7 2 2 2 2 3 2" xfId="37859"/>
    <cellStyle name="Normal 7 2 2 2 2 4" xfId="37860"/>
    <cellStyle name="Normal 7 2 2 2 2 5" xfId="55973"/>
    <cellStyle name="Normal 7 2 2 2 3" xfId="5626"/>
    <cellStyle name="Normal 7 2 2 2 3 2" xfId="19677"/>
    <cellStyle name="Normal 7 2 2 2 3 2 2" xfId="37861"/>
    <cellStyle name="Normal 7 2 2 2 3 3" xfId="37862"/>
    <cellStyle name="Normal 7 2 2 2 3 4" xfId="55974"/>
    <cellStyle name="Normal 7 2 2 2 4" xfId="9649"/>
    <cellStyle name="Normal 7 2 2 2 4 2" xfId="19678"/>
    <cellStyle name="Normal 7 2 2 2 4 2 2" xfId="37863"/>
    <cellStyle name="Normal 7 2 2 2 4 3" xfId="37864"/>
    <cellStyle name="Normal 7 2 2 2 5" xfId="19679"/>
    <cellStyle name="Normal 7 2 2 2 5 2" xfId="37865"/>
    <cellStyle name="Normal 7 2 2 2 6" xfId="37866"/>
    <cellStyle name="Normal 7 2 2 3" xfId="5627"/>
    <cellStyle name="Normal 7 2 2 3 2" xfId="9650"/>
    <cellStyle name="Normal 7 2 2 3 2 2" xfId="19680"/>
    <cellStyle name="Normal 7 2 2 3 2 2 2" xfId="37867"/>
    <cellStyle name="Normal 7 2 2 3 2 3" xfId="37868"/>
    <cellStyle name="Normal 7 2 2 3 2 4" xfId="55975"/>
    <cellStyle name="Normal 7 2 2 3 3" xfId="19681"/>
    <cellStyle name="Normal 7 2 2 3 3 2" xfId="37869"/>
    <cellStyle name="Normal 7 2 2 3 4" xfId="37870"/>
    <cellStyle name="Normal 7 2 2 3 5" xfId="55976"/>
    <cellStyle name="Normal 7 2 2 4" xfId="5628"/>
    <cellStyle name="Normal 7 2 2 4 2" xfId="19682"/>
    <cellStyle name="Normal 7 2 2 4 2 2" xfId="37871"/>
    <cellStyle name="Normal 7 2 2 4 3" xfId="37872"/>
    <cellStyle name="Normal 7 2 2 4 4" xfId="55977"/>
    <cellStyle name="Normal 7 2 2 5" xfId="9651"/>
    <cellStyle name="Normal 7 2 2 5 2" xfId="19683"/>
    <cellStyle name="Normal 7 2 2 5 2 2" xfId="37873"/>
    <cellStyle name="Normal 7 2 2 5 3" xfId="37874"/>
    <cellStyle name="Normal 7 2 2 6" xfId="19684"/>
    <cellStyle name="Normal 7 2 2 6 2" xfId="37875"/>
    <cellStyle name="Normal 7 2 2 7" xfId="19685"/>
    <cellStyle name="Normal 7 2 2 7 2" xfId="37876"/>
    <cellStyle name="Normal 7 2 2 8" xfId="37877"/>
    <cellStyle name="Normal 7 2 3" xfId="2017"/>
    <cellStyle name="Normal 7 2 3 2" xfId="2018"/>
    <cellStyle name="Normal 7 2 3 2 2" xfId="5629"/>
    <cellStyle name="Normal 7 2 3 2 2 2" xfId="9652"/>
    <cellStyle name="Normal 7 2 3 2 2 2 2" xfId="19686"/>
    <cellStyle name="Normal 7 2 3 2 2 2 2 2" xfId="37878"/>
    <cellStyle name="Normal 7 2 3 2 2 2 3" xfId="37879"/>
    <cellStyle name="Normal 7 2 3 2 2 2 4" xfId="55978"/>
    <cellStyle name="Normal 7 2 3 2 2 3" xfId="19687"/>
    <cellStyle name="Normal 7 2 3 2 2 3 2" xfId="37880"/>
    <cellStyle name="Normal 7 2 3 2 2 4" xfId="37881"/>
    <cellStyle name="Normal 7 2 3 2 2 5" xfId="55979"/>
    <cellStyle name="Normal 7 2 3 2 3" xfId="5630"/>
    <cellStyle name="Normal 7 2 3 2 3 2" xfId="19688"/>
    <cellStyle name="Normal 7 2 3 2 3 2 2" xfId="37882"/>
    <cellStyle name="Normal 7 2 3 2 3 3" xfId="37883"/>
    <cellStyle name="Normal 7 2 3 2 3 4" xfId="55980"/>
    <cellStyle name="Normal 7 2 3 2 4" xfId="9653"/>
    <cellStyle name="Normal 7 2 3 2 4 2" xfId="19689"/>
    <cellStyle name="Normal 7 2 3 2 4 2 2" xfId="37884"/>
    <cellStyle name="Normal 7 2 3 2 4 3" xfId="37885"/>
    <cellStyle name="Normal 7 2 3 2 5" xfId="19690"/>
    <cellStyle name="Normal 7 2 3 2 5 2" xfId="37886"/>
    <cellStyle name="Normal 7 2 3 2 6" xfId="37887"/>
    <cellStyle name="Normal 7 2 3 3" xfId="5631"/>
    <cellStyle name="Normal 7 2 3 3 2" xfId="9654"/>
    <cellStyle name="Normal 7 2 3 3 2 2" xfId="19691"/>
    <cellStyle name="Normal 7 2 3 3 2 2 2" xfId="37888"/>
    <cellStyle name="Normal 7 2 3 3 2 3" xfId="37889"/>
    <cellStyle name="Normal 7 2 3 3 2 4" xfId="55981"/>
    <cellStyle name="Normal 7 2 3 3 3" xfId="19692"/>
    <cellStyle name="Normal 7 2 3 3 3 2" xfId="37890"/>
    <cellStyle name="Normal 7 2 3 3 4" xfId="37891"/>
    <cellStyle name="Normal 7 2 3 3 5" xfId="55982"/>
    <cellStyle name="Normal 7 2 3 4" xfId="5632"/>
    <cellStyle name="Normal 7 2 3 4 2" xfId="19693"/>
    <cellStyle name="Normal 7 2 3 4 2 2" xfId="37892"/>
    <cellStyle name="Normal 7 2 3 4 3" xfId="37893"/>
    <cellStyle name="Normal 7 2 3 4 4" xfId="55983"/>
    <cellStyle name="Normal 7 2 3 5" xfId="9655"/>
    <cellStyle name="Normal 7 2 3 5 2" xfId="19694"/>
    <cellStyle name="Normal 7 2 3 5 2 2" xfId="37894"/>
    <cellStyle name="Normal 7 2 3 5 3" xfId="37895"/>
    <cellStyle name="Normal 7 2 3 6" xfId="19695"/>
    <cellStyle name="Normal 7 2 3 6 2" xfId="37896"/>
    <cellStyle name="Normal 7 2 3 7" xfId="37897"/>
    <cellStyle name="Normal 7 2 4" xfId="2019"/>
    <cellStyle name="Normal 7 2 4 2" xfId="2020"/>
    <cellStyle name="Normal 7 2 4 2 2" xfId="5633"/>
    <cellStyle name="Normal 7 2 4 2 2 2" xfId="9656"/>
    <cellStyle name="Normal 7 2 4 2 2 2 2" xfId="19696"/>
    <cellStyle name="Normal 7 2 4 2 2 2 2 2" xfId="37898"/>
    <cellStyle name="Normal 7 2 4 2 2 2 3" xfId="37899"/>
    <cellStyle name="Normal 7 2 4 2 2 2 4" xfId="55984"/>
    <cellStyle name="Normal 7 2 4 2 2 3" xfId="19697"/>
    <cellStyle name="Normal 7 2 4 2 2 3 2" xfId="37900"/>
    <cellStyle name="Normal 7 2 4 2 2 4" xfId="37901"/>
    <cellStyle name="Normal 7 2 4 2 2 5" xfId="55985"/>
    <cellStyle name="Normal 7 2 4 2 3" xfId="5634"/>
    <cellStyle name="Normal 7 2 4 2 3 2" xfId="19698"/>
    <cellStyle name="Normal 7 2 4 2 3 2 2" xfId="37902"/>
    <cellStyle name="Normal 7 2 4 2 3 3" xfId="37903"/>
    <cellStyle name="Normal 7 2 4 2 3 4" xfId="55986"/>
    <cellStyle name="Normal 7 2 4 2 4" xfId="9657"/>
    <cellStyle name="Normal 7 2 4 2 4 2" xfId="19699"/>
    <cellStyle name="Normal 7 2 4 2 4 2 2" xfId="37904"/>
    <cellStyle name="Normal 7 2 4 2 4 3" xfId="37905"/>
    <cellStyle name="Normal 7 2 4 2 5" xfId="19700"/>
    <cellStyle name="Normal 7 2 4 2 5 2" xfId="37906"/>
    <cellStyle name="Normal 7 2 4 2 6" xfId="37907"/>
    <cellStyle name="Normal 7 2 4 3" xfId="5635"/>
    <cellStyle name="Normal 7 2 4 3 2" xfId="9658"/>
    <cellStyle name="Normal 7 2 4 3 2 2" xfId="19701"/>
    <cellStyle name="Normal 7 2 4 3 2 2 2" xfId="37908"/>
    <cellStyle name="Normal 7 2 4 3 2 3" xfId="37909"/>
    <cellStyle name="Normal 7 2 4 3 2 4" xfId="55987"/>
    <cellStyle name="Normal 7 2 4 3 3" xfId="19702"/>
    <cellStyle name="Normal 7 2 4 3 3 2" xfId="37910"/>
    <cellStyle name="Normal 7 2 4 3 4" xfId="37911"/>
    <cellStyle name="Normal 7 2 4 3 5" xfId="55988"/>
    <cellStyle name="Normal 7 2 4 4" xfId="5636"/>
    <cellStyle name="Normal 7 2 4 4 2" xfId="19703"/>
    <cellStyle name="Normal 7 2 4 4 2 2" xfId="37912"/>
    <cellStyle name="Normal 7 2 4 4 3" xfId="37913"/>
    <cellStyle name="Normal 7 2 4 4 4" xfId="55989"/>
    <cellStyle name="Normal 7 2 4 5" xfId="9659"/>
    <cellStyle name="Normal 7 2 4 5 2" xfId="19704"/>
    <cellStyle name="Normal 7 2 4 5 2 2" xfId="37914"/>
    <cellStyle name="Normal 7 2 4 5 3" xfId="37915"/>
    <cellStyle name="Normal 7 2 4 6" xfId="19705"/>
    <cellStyle name="Normal 7 2 4 6 2" xfId="37916"/>
    <cellStyle name="Normal 7 2 4 7" xfId="37917"/>
    <cellStyle name="Normal 7 2 5" xfId="2021"/>
    <cellStyle name="Normal 7 2 5 2" xfId="2022"/>
    <cellStyle name="Normal 7 2 5 2 2" xfId="5637"/>
    <cellStyle name="Normal 7 2 5 2 2 2" xfId="9660"/>
    <cellStyle name="Normal 7 2 5 2 2 2 2" xfId="19706"/>
    <cellStyle name="Normal 7 2 5 2 2 2 2 2" xfId="37918"/>
    <cellStyle name="Normal 7 2 5 2 2 2 3" xfId="37919"/>
    <cellStyle name="Normal 7 2 5 2 2 2 4" xfId="55990"/>
    <cellStyle name="Normal 7 2 5 2 2 3" xfId="19707"/>
    <cellStyle name="Normal 7 2 5 2 2 3 2" xfId="37920"/>
    <cellStyle name="Normal 7 2 5 2 2 4" xfId="37921"/>
    <cellStyle name="Normal 7 2 5 2 2 5" xfId="55991"/>
    <cellStyle name="Normal 7 2 5 2 3" xfId="5638"/>
    <cellStyle name="Normal 7 2 5 2 3 2" xfId="19708"/>
    <cellStyle name="Normal 7 2 5 2 3 2 2" xfId="37922"/>
    <cellStyle name="Normal 7 2 5 2 3 3" xfId="37923"/>
    <cellStyle name="Normal 7 2 5 2 3 4" xfId="55992"/>
    <cellStyle name="Normal 7 2 5 2 4" xfId="9661"/>
    <cellStyle name="Normal 7 2 5 2 4 2" xfId="19709"/>
    <cellStyle name="Normal 7 2 5 2 4 2 2" xfId="37924"/>
    <cellStyle name="Normal 7 2 5 2 4 3" xfId="37925"/>
    <cellStyle name="Normal 7 2 5 2 5" xfId="19710"/>
    <cellStyle name="Normal 7 2 5 2 5 2" xfId="37926"/>
    <cellStyle name="Normal 7 2 5 2 6" xfId="37927"/>
    <cellStyle name="Normal 7 2 5 3" xfId="5639"/>
    <cellStyle name="Normal 7 2 5 3 2" xfId="9662"/>
    <cellStyle name="Normal 7 2 5 3 2 2" xfId="19711"/>
    <cellStyle name="Normal 7 2 5 3 2 2 2" xfId="37928"/>
    <cellStyle name="Normal 7 2 5 3 2 3" xfId="37929"/>
    <cellStyle name="Normal 7 2 5 3 2 4" xfId="55993"/>
    <cellStyle name="Normal 7 2 5 3 3" xfId="19712"/>
    <cellStyle name="Normal 7 2 5 3 3 2" xfId="37930"/>
    <cellStyle name="Normal 7 2 5 3 4" xfId="37931"/>
    <cellStyle name="Normal 7 2 5 3 5" xfId="55994"/>
    <cellStyle name="Normal 7 2 5 4" xfId="5640"/>
    <cellStyle name="Normal 7 2 5 4 2" xfId="19713"/>
    <cellStyle name="Normal 7 2 5 4 2 2" xfId="37932"/>
    <cellStyle name="Normal 7 2 5 4 3" xfId="37933"/>
    <cellStyle name="Normal 7 2 5 4 4" xfId="55995"/>
    <cellStyle name="Normal 7 2 5 5" xfId="9663"/>
    <cellStyle name="Normal 7 2 5 5 2" xfId="19714"/>
    <cellStyle name="Normal 7 2 5 5 2 2" xfId="37934"/>
    <cellStyle name="Normal 7 2 5 5 3" xfId="37935"/>
    <cellStyle name="Normal 7 2 5 6" xfId="19715"/>
    <cellStyle name="Normal 7 2 5 6 2" xfId="37936"/>
    <cellStyle name="Normal 7 2 5 7" xfId="37937"/>
    <cellStyle name="Normal 7 2 6" xfId="2023"/>
    <cellStyle name="Normal 7 2 6 2" xfId="2024"/>
    <cellStyle name="Normal 7 2 6 2 2" xfId="5641"/>
    <cellStyle name="Normal 7 2 6 2 2 2" xfId="9664"/>
    <cellStyle name="Normal 7 2 6 2 2 2 2" xfId="19716"/>
    <cellStyle name="Normal 7 2 6 2 2 2 2 2" xfId="37938"/>
    <cellStyle name="Normal 7 2 6 2 2 2 3" xfId="37939"/>
    <cellStyle name="Normal 7 2 6 2 2 2 4" xfId="55996"/>
    <cellStyle name="Normal 7 2 6 2 2 3" xfId="19717"/>
    <cellStyle name="Normal 7 2 6 2 2 3 2" xfId="37940"/>
    <cellStyle name="Normal 7 2 6 2 2 4" xfId="37941"/>
    <cellStyle name="Normal 7 2 6 2 2 5" xfId="55997"/>
    <cellStyle name="Normal 7 2 6 2 3" xfId="5642"/>
    <cellStyle name="Normal 7 2 6 2 3 2" xfId="19718"/>
    <cellStyle name="Normal 7 2 6 2 3 2 2" xfId="37942"/>
    <cellStyle name="Normal 7 2 6 2 3 3" xfId="37943"/>
    <cellStyle name="Normal 7 2 6 2 3 4" xfId="55998"/>
    <cellStyle name="Normal 7 2 6 2 4" xfId="9665"/>
    <cellStyle name="Normal 7 2 6 2 4 2" xfId="19719"/>
    <cellStyle name="Normal 7 2 6 2 4 2 2" xfId="37944"/>
    <cellStyle name="Normal 7 2 6 2 4 3" xfId="37945"/>
    <cellStyle name="Normal 7 2 6 2 5" xfId="19720"/>
    <cellStyle name="Normal 7 2 6 2 5 2" xfId="37946"/>
    <cellStyle name="Normal 7 2 6 2 6" xfId="37947"/>
    <cellStyle name="Normal 7 2 6 3" xfId="5643"/>
    <cellStyle name="Normal 7 2 6 3 2" xfId="9666"/>
    <cellStyle name="Normal 7 2 6 3 2 2" xfId="19721"/>
    <cellStyle name="Normal 7 2 6 3 2 2 2" xfId="37948"/>
    <cellStyle name="Normal 7 2 6 3 2 3" xfId="37949"/>
    <cellStyle name="Normal 7 2 6 3 2 4" xfId="55999"/>
    <cellStyle name="Normal 7 2 6 3 3" xfId="19722"/>
    <cellStyle name="Normal 7 2 6 3 3 2" xfId="37950"/>
    <cellStyle name="Normal 7 2 6 3 4" xfId="37951"/>
    <cellStyle name="Normal 7 2 6 3 5" xfId="56000"/>
    <cellStyle name="Normal 7 2 6 4" xfId="5644"/>
    <cellStyle name="Normal 7 2 6 4 2" xfId="19723"/>
    <cellStyle name="Normal 7 2 6 4 2 2" xfId="37952"/>
    <cellStyle name="Normal 7 2 6 4 3" xfId="37953"/>
    <cellStyle name="Normal 7 2 6 4 4" xfId="56001"/>
    <cellStyle name="Normal 7 2 6 5" xfId="9667"/>
    <cellStyle name="Normal 7 2 6 5 2" xfId="19724"/>
    <cellStyle name="Normal 7 2 6 5 2 2" xfId="37954"/>
    <cellStyle name="Normal 7 2 6 5 3" xfId="37955"/>
    <cellStyle name="Normal 7 2 6 6" xfId="19725"/>
    <cellStyle name="Normal 7 2 6 6 2" xfId="37956"/>
    <cellStyle name="Normal 7 2 6 7" xfId="37957"/>
    <cellStyle name="Normal 7 2 7" xfId="2025"/>
    <cellStyle name="Normal 7 2 7 2" xfId="2026"/>
    <cellStyle name="Normal 7 2 7 2 2" xfId="5645"/>
    <cellStyle name="Normal 7 2 7 2 2 2" xfId="9668"/>
    <cellStyle name="Normal 7 2 7 2 2 2 2" xfId="19726"/>
    <cellStyle name="Normal 7 2 7 2 2 2 2 2" xfId="37958"/>
    <cellStyle name="Normal 7 2 7 2 2 2 3" xfId="37959"/>
    <cellStyle name="Normal 7 2 7 2 2 2 4" xfId="56002"/>
    <cellStyle name="Normal 7 2 7 2 2 3" xfId="19727"/>
    <cellStyle name="Normal 7 2 7 2 2 3 2" xfId="37960"/>
    <cellStyle name="Normal 7 2 7 2 2 4" xfId="37961"/>
    <cellStyle name="Normal 7 2 7 2 2 5" xfId="56003"/>
    <cellStyle name="Normal 7 2 7 2 3" xfId="5646"/>
    <cellStyle name="Normal 7 2 7 2 3 2" xfId="19728"/>
    <cellStyle name="Normal 7 2 7 2 3 2 2" xfId="37962"/>
    <cellStyle name="Normal 7 2 7 2 3 3" xfId="37963"/>
    <cellStyle name="Normal 7 2 7 2 3 4" xfId="56004"/>
    <cellStyle name="Normal 7 2 7 2 4" xfId="9669"/>
    <cellStyle name="Normal 7 2 7 2 4 2" xfId="19729"/>
    <cellStyle name="Normal 7 2 7 2 4 2 2" xfId="37964"/>
    <cellStyle name="Normal 7 2 7 2 4 3" xfId="37965"/>
    <cellStyle name="Normal 7 2 7 2 5" xfId="19730"/>
    <cellStyle name="Normal 7 2 7 2 5 2" xfId="37966"/>
    <cellStyle name="Normal 7 2 7 2 6" xfId="37967"/>
    <cellStyle name="Normal 7 2 7 3" xfId="5647"/>
    <cellStyle name="Normal 7 2 7 3 2" xfId="9670"/>
    <cellStyle name="Normal 7 2 7 3 2 2" xfId="19731"/>
    <cellStyle name="Normal 7 2 7 3 2 2 2" xfId="37968"/>
    <cellStyle name="Normal 7 2 7 3 2 3" xfId="37969"/>
    <cellStyle name="Normal 7 2 7 3 2 4" xfId="56005"/>
    <cellStyle name="Normal 7 2 7 3 3" xfId="19732"/>
    <cellStyle name="Normal 7 2 7 3 3 2" xfId="37970"/>
    <cellStyle name="Normal 7 2 7 3 4" xfId="37971"/>
    <cellStyle name="Normal 7 2 7 3 5" xfId="56006"/>
    <cellStyle name="Normal 7 2 7 4" xfId="5648"/>
    <cellStyle name="Normal 7 2 7 4 2" xfId="19733"/>
    <cellStyle name="Normal 7 2 7 4 2 2" xfId="37972"/>
    <cellStyle name="Normal 7 2 7 4 3" xfId="37973"/>
    <cellStyle name="Normal 7 2 7 4 4" xfId="56007"/>
    <cellStyle name="Normal 7 2 7 5" xfId="9671"/>
    <cellStyle name="Normal 7 2 7 5 2" xfId="19734"/>
    <cellStyle name="Normal 7 2 7 5 2 2" xfId="37974"/>
    <cellStyle name="Normal 7 2 7 5 3" xfId="37975"/>
    <cellStyle name="Normal 7 2 7 6" xfId="19735"/>
    <cellStyle name="Normal 7 2 7 6 2" xfId="37976"/>
    <cellStyle name="Normal 7 2 7 7" xfId="37977"/>
    <cellStyle name="Normal 7 2 8" xfId="2027"/>
    <cellStyle name="Normal 7 2 8 2" xfId="2028"/>
    <cellStyle name="Normal 7 2 8 2 2" xfId="5649"/>
    <cellStyle name="Normal 7 2 8 2 2 2" xfId="9672"/>
    <cellStyle name="Normal 7 2 8 2 2 2 2" xfId="19736"/>
    <cellStyle name="Normal 7 2 8 2 2 2 2 2" xfId="37978"/>
    <cellStyle name="Normal 7 2 8 2 2 2 3" xfId="37979"/>
    <cellStyle name="Normal 7 2 8 2 2 2 4" xfId="56008"/>
    <cellStyle name="Normal 7 2 8 2 2 3" xfId="19737"/>
    <cellStyle name="Normal 7 2 8 2 2 3 2" xfId="37980"/>
    <cellStyle name="Normal 7 2 8 2 2 4" xfId="37981"/>
    <cellStyle name="Normal 7 2 8 2 2 5" xfId="56009"/>
    <cellStyle name="Normal 7 2 8 2 3" xfId="5650"/>
    <cellStyle name="Normal 7 2 8 2 3 2" xfId="19738"/>
    <cellStyle name="Normal 7 2 8 2 3 2 2" xfId="37982"/>
    <cellStyle name="Normal 7 2 8 2 3 3" xfId="37983"/>
    <cellStyle name="Normal 7 2 8 2 3 4" xfId="56010"/>
    <cellStyle name="Normal 7 2 8 2 4" xfId="9673"/>
    <cellStyle name="Normal 7 2 8 2 4 2" xfId="19739"/>
    <cellStyle name="Normal 7 2 8 2 4 2 2" xfId="37984"/>
    <cellStyle name="Normal 7 2 8 2 4 3" xfId="37985"/>
    <cellStyle name="Normal 7 2 8 2 5" xfId="19740"/>
    <cellStyle name="Normal 7 2 8 2 5 2" xfId="37986"/>
    <cellStyle name="Normal 7 2 8 2 6" xfId="37987"/>
    <cellStyle name="Normal 7 2 8 3" xfId="5651"/>
    <cellStyle name="Normal 7 2 8 3 2" xfId="9674"/>
    <cellStyle name="Normal 7 2 8 3 2 2" xfId="19741"/>
    <cellStyle name="Normal 7 2 8 3 2 2 2" xfId="37988"/>
    <cellStyle name="Normal 7 2 8 3 2 3" xfId="37989"/>
    <cellStyle name="Normal 7 2 8 3 2 4" xfId="56011"/>
    <cellStyle name="Normal 7 2 8 3 3" xfId="19742"/>
    <cellStyle name="Normal 7 2 8 3 3 2" xfId="37990"/>
    <cellStyle name="Normal 7 2 8 3 4" xfId="37991"/>
    <cellStyle name="Normal 7 2 8 3 5" xfId="56012"/>
    <cellStyle name="Normal 7 2 8 4" xfId="5652"/>
    <cellStyle name="Normal 7 2 8 4 2" xfId="19743"/>
    <cellStyle name="Normal 7 2 8 4 2 2" xfId="37992"/>
    <cellStyle name="Normal 7 2 8 4 3" xfId="37993"/>
    <cellStyle name="Normal 7 2 8 4 4" xfId="56013"/>
    <cellStyle name="Normal 7 2 8 5" xfId="9675"/>
    <cellStyle name="Normal 7 2 8 5 2" xfId="19744"/>
    <cellStyle name="Normal 7 2 8 5 2 2" xfId="37994"/>
    <cellStyle name="Normal 7 2 8 5 3" xfId="37995"/>
    <cellStyle name="Normal 7 2 8 6" xfId="19745"/>
    <cellStyle name="Normal 7 2 8 6 2" xfId="37996"/>
    <cellStyle name="Normal 7 2 8 7" xfId="37997"/>
    <cellStyle name="Normal 7 2 9" xfId="2029"/>
    <cellStyle name="Normal 7 2 9 2" xfId="5653"/>
    <cellStyle name="Normal 7 2 9 2 2" xfId="9676"/>
    <cellStyle name="Normal 7 2 9 2 2 2" xfId="19746"/>
    <cellStyle name="Normal 7 2 9 2 2 2 2" xfId="37998"/>
    <cellStyle name="Normal 7 2 9 2 2 3" xfId="37999"/>
    <cellStyle name="Normal 7 2 9 2 2 4" xfId="56014"/>
    <cellStyle name="Normal 7 2 9 2 3" xfId="19747"/>
    <cellStyle name="Normal 7 2 9 2 3 2" xfId="38000"/>
    <cellStyle name="Normal 7 2 9 2 4" xfId="38001"/>
    <cellStyle name="Normal 7 2 9 2 5" xfId="56015"/>
    <cellStyle name="Normal 7 2 9 3" xfId="5654"/>
    <cellStyle name="Normal 7 2 9 3 2" xfId="19748"/>
    <cellStyle name="Normal 7 2 9 3 2 2" xfId="38002"/>
    <cellStyle name="Normal 7 2 9 3 3" xfId="38003"/>
    <cellStyle name="Normal 7 2 9 3 4" xfId="56016"/>
    <cellStyle name="Normal 7 2 9 4" xfId="9677"/>
    <cellStyle name="Normal 7 2 9 4 2" xfId="19749"/>
    <cellStyle name="Normal 7 2 9 4 2 2" xfId="38004"/>
    <cellStyle name="Normal 7 2 9 4 3" xfId="38005"/>
    <cellStyle name="Normal 7 2 9 5" xfId="19750"/>
    <cellStyle name="Normal 7 2 9 5 2" xfId="38006"/>
    <cellStyle name="Normal 7 2 9 6" xfId="38007"/>
    <cellStyle name="Normal 7 20" xfId="10986"/>
    <cellStyle name="Normal 7 20 2" xfId="19751"/>
    <cellStyle name="Normal 7 21" xfId="11203"/>
    <cellStyle name="Normal 7 22" xfId="19752"/>
    <cellStyle name="Normal 7 3" xfId="2030"/>
    <cellStyle name="Normal 7 3 10" xfId="5655"/>
    <cellStyle name="Normal 7 3 10 2" xfId="9678"/>
    <cellStyle name="Normal 7 3 10 2 2" xfId="19753"/>
    <cellStyle name="Normal 7 3 10 2 2 2" xfId="38008"/>
    <cellStyle name="Normal 7 3 10 2 3" xfId="38009"/>
    <cellStyle name="Normal 7 3 10 2 4" xfId="56017"/>
    <cellStyle name="Normal 7 3 10 3" xfId="19754"/>
    <cellStyle name="Normal 7 3 10 3 2" xfId="38010"/>
    <cellStyle name="Normal 7 3 10 4" xfId="38011"/>
    <cellStyle name="Normal 7 3 10 5" xfId="56018"/>
    <cellStyle name="Normal 7 3 11" xfId="5656"/>
    <cellStyle name="Normal 7 3 11 2" xfId="19755"/>
    <cellStyle name="Normal 7 3 11 2 2" xfId="38012"/>
    <cellStyle name="Normal 7 3 11 3" xfId="38013"/>
    <cellStyle name="Normal 7 3 11 4" xfId="56019"/>
    <cellStyle name="Normal 7 3 12" xfId="9679"/>
    <cellStyle name="Normal 7 3 12 2" xfId="19756"/>
    <cellStyle name="Normal 7 3 12 2 2" xfId="38014"/>
    <cellStyle name="Normal 7 3 12 3" xfId="38015"/>
    <cellStyle name="Normal 7 3 13" xfId="19757"/>
    <cellStyle name="Normal 7 3 13 2" xfId="38016"/>
    <cellStyle name="Normal 7 3 14" xfId="38017"/>
    <cellStyle name="Normal 7 3 2" xfId="2031"/>
    <cellStyle name="Normal 7 3 2 2" xfId="2032"/>
    <cellStyle name="Normal 7 3 2 2 2" xfId="5657"/>
    <cellStyle name="Normal 7 3 2 2 2 2" xfId="9680"/>
    <cellStyle name="Normal 7 3 2 2 2 2 2" xfId="19758"/>
    <cellStyle name="Normal 7 3 2 2 2 2 2 2" xfId="38018"/>
    <cellStyle name="Normal 7 3 2 2 2 2 3" xfId="38019"/>
    <cellStyle name="Normal 7 3 2 2 2 2 4" xfId="56020"/>
    <cellStyle name="Normal 7 3 2 2 2 3" xfId="19759"/>
    <cellStyle name="Normal 7 3 2 2 2 3 2" xfId="38020"/>
    <cellStyle name="Normal 7 3 2 2 2 4" xfId="38021"/>
    <cellStyle name="Normal 7 3 2 2 2 5" xfId="56021"/>
    <cellStyle name="Normal 7 3 2 2 3" xfId="5658"/>
    <cellStyle name="Normal 7 3 2 2 3 2" xfId="19760"/>
    <cellStyle name="Normal 7 3 2 2 3 2 2" xfId="38022"/>
    <cellStyle name="Normal 7 3 2 2 3 3" xfId="38023"/>
    <cellStyle name="Normal 7 3 2 2 3 4" xfId="56022"/>
    <cellStyle name="Normal 7 3 2 2 4" xfId="9681"/>
    <cellStyle name="Normal 7 3 2 2 4 2" xfId="19761"/>
    <cellStyle name="Normal 7 3 2 2 4 2 2" xfId="38024"/>
    <cellStyle name="Normal 7 3 2 2 4 3" xfId="38025"/>
    <cellStyle name="Normal 7 3 2 2 5" xfId="19762"/>
    <cellStyle name="Normal 7 3 2 2 5 2" xfId="38026"/>
    <cellStyle name="Normal 7 3 2 2 6" xfId="38027"/>
    <cellStyle name="Normal 7 3 2 3" xfId="5659"/>
    <cellStyle name="Normal 7 3 2 3 2" xfId="9682"/>
    <cellStyle name="Normal 7 3 2 3 2 2" xfId="19763"/>
    <cellStyle name="Normal 7 3 2 3 2 2 2" xfId="38028"/>
    <cellStyle name="Normal 7 3 2 3 2 3" xfId="38029"/>
    <cellStyle name="Normal 7 3 2 3 2 4" xfId="56023"/>
    <cellStyle name="Normal 7 3 2 3 3" xfId="19764"/>
    <cellStyle name="Normal 7 3 2 3 3 2" xfId="38030"/>
    <cellStyle name="Normal 7 3 2 3 4" xfId="38031"/>
    <cellStyle name="Normal 7 3 2 3 5" xfId="56024"/>
    <cellStyle name="Normal 7 3 2 4" xfId="5660"/>
    <cellStyle name="Normal 7 3 2 4 2" xfId="19765"/>
    <cellStyle name="Normal 7 3 2 4 2 2" xfId="38032"/>
    <cellStyle name="Normal 7 3 2 4 3" xfId="38033"/>
    <cellStyle name="Normal 7 3 2 4 4" xfId="56025"/>
    <cellStyle name="Normal 7 3 2 5" xfId="9683"/>
    <cellStyle name="Normal 7 3 2 5 2" xfId="19766"/>
    <cellStyle name="Normal 7 3 2 5 2 2" xfId="38034"/>
    <cellStyle name="Normal 7 3 2 5 3" xfId="38035"/>
    <cellStyle name="Normal 7 3 2 6" xfId="19767"/>
    <cellStyle name="Normal 7 3 2 6 2" xfId="38036"/>
    <cellStyle name="Normal 7 3 2 7" xfId="38037"/>
    <cellStyle name="Normal 7 3 3" xfId="2033"/>
    <cellStyle name="Normal 7 3 3 2" xfId="2034"/>
    <cellStyle name="Normal 7 3 3 2 2" xfId="5661"/>
    <cellStyle name="Normal 7 3 3 2 2 2" xfId="9684"/>
    <cellStyle name="Normal 7 3 3 2 2 2 2" xfId="19768"/>
    <cellStyle name="Normal 7 3 3 2 2 2 2 2" xfId="38038"/>
    <cellStyle name="Normal 7 3 3 2 2 2 3" xfId="38039"/>
    <cellStyle name="Normal 7 3 3 2 2 2 4" xfId="56026"/>
    <cellStyle name="Normal 7 3 3 2 2 3" xfId="19769"/>
    <cellStyle name="Normal 7 3 3 2 2 3 2" xfId="38040"/>
    <cellStyle name="Normal 7 3 3 2 2 4" xfId="38041"/>
    <cellStyle name="Normal 7 3 3 2 2 5" xfId="56027"/>
    <cellStyle name="Normal 7 3 3 2 3" xfId="5662"/>
    <cellStyle name="Normal 7 3 3 2 3 2" xfId="19770"/>
    <cellStyle name="Normal 7 3 3 2 3 2 2" xfId="38042"/>
    <cellStyle name="Normal 7 3 3 2 3 3" xfId="38043"/>
    <cellStyle name="Normal 7 3 3 2 3 4" xfId="56028"/>
    <cellStyle name="Normal 7 3 3 2 4" xfId="9685"/>
    <cellStyle name="Normal 7 3 3 2 4 2" xfId="19771"/>
    <cellStyle name="Normal 7 3 3 2 4 2 2" xfId="38044"/>
    <cellStyle name="Normal 7 3 3 2 4 3" xfId="38045"/>
    <cellStyle name="Normal 7 3 3 2 5" xfId="19772"/>
    <cellStyle name="Normal 7 3 3 2 5 2" xfId="38046"/>
    <cellStyle name="Normal 7 3 3 2 6" xfId="38047"/>
    <cellStyle name="Normal 7 3 3 3" xfId="5663"/>
    <cellStyle name="Normal 7 3 3 3 2" xfId="9686"/>
    <cellStyle name="Normal 7 3 3 3 2 2" xfId="19773"/>
    <cellStyle name="Normal 7 3 3 3 2 2 2" xfId="38048"/>
    <cellStyle name="Normal 7 3 3 3 2 3" xfId="38049"/>
    <cellStyle name="Normal 7 3 3 3 2 4" xfId="56029"/>
    <cellStyle name="Normal 7 3 3 3 3" xfId="19774"/>
    <cellStyle name="Normal 7 3 3 3 3 2" xfId="38050"/>
    <cellStyle name="Normal 7 3 3 3 4" xfId="38051"/>
    <cellStyle name="Normal 7 3 3 3 5" xfId="56030"/>
    <cellStyle name="Normal 7 3 3 4" xfId="5664"/>
    <cellStyle name="Normal 7 3 3 4 2" xfId="19775"/>
    <cellStyle name="Normal 7 3 3 4 2 2" xfId="38052"/>
    <cellStyle name="Normal 7 3 3 4 3" xfId="38053"/>
    <cellStyle name="Normal 7 3 3 4 4" xfId="56031"/>
    <cellStyle name="Normal 7 3 3 5" xfId="9687"/>
    <cellStyle name="Normal 7 3 3 5 2" xfId="19776"/>
    <cellStyle name="Normal 7 3 3 5 2 2" xfId="38054"/>
    <cellStyle name="Normal 7 3 3 5 3" xfId="38055"/>
    <cellStyle name="Normal 7 3 3 6" xfId="19777"/>
    <cellStyle name="Normal 7 3 3 6 2" xfId="38056"/>
    <cellStyle name="Normal 7 3 3 7" xfId="38057"/>
    <cellStyle name="Normal 7 3 4" xfId="2035"/>
    <cellStyle name="Normal 7 3 4 2" xfId="2036"/>
    <cellStyle name="Normal 7 3 4 2 2" xfId="5665"/>
    <cellStyle name="Normal 7 3 4 2 2 2" xfId="9688"/>
    <cellStyle name="Normal 7 3 4 2 2 2 2" xfId="19778"/>
    <cellStyle name="Normal 7 3 4 2 2 2 2 2" xfId="38058"/>
    <cellStyle name="Normal 7 3 4 2 2 2 3" xfId="38059"/>
    <cellStyle name="Normal 7 3 4 2 2 2 4" xfId="56032"/>
    <cellStyle name="Normal 7 3 4 2 2 3" xfId="19779"/>
    <cellStyle name="Normal 7 3 4 2 2 3 2" xfId="38060"/>
    <cellStyle name="Normal 7 3 4 2 2 4" xfId="38061"/>
    <cellStyle name="Normal 7 3 4 2 2 5" xfId="56033"/>
    <cellStyle name="Normal 7 3 4 2 3" xfId="5666"/>
    <cellStyle name="Normal 7 3 4 2 3 2" xfId="19780"/>
    <cellStyle name="Normal 7 3 4 2 3 2 2" xfId="38062"/>
    <cellStyle name="Normal 7 3 4 2 3 3" xfId="38063"/>
    <cellStyle name="Normal 7 3 4 2 3 4" xfId="56034"/>
    <cellStyle name="Normal 7 3 4 2 4" xfId="9689"/>
    <cellStyle name="Normal 7 3 4 2 4 2" xfId="19781"/>
    <cellStyle name="Normal 7 3 4 2 4 2 2" xfId="38064"/>
    <cellStyle name="Normal 7 3 4 2 4 3" xfId="38065"/>
    <cellStyle name="Normal 7 3 4 2 5" xfId="19782"/>
    <cellStyle name="Normal 7 3 4 2 5 2" xfId="38066"/>
    <cellStyle name="Normal 7 3 4 2 6" xfId="38067"/>
    <cellStyle name="Normal 7 3 4 3" xfId="5667"/>
    <cellStyle name="Normal 7 3 4 3 2" xfId="9690"/>
    <cellStyle name="Normal 7 3 4 3 2 2" xfId="19783"/>
    <cellStyle name="Normal 7 3 4 3 2 2 2" xfId="38068"/>
    <cellStyle name="Normal 7 3 4 3 2 3" xfId="38069"/>
    <cellStyle name="Normal 7 3 4 3 2 4" xfId="56035"/>
    <cellStyle name="Normal 7 3 4 3 3" xfId="19784"/>
    <cellStyle name="Normal 7 3 4 3 3 2" xfId="38070"/>
    <cellStyle name="Normal 7 3 4 3 4" xfId="38071"/>
    <cellStyle name="Normal 7 3 4 3 5" xfId="56036"/>
    <cellStyle name="Normal 7 3 4 4" xfId="5668"/>
    <cellStyle name="Normal 7 3 4 4 2" xfId="19785"/>
    <cellStyle name="Normal 7 3 4 4 2 2" xfId="38072"/>
    <cellStyle name="Normal 7 3 4 4 3" xfId="38073"/>
    <cellStyle name="Normal 7 3 4 4 4" xfId="56037"/>
    <cellStyle name="Normal 7 3 4 5" xfId="9691"/>
    <cellStyle name="Normal 7 3 4 5 2" xfId="19786"/>
    <cellStyle name="Normal 7 3 4 5 2 2" xfId="38074"/>
    <cellStyle name="Normal 7 3 4 5 3" xfId="38075"/>
    <cellStyle name="Normal 7 3 4 6" xfId="19787"/>
    <cellStyle name="Normal 7 3 4 6 2" xfId="38076"/>
    <cellStyle name="Normal 7 3 4 7" xfId="38077"/>
    <cellStyle name="Normal 7 3 5" xfId="2037"/>
    <cellStyle name="Normal 7 3 5 2" xfId="2038"/>
    <cellStyle name="Normal 7 3 5 2 2" xfId="5669"/>
    <cellStyle name="Normal 7 3 5 2 2 2" xfId="9692"/>
    <cellStyle name="Normal 7 3 5 2 2 2 2" xfId="19788"/>
    <cellStyle name="Normal 7 3 5 2 2 2 2 2" xfId="38078"/>
    <cellStyle name="Normal 7 3 5 2 2 2 3" xfId="38079"/>
    <cellStyle name="Normal 7 3 5 2 2 2 4" xfId="56038"/>
    <cellStyle name="Normal 7 3 5 2 2 3" xfId="19789"/>
    <cellStyle name="Normal 7 3 5 2 2 3 2" xfId="38080"/>
    <cellStyle name="Normal 7 3 5 2 2 4" xfId="38081"/>
    <cellStyle name="Normal 7 3 5 2 2 5" xfId="56039"/>
    <cellStyle name="Normal 7 3 5 2 3" xfId="5670"/>
    <cellStyle name="Normal 7 3 5 2 3 2" xfId="19790"/>
    <cellStyle name="Normal 7 3 5 2 3 2 2" xfId="38082"/>
    <cellStyle name="Normal 7 3 5 2 3 3" xfId="38083"/>
    <cellStyle name="Normal 7 3 5 2 3 4" xfId="56040"/>
    <cellStyle name="Normal 7 3 5 2 4" xfId="9693"/>
    <cellStyle name="Normal 7 3 5 2 4 2" xfId="19791"/>
    <cellStyle name="Normal 7 3 5 2 4 2 2" xfId="38084"/>
    <cellStyle name="Normal 7 3 5 2 4 3" xfId="38085"/>
    <cellStyle name="Normal 7 3 5 2 5" xfId="19792"/>
    <cellStyle name="Normal 7 3 5 2 5 2" xfId="38086"/>
    <cellStyle name="Normal 7 3 5 2 6" xfId="38087"/>
    <cellStyle name="Normal 7 3 5 3" xfId="5671"/>
    <cellStyle name="Normal 7 3 5 3 2" xfId="9694"/>
    <cellStyle name="Normal 7 3 5 3 2 2" xfId="19793"/>
    <cellStyle name="Normal 7 3 5 3 2 2 2" xfId="38088"/>
    <cellStyle name="Normal 7 3 5 3 2 3" xfId="38089"/>
    <cellStyle name="Normal 7 3 5 3 2 4" xfId="56041"/>
    <cellStyle name="Normal 7 3 5 3 3" xfId="19794"/>
    <cellStyle name="Normal 7 3 5 3 3 2" xfId="38090"/>
    <cellStyle name="Normal 7 3 5 3 4" xfId="38091"/>
    <cellStyle name="Normal 7 3 5 3 5" xfId="56042"/>
    <cellStyle name="Normal 7 3 5 4" xfId="5672"/>
    <cellStyle name="Normal 7 3 5 4 2" xfId="19795"/>
    <cellStyle name="Normal 7 3 5 4 2 2" xfId="38092"/>
    <cellStyle name="Normal 7 3 5 4 3" xfId="38093"/>
    <cellStyle name="Normal 7 3 5 4 4" xfId="56043"/>
    <cellStyle name="Normal 7 3 5 5" xfId="9695"/>
    <cellStyle name="Normal 7 3 5 5 2" xfId="19796"/>
    <cellStyle name="Normal 7 3 5 5 2 2" xfId="38094"/>
    <cellStyle name="Normal 7 3 5 5 3" xfId="38095"/>
    <cellStyle name="Normal 7 3 5 6" xfId="19797"/>
    <cellStyle name="Normal 7 3 5 6 2" xfId="38096"/>
    <cellStyle name="Normal 7 3 5 7" xfId="38097"/>
    <cellStyle name="Normal 7 3 6" xfId="2039"/>
    <cellStyle name="Normal 7 3 6 2" xfId="2040"/>
    <cellStyle name="Normal 7 3 6 2 2" xfId="5673"/>
    <cellStyle name="Normal 7 3 6 2 2 2" xfId="9696"/>
    <cellStyle name="Normal 7 3 6 2 2 2 2" xfId="19798"/>
    <cellStyle name="Normal 7 3 6 2 2 2 2 2" xfId="38098"/>
    <cellStyle name="Normal 7 3 6 2 2 2 3" xfId="38099"/>
    <cellStyle name="Normal 7 3 6 2 2 2 4" xfId="56044"/>
    <cellStyle name="Normal 7 3 6 2 2 3" xfId="19799"/>
    <cellStyle name="Normal 7 3 6 2 2 3 2" xfId="38100"/>
    <cellStyle name="Normal 7 3 6 2 2 4" xfId="38101"/>
    <cellStyle name="Normal 7 3 6 2 2 5" xfId="56045"/>
    <cellStyle name="Normal 7 3 6 2 3" xfId="5674"/>
    <cellStyle name="Normal 7 3 6 2 3 2" xfId="19800"/>
    <cellStyle name="Normal 7 3 6 2 3 2 2" xfId="38102"/>
    <cellStyle name="Normal 7 3 6 2 3 3" xfId="38103"/>
    <cellStyle name="Normal 7 3 6 2 3 4" xfId="56046"/>
    <cellStyle name="Normal 7 3 6 2 4" xfId="9697"/>
    <cellStyle name="Normal 7 3 6 2 4 2" xfId="19801"/>
    <cellStyle name="Normal 7 3 6 2 4 2 2" xfId="38104"/>
    <cellStyle name="Normal 7 3 6 2 4 3" xfId="38105"/>
    <cellStyle name="Normal 7 3 6 2 5" xfId="19802"/>
    <cellStyle name="Normal 7 3 6 2 5 2" xfId="38106"/>
    <cellStyle name="Normal 7 3 6 2 6" xfId="38107"/>
    <cellStyle name="Normal 7 3 6 3" xfId="5675"/>
    <cellStyle name="Normal 7 3 6 3 2" xfId="9698"/>
    <cellStyle name="Normal 7 3 6 3 2 2" xfId="19803"/>
    <cellStyle name="Normal 7 3 6 3 2 2 2" xfId="38108"/>
    <cellStyle name="Normal 7 3 6 3 2 3" xfId="38109"/>
    <cellStyle name="Normal 7 3 6 3 2 4" xfId="56047"/>
    <cellStyle name="Normal 7 3 6 3 3" xfId="19804"/>
    <cellStyle name="Normal 7 3 6 3 3 2" xfId="38110"/>
    <cellStyle name="Normal 7 3 6 3 4" xfId="38111"/>
    <cellStyle name="Normal 7 3 6 3 5" xfId="56048"/>
    <cellStyle name="Normal 7 3 6 4" xfId="5676"/>
    <cellStyle name="Normal 7 3 6 4 2" xfId="19805"/>
    <cellStyle name="Normal 7 3 6 4 2 2" xfId="38112"/>
    <cellStyle name="Normal 7 3 6 4 3" xfId="38113"/>
    <cellStyle name="Normal 7 3 6 4 4" xfId="56049"/>
    <cellStyle name="Normal 7 3 6 5" xfId="9699"/>
    <cellStyle name="Normal 7 3 6 5 2" xfId="19806"/>
    <cellStyle name="Normal 7 3 6 5 2 2" xfId="38114"/>
    <cellStyle name="Normal 7 3 6 5 3" xfId="38115"/>
    <cellStyle name="Normal 7 3 6 6" xfId="19807"/>
    <cellStyle name="Normal 7 3 6 6 2" xfId="38116"/>
    <cellStyle name="Normal 7 3 6 7" xfId="38117"/>
    <cellStyle name="Normal 7 3 7" xfId="2041"/>
    <cellStyle name="Normal 7 3 7 2" xfId="2042"/>
    <cellStyle name="Normal 7 3 7 2 2" xfId="5677"/>
    <cellStyle name="Normal 7 3 7 2 2 2" xfId="9700"/>
    <cellStyle name="Normal 7 3 7 2 2 2 2" xfId="19808"/>
    <cellStyle name="Normal 7 3 7 2 2 2 2 2" xfId="38118"/>
    <cellStyle name="Normal 7 3 7 2 2 2 3" xfId="38119"/>
    <cellStyle name="Normal 7 3 7 2 2 2 4" xfId="56050"/>
    <cellStyle name="Normal 7 3 7 2 2 3" xfId="19809"/>
    <cellStyle name="Normal 7 3 7 2 2 3 2" xfId="38120"/>
    <cellStyle name="Normal 7 3 7 2 2 4" xfId="38121"/>
    <cellStyle name="Normal 7 3 7 2 2 5" xfId="56051"/>
    <cellStyle name="Normal 7 3 7 2 3" xfId="5678"/>
    <cellStyle name="Normal 7 3 7 2 3 2" xfId="19810"/>
    <cellStyle name="Normal 7 3 7 2 3 2 2" xfId="38122"/>
    <cellStyle name="Normal 7 3 7 2 3 3" xfId="38123"/>
    <cellStyle name="Normal 7 3 7 2 3 4" xfId="56052"/>
    <cellStyle name="Normal 7 3 7 2 4" xfId="9701"/>
    <cellStyle name="Normal 7 3 7 2 4 2" xfId="19811"/>
    <cellStyle name="Normal 7 3 7 2 4 2 2" xfId="38124"/>
    <cellStyle name="Normal 7 3 7 2 4 3" xfId="38125"/>
    <cellStyle name="Normal 7 3 7 2 5" xfId="19812"/>
    <cellStyle name="Normal 7 3 7 2 5 2" xfId="38126"/>
    <cellStyle name="Normal 7 3 7 2 6" xfId="38127"/>
    <cellStyle name="Normal 7 3 7 3" xfId="5679"/>
    <cellStyle name="Normal 7 3 7 3 2" xfId="9702"/>
    <cellStyle name="Normal 7 3 7 3 2 2" xfId="19813"/>
    <cellStyle name="Normal 7 3 7 3 2 2 2" xfId="38128"/>
    <cellStyle name="Normal 7 3 7 3 2 3" xfId="38129"/>
    <cellStyle name="Normal 7 3 7 3 2 4" xfId="56053"/>
    <cellStyle name="Normal 7 3 7 3 3" xfId="19814"/>
    <cellStyle name="Normal 7 3 7 3 3 2" xfId="38130"/>
    <cellStyle name="Normal 7 3 7 3 4" xfId="38131"/>
    <cellStyle name="Normal 7 3 7 3 5" xfId="56054"/>
    <cellStyle name="Normal 7 3 7 4" xfId="5680"/>
    <cellStyle name="Normal 7 3 7 4 2" xfId="19815"/>
    <cellStyle name="Normal 7 3 7 4 2 2" xfId="38132"/>
    <cellStyle name="Normal 7 3 7 4 3" xfId="38133"/>
    <cellStyle name="Normal 7 3 7 4 4" xfId="56055"/>
    <cellStyle name="Normal 7 3 7 5" xfId="9703"/>
    <cellStyle name="Normal 7 3 7 5 2" xfId="19816"/>
    <cellStyle name="Normal 7 3 7 5 2 2" xfId="38134"/>
    <cellStyle name="Normal 7 3 7 5 3" xfId="38135"/>
    <cellStyle name="Normal 7 3 7 6" xfId="19817"/>
    <cellStyle name="Normal 7 3 7 6 2" xfId="38136"/>
    <cellStyle name="Normal 7 3 7 7" xfId="38137"/>
    <cellStyle name="Normal 7 3 8" xfId="2043"/>
    <cellStyle name="Normal 7 3 8 2" xfId="2044"/>
    <cellStyle name="Normal 7 3 8 2 2" xfId="5681"/>
    <cellStyle name="Normal 7 3 8 2 2 2" xfId="9704"/>
    <cellStyle name="Normal 7 3 8 2 2 2 2" xfId="19818"/>
    <cellStyle name="Normal 7 3 8 2 2 2 2 2" xfId="38138"/>
    <cellStyle name="Normal 7 3 8 2 2 2 3" xfId="38139"/>
    <cellStyle name="Normal 7 3 8 2 2 2 4" xfId="56056"/>
    <cellStyle name="Normal 7 3 8 2 2 3" xfId="19819"/>
    <cellStyle name="Normal 7 3 8 2 2 3 2" xfId="38140"/>
    <cellStyle name="Normal 7 3 8 2 2 4" xfId="38141"/>
    <cellStyle name="Normal 7 3 8 2 2 5" xfId="56057"/>
    <cellStyle name="Normal 7 3 8 2 3" xfId="5682"/>
    <cellStyle name="Normal 7 3 8 2 3 2" xfId="19820"/>
    <cellStyle name="Normal 7 3 8 2 3 2 2" xfId="38142"/>
    <cellStyle name="Normal 7 3 8 2 3 3" xfId="38143"/>
    <cellStyle name="Normal 7 3 8 2 3 4" xfId="56058"/>
    <cellStyle name="Normal 7 3 8 2 4" xfId="9705"/>
    <cellStyle name="Normal 7 3 8 2 4 2" xfId="19821"/>
    <cellStyle name="Normal 7 3 8 2 4 2 2" xfId="38144"/>
    <cellStyle name="Normal 7 3 8 2 4 3" xfId="38145"/>
    <cellStyle name="Normal 7 3 8 2 5" xfId="19822"/>
    <cellStyle name="Normal 7 3 8 2 5 2" xfId="38146"/>
    <cellStyle name="Normal 7 3 8 2 6" xfId="38147"/>
    <cellStyle name="Normal 7 3 8 3" xfId="5683"/>
    <cellStyle name="Normal 7 3 8 3 2" xfId="9706"/>
    <cellStyle name="Normal 7 3 8 3 2 2" xfId="19823"/>
    <cellStyle name="Normal 7 3 8 3 2 2 2" xfId="38148"/>
    <cellStyle name="Normal 7 3 8 3 2 3" xfId="38149"/>
    <cellStyle name="Normal 7 3 8 3 2 4" xfId="56059"/>
    <cellStyle name="Normal 7 3 8 3 3" xfId="19824"/>
    <cellStyle name="Normal 7 3 8 3 3 2" xfId="38150"/>
    <cellStyle name="Normal 7 3 8 3 4" xfId="38151"/>
    <cellStyle name="Normal 7 3 8 3 5" xfId="56060"/>
    <cellStyle name="Normal 7 3 8 4" xfId="5684"/>
    <cellStyle name="Normal 7 3 8 4 2" xfId="19825"/>
    <cellStyle name="Normal 7 3 8 4 2 2" xfId="38152"/>
    <cellStyle name="Normal 7 3 8 4 3" xfId="38153"/>
    <cellStyle name="Normal 7 3 8 4 4" xfId="56061"/>
    <cellStyle name="Normal 7 3 8 5" xfId="9707"/>
    <cellStyle name="Normal 7 3 8 5 2" xfId="19826"/>
    <cellStyle name="Normal 7 3 8 5 2 2" xfId="38154"/>
    <cellStyle name="Normal 7 3 8 5 3" xfId="38155"/>
    <cellStyle name="Normal 7 3 8 6" xfId="19827"/>
    <cellStyle name="Normal 7 3 8 6 2" xfId="38156"/>
    <cellStyle name="Normal 7 3 8 7" xfId="38157"/>
    <cellStyle name="Normal 7 3 9" xfId="2045"/>
    <cellStyle name="Normal 7 3 9 2" xfId="5685"/>
    <cellStyle name="Normal 7 3 9 2 2" xfId="9708"/>
    <cellStyle name="Normal 7 3 9 2 2 2" xfId="19828"/>
    <cellStyle name="Normal 7 3 9 2 2 2 2" xfId="38158"/>
    <cellStyle name="Normal 7 3 9 2 2 3" xfId="38159"/>
    <cellStyle name="Normal 7 3 9 2 2 4" xfId="56062"/>
    <cellStyle name="Normal 7 3 9 2 3" xfId="19829"/>
    <cellStyle name="Normal 7 3 9 2 3 2" xfId="38160"/>
    <cellStyle name="Normal 7 3 9 2 4" xfId="38161"/>
    <cellStyle name="Normal 7 3 9 2 5" xfId="56063"/>
    <cellStyle name="Normal 7 3 9 3" xfId="5686"/>
    <cellStyle name="Normal 7 3 9 3 2" xfId="19830"/>
    <cellStyle name="Normal 7 3 9 3 2 2" xfId="38162"/>
    <cellStyle name="Normal 7 3 9 3 3" xfId="38163"/>
    <cellStyle name="Normal 7 3 9 3 4" xfId="56064"/>
    <cellStyle name="Normal 7 3 9 4" xfId="9709"/>
    <cellStyle name="Normal 7 3 9 4 2" xfId="19831"/>
    <cellStyle name="Normal 7 3 9 4 2 2" xfId="38164"/>
    <cellStyle name="Normal 7 3 9 4 3" xfId="38165"/>
    <cellStyle name="Normal 7 3 9 5" xfId="19832"/>
    <cellStyle name="Normal 7 3 9 5 2" xfId="38166"/>
    <cellStyle name="Normal 7 3 9 6" xfId="38167"/>
    <cellStyle name="Normal 7 4" xfId="2046"/>
    <cellStyle name="Normal 7 4 10" xfId="5687"/>
    <cellStyle name="Normal 7 4 10 2" xfId="9710"/>
    <cellStyle name="Normal 7 4 10 2 2" xfId="19833"/>
    <cellStyle name="Normal 7 4 10 2 2 2" xfId="38168"/>
    <cellStyle name="Normal 7 4 10 2 3" xfId="38169"/>
    <cellStyle name="Normal 7 4 10 2 4" xfId="56065"/>
    <cellStyle name="Normal 7 4 10 3" xfId="19834"/>
    <cellStyle name="Normal 7 4 10 3 2" xfId="38170"/>
    <cellStyle name="Normal 7 4 10 4" xfId="38171"/>
    <cellStyle name="Normal 7 4 10 5" xfId="56066"/>
    <cellStyle name="Normal 7 4 11" xfId="5688"/>
    <cellStyle name="Normal 7 4 11 2" xfId="19835"/>
    <cellStyle name="Normal 7 4 11 2 2" xfId="38172"/>
    <cellStyle name="Normal 7 4 11 3" xfId="38173"/>
    <cellStyle name="Normal 7 4 11 4" xfId="56067"/>
    <cellStyle name="Normal 7 4 12" xfId="9711"/>
    <cellStyle name="Normal 7 4 12 2" xfId="19836"/>
    <cellStyle name="Normal 7 4 12 2 2" xfId="38174"/>
    <cellStyle name="Normal 7 4 12 3" xfId="38175"/>
    <cellStyle name="Normal 7 4 13" xfId="11276"/>
    <cellStyle name="Normal 7 4 13 2" xfId="19837"/>
    <cellStyle name="Normal 7 4 14" xfId="38176"/>
    <cellStyle name="Normal 7 4 2" xfId="2047"/>
    <cellStyle name="Normal 7 4 2 2" xfId="2048"/>
    <cellStyle name="Normal 7 4 2 2 2" xfId="5689"/>
    <cellStyle name="Normal 7 4 2 2 2 2" xfId="9712"/>
    <cellStyle name="Normal 7 4 2 2 2 2 2" xfId="19838"/>
    <cellStyle name="Normal 7 4 2 2 2 2 2 2" xfId="38177"/>
    <cellStyle name="Normal 7 4 2 2 2 2 3" xfId="38178"/>
    <cellStyle name="Normal 7 4 2 2 2 2 4" xfId="56068"/>
    <cellStyle name="Normal 7 4 2 2 2 3" xfId="19839"/>
    <cellStyle name="Normal 7 4 2 2 2 3 2" xfId="38179"/>
    <cellStyle name="Normal 7 4 2 2 2 4" xfId="38180"/>
    <cellStyle name="Normal 7 4 2 2 2 5" xfId="56069"/>
    <cellStyle name="Normal 7 4 2 2 3" xfId="5690"/>
    <cellStyle name="Normal 7 4 2 2 3 2" xfId="19840"/>
    <cellStyle name="Normal 7 4 2 2 3 2 2" xfId="38181"/>
    <cellStyle name="Normal 7 4 2 2 3 3" xfId="38182"/>
    <cellStyle name="Normal 7 4 2 2 3 4" xfId="56070"/>
    <cellStyle name="Normal 7 4 2 2 4" xfId="9713"/>
    <cellStyle name="Normal 7 4 2 2 4 2" xfId="19841"/>
    <cellStyle name="Normal 7 4 2 2 4 2 2" xfId="38183"/>
    <cellStyle name="Normal 7 4 2 2 4 3" xfId="38184"/>
    <cellStyle name="Normal 7 4 2 2 5" xfId="19842"/>
    <cellStyle name="Normal 7 4 2 2 5 2" xfId="38185"/>
    <cellStyle name="Normal 7 4 2 2 6" xfId="38186"/>
    <cellStyle name="Normal 7 4 2 3" xfId="5691"/>
    <cellStyle name="Normal 7 4 2 3 2" xfId="9714"/>
    <cellStyle name="Normal 7 4 2 3 2 2" xfId="19843"/>
    <cellStyle name="Normal 7 4 2 3 2 2 2" xfId="38187"/>
    <cellStyle name="Normal 7 4 2 3 2 3" xfId="38188"/>
    <cellStyle name="Normal 7 4 2 3 2 4" xfId="56071"/>
    <cellStyle name="Normal 7 4 2 3 3" xfId="19844"/>
    <cellStyle name="Normal 7 4 2 3 3 2" xfId="38189"/>
    <cellStyle name="Normal 7 4 2 3 4" xfId="38190"/>
    <cellStyle name="Normal 7 4 2 3 5" xfId="56072"/>
    <cellStyle name="Normal 7 4 2 4" xfId="5692"/>
    <cellStyle name="Normal 7 4 2 4 2" xfId="19845"/>
    <cellStyle name="Normal 7 4 2 4 2 2" xfId="38191"/>
    <cellStyle name="Normal 7 4 2 4 3" xfId="38192"/>
    <cellStyle name="Normal 7 4 2 4 4" xfId="56073"/>
    <cellStyle name="Normal 7 4 2 5" xfId="9715"/>
    <cellStyle name="Normal 7 4 2 5 2" xfId="19846"/>
    <cellStyle name="Normal 7 4 2 5 2 2" xfId="38193"/>
    <cellStyle name="Normal 7 4 2 5 3" xfId="38194"/>
    <cellStyle name="Normal 7 4 2 6" xfId="19847"/>
    <cellStyle name="Normal 7 4 2 6 2" xfId="38195"/>
    <cellStyle name="Normal 7 4 2 7" xfId="38196"/>
    <cellStyle name="Normal 7 4 3" xfId="2049"/>
    <cellStyle name="Normal 7 4 3 2" xfId="2050"/>
    <cellStyle name="Normal 7 4 3 2 2" xfId="5693"/>
    <cellStyle name="Normal 7 4 3 2 2 2" xfId="9716"/>
    <cellStyle name="Normal 7 4 3 2 2 2 2" xfId="19848"/>
    <cellStyle name="Normal 7 4 3 2 2 2 2 2" xfId="38197"/>
    <cellStyle name="Normal 7 4 3 2 2 2 3" xfId="38198"/>
    <cellStyle name="Normal 7 4 3 2 2 2 4" xfId="56074"/>
    <cellStyle name="Normal 7 4 3 2 2 3" xfId="19849"/>
    <cellStyle name="Normal 7 4 3 2 2 3 2" xfId="38199"/>
    <cellStyle name="Normal 7 4 3 2 2 4" xfId="38200"/>
    <cellStyle name="Normal 7 4 3 2 2 5" xfId="56075"/>
    <cellStyle name="Normal 7 4 3 2 3" xfId="5694"/>
    <cellStyle name="Normal 7 4 3 2 3 2" xfId="19850"/>
    <cellStyle name="Normal 7 4 3 2 3 2 2" xfId="38201"/>
    <cellStyle name="Normal 7 4 3 2 3 3" xfId="38202"/>
    <cellStyle name="Normal 7 4 3 2 3 4" xfId="56076"/>
    <cellStyle name="Normal 7 4 3 2 4" xfId="9717"/>
    <cellStyle name="Normal 7 4 3 2 4 2" xfId="19851"/>
    <cellStyle name="Normal 7 4 3 2 4 2 2" xfId="38203"/>
    <cellStyle name="Normal 7 4 3 2 4 3" xfId="38204"/>
    <cellStyle name="Normal 7 4 3 2 5" xfId="19852"/>
    <cellStyle name="Normal 7 4 3 2 5 2" xfId="38205"/>
    <cellStyle name="Normal 7 4 3 2 6" xfId="38206"/>
    <cellStyle name="Normal 7 4 3 3" xfId="5695"/>
    <cellStyle name="Normal 7 4 3 3 2" xfId="9718"/>
    <cellStyle name="Normal 7 4 3 3 2 2" xfId="19853"/>
    <cellStyle name="Normal 7 4 3 3 2 2 2" xfId="38207"/>
    <cellStyle name="Normal 7 4 3 3 2 3" xfId="38208"/>
    <cellStyle name="Normal 7 4 3 3 2 4" xfId="56077"/>
    <cellStyle name="Normal 7 4 3 3 3" xfId="19854"/>
    <cellStyle name="Normal 7 4 3 3 3 2" xfId="38209"/>
    <cellStyle name="Normal 7 4 3 3 4" xfId="38210"/>
    <cellStyle name="Normal 7 4 3 3 5" xfId="56078"/>
    <cellStyle name="Normal 7 4 3 4" xfId="5696"/>
    <cellStyle name="Normal 7 4 3 4 2" xfId="19855"/>
    <cellStyle name="Normal 7 4 3 4 2 2" xfId="38211"/>
    <cellStyle name="Normal 7 4 3 4 3" xfId="38212"/>
    <cellStyle name="Normal 7 4 3 4 4" xfId="56079"/>
    <cellStyle name="Normal 7 4 3 5" xfId="9719"/>
    <cellStyle name="Normal 7 4 3 5 2" xfId="19856"/>
    <cellStyle name="Normal 7 4 3 5 2 2" xfId="38213"/>
    <cellStyle name="Normal 7 4 3 5 3" xfId="38214"/>
    <cellStyle name="Normal 7 4 3 6" xfId="19857"/>
    <cellStyle name="Normal 7 4 3 6 2" xfId="38215"/>
    <cellStyle name="Normal 7 4 3 7" xfId="38216"/>
    <cellStyle name="Normal 7 4 4" xfId="2051"/>
    <cellStyle name="Normal 7 4 4 2" xfId="2052"/>
    <cellStyle name="Normal 7 4 4 2 2" xfId="5697"/>
    <cellStyle name="Normal 7 4 4 2 2 2" xfId="9720"/>
    <cellStyle name="Normal 7 4 4 2 2 2 2" xfId="19858"/>
    <cellStyle name="Normal 7 4 4 2 2 2 2 2" xfId="38217"/>
    <cellStyle name="Normal 7 4 4 2 2 2 3" xfId="38218"/>
    <cellStyle name="Normal 7 4 4 2 2 2 4" xfId="56080"/>
    <cellStyle name="Normal 7 4 4 2 2 3" xfId="19859"/>
    <cellStyle name="Normal 7 4 4 2 2 3 2" xfId="38219"/>
    <cellStyle name="Normal 7 4 4 2 2 4" xfId="38220"/>
    <cellStyle name="Normal 7 4 4 2 2 5" xfId="56081"/>
    <cellStyle name="Normal 7 4 4 2 3" xfId="5698"/>
    <cellStyle name="Normal 7 4 4 2 3 2" xfId="19860"/>
    <cellStyle name="Normal 7 4 4 2 3 2 2" xfId="38221"/>
    <cellStyle name="Normal 7 4 4 2 3 3" xfId="38222"/>
    <cellStyle name="Normal 7 4 4 2 3 4" xfId="56082"/>
    <cellStyle name="Normal 7 4 4 2 4" xfId="9721"/>
    <cellStyle name="Normal 7 4 4 2 4 2" xfId="19861"/>
    <cellStyle name="Normal 7 4 4 2 4 2 2" xfId="38223"/>
    <cellStyle name="Normal 7 4 4 2 4 3" xfId="38224"/>
    <cellStyle name="Normal 7 4 4 2 5" xfId="19862"/>
    <cellStyle name="Normal 7 4 4 2 5 2" xfId="38225"/>
    <cellStyle name="Normal 7 4 4 2 6" xfId="38226"/>
    <cellStyle name="Normal 7 4 4 3" xfId="5699"/>
    <cellStyle name="Normal 7 4 4 3 2" xfId="9722"/>
    <cellStyle name="Normal 7 4 4 3 2 2" xfId="19863"/>
    <cellStyle name="Normal 7 4 4 3 2 2 2" xfId="38227"/>
    <cellStyle name="Normal 7 4 4 3 2 3" xfId="38228"/>
    <cellStyle name="Normal 7 4 4 3 2 4" xfId="56083"/>
    <cellStyle name="Normal 7 4 4 3 3" xfId="19864"/>
    <cellStyle name="Normal 7 4 4 3 3 2" xfId="38229"/>
    <cellStyle name="Normal 7 4 4 3 4" xfId="38230"/>
    <cellStyle name="Normal 7 4 4 3 5" xfId="56084"/>
    <cellStyle name="Normal 7 4 4 4" xfId="5700"/>
    <cellStyle name="Normal 7 4 4 4 2" xfId="19865"/>
    <cellStyle name="Normal 7 4 4 4 2 2" xfId="38231"/>
    <cellStyle name="Normal 7 4 4 4 3" xfId="38232"/>
    <cellStyle name="Normal 7 4 4 4 4" xfId="56085"/>
    <cellStyle name="Normal 7 4 4 5" xfId="9723"/>
    <cellStyle name="Normal 7 4 4 5 2" xfId="19866"/>
    <cellStyle name="Normal 7 4 4 5 2 2" xfId="38233"/>
    <cellStyle name="Normal 7 4 4 5 3" xfId="38234"/>
    <cellStyle name="Normal 7 4 4 6" xfId="19867"/>
    <cellStyle name="Normal 7 4 4 6 2" xfId="38235"/>
    <cellStyle name="Normal 7 4 4 7" xfId="38236"/>
    <cellStyle name="Normal 7 4 5" xfId="2053"/>
    <cellStyle name="Normal 7 4 5 2" xfId="2054"/>
    <cellStyle name="Normal 7 4 5 2 2" xfId="5701"/>
    <cellStyle name="Normal 7 4 5 2 2 2" xfId="9724"/>
    <cellStyle name="Normal 7 4 5 2 2 2 2" xfId="19868"/>
    <cellStyle name="Normal 7 4 5 2 2 2 2 2" xfId="38237"/>
    <cellStyle name="Normal 7 4 5 2 2 2 3" xfId="38238"/>
    <cellStyle name="Normal 7 4 5 2 2 2 4" xfId="56086"/>
    <cellStyle name="Normal 7 4 5 2 2 3" xfId="19869"/>
    <cellStyle name="Normal 7 4 5 2 2 3 2" xfId="38239"/>
    <cellStyle name="Normal 7 4 5 2 2 4" xfId="38240"/>
    <cellStyle name="Normal 7 4 5 2 2 5" xfId="56087"/>
    <cellStyle name="Normal 7 4 5 2 3" xfId="5702"/>
    <cellStyle name="Normal 7 4 5 2 3 2" xfId="19870"/>
    <cellStyle name="Normal 7 4 5 2 3 2 2" xfId="38241"/>
    <cellStyle name="Normal 7 4 5 2 3 3" xfId="38242"/>
    <cellStyle name="Normal 7 4 5 2 3 4" xfId="56088"/>
    <cellStyle name="Normal 7 4 5 2 4" xfId="9725"/>
    <cellStyle name="Normal 7 4 5 2 4 2" xfId="19871"/>
    <cellStyle name="Normal 7 4 5 2 4 2 2" xfId="38243"/>
    <cellStyle name="Normal 7 4 5 2 4 3" xfId="38244"/>
    <cellStyle name="Normal 7 4 5 2 5" xfId="19872"/>
    <cellStyle name="Normal 7 4 5 2 5 2" xfId="38245"/>
    <cellStyle name="Normal 7 4 5 2 6" xfId="38246"/>
    <cellStyle name="Normal 7 4 5 3" xfId="5703"/>
    <cellStyle name="Normal 7 4 5 3 2" xfId="9726"/>
    <cellStyle name="Normal 7 4 5 3 2 2" xfId="19873"/>
    <cellStyle name="Normal 7 4 5 3 2 2 2" xfId="38247"/>
    <cellStyle name="Normal 7 4 5 3 2 3" xfId="38248"/>
    <cellStyle name="Normal 7 4 5 3 2 4" xfId="56089"/>
    <cellStyle name="Normal 7 4 5 3 3" xfId="19874"/>
    <cellStyle name="Normal 7 4 5 3 3 2" xfId="38249"/>
    <cellStyle name="Normal 7 4 5 3 4" xfId="38250"/>
    <cellStyle name="Normal 7 4 5 3 5" xfId="56090"/>
    <cellStyle name="Normal 7 4 5 4" xfId="5704"/>
    <cellStyle name="Normal 7 4 5 4 2" xfId="19875"/>
    <cellStyle name="Normal 7 4 5 4 2 2" xfId="38251"/>
    <cellStyle name="Normal 7 4 5 4 3" xfId="38252"/>
    <cellStyle name="Normal 7 4 5 4 4" xfId="56091"/>
    <cellStyle name="Normal 7 4 5 5" xfId="9727"/>
    <cellStyle name="Normal 7 4 5 5 2" xfId="19876"/>
    <cellStyle name="Normal 7 4 5 5 2 2" xfId="38253"/>
    <cellStyle name="Normal 7 4 5 5 3" xfId="38254"/>
    <cellStyle name="Normal 7 4 5 6" xfId="19877"/>
    <cellStyle name="Normal 7 4 5 6 2" xfId="38255"/>
    <cellStyle name="Normal 7 4 5 7" xfId="38256"/>
    <cellStyle name="Normal 7 4 6" xfId="2055"/>
    <cellStyle name="Normal 7 4 6 2" xfId="2056"/>
    <cellStyle name="Normal 7 4 6 2 2" xfId="5705"/>
    <cellStyle name="Normal 7 4 6 2 2 2" xfId="9728"/>
    <cellStyle name="Normal 7 4 6 2 2 2 2" xfId="19878"/>
    <cellStyle name="Normal 7 4 6 2 2 2 2 2" xfId="38257"/>
    <cellStyle name="Normal 7 4 6 2 2 2 3" xfId="38258"/>
    <cellStyle name="Normal 7 4 6 2 2 2 4" xfId="56092"/>
    <cellStyle name="Normal 7 4 6 2 2 3" xfId="19879"/>
    <cellStyle name="Normal 7 4 6 2 2 3 2" xfId="38259"/>
    <cellStyle name="Normal 7 4 6 2 2 4" xfId="38260"/>
    <cellStyle name="Normal 7 4 6 2 2 5" xfId="56093"/>
    <cellStyle name="Normal 7 4 6 2 3" xfId="5706"/>
    <cellStyle name="Normal 7 4 6 2 3 2" xfId="19880"/>
    <cellStyle name="Normal 7 4 6 2 3 2 2" xfId="38261"/>
    <cellStyle name="Normal 7 4 6 2 3 3" xfId="38262"/>
    <cellStyle name="Normal 7 4 6 2 3 4" xfId="56094"/>
    <cellStyle name="Normal 7 4 6 2 4" xfId="9729"/>
    <cellStyle name="Normal 7 4 6 2 4 2" xfId="19881"/>
    <cellStyle name="Normal 7 4 6 2 4 2 2" xfId="38263"/>
    <cellStyle name="Normal 7 4 6 2 4 3" xfId="38264"/>
    <cellStyle name="Normal 7 4 6 2 5" xfId="19882"/>
    <cellStyle name="Normal 7 4 6 2 5 2" xfId="38265"/>
    <cellStyle name="Normal 7 4 6 2 6" xfId="38266"/>
    <cellStyle name="Normal 7 4 6 3" xfId="5707"/>
    <cellStyle name="Normal 7 4 6 3 2" xfId="9730"/>
    <cellStyle name="Normal 7 4 6 3 2 2" xfId="19883"/>
    <cellStyle name="Normal 7 4 6 3 2 2 2" xfId="38267"/>
    <cellStyle name="Normal 7 4 6 3 2 3" xfId="38268"/>
    <cellStyle name="Normal 7 4 6 3 2 4" xfId="56095"/>
    <cellStyle name="Normal 7 4 6 3 3" xfId="19884"/>
    <cellStyle name="Normal 7 4 6 3 3 2" xfId="38269"/>
    <cellStyle name="Normal 7 4 6 3 4" xfId="38270"/>
    <cellStyle name="Normal 7 4 6 3 5" xfId="56096"/>
    <cellStyle name="Normal 7 4 6 4" xfId="5708"/>
    <cellStyle name="Normal 7 4 6 4 2" xfId="19885"/>
    <cellStyle name="Normal 7 4 6 4 2 2" xfId="38271"/>
    <cellStyle name="Normal 7 4 6 4 3" xfId="38272"/>
    <cellStyle name="Normal 7 4 6 4 4" xfId="56097"/>
    <cellStyle name="Normal 7 4 6 5" xfId="9731"/>
    <cellStyle name="Normal 7 4 6 5 2" xfId="19886"/>
    <cellStyle name="Normal 7 4 6 5 2 2" xfId="38273"/>
    <cellStyle name="Normal 7 4 6 5 3" xfId="38274"/>
    <cellStyle name="Normal 7 4 6 6" xfId="19887"/>
    <cellStyle name="Normal 7 4 6 6 2" xfId="38275"/>
    <cellStyle name="Normal 7 4 6 7" xfId="38276"/>
    <cellStyle name="Normal 7 4 7" xfId="2057"/>
    <cellStyle name="Normal 7 4 7 2" xfId="2058"/>
    <cellStyle name="Normal 7 4 7 2 2" xfId="5709"/>
    <cellStyle name="Normal 7 4 7 2 2 2" xfId="9732"/>
    <cellStyle name="Normal 7 4 7 2 2 2 2" xfId="19888"/>
    <cellStyle name="Normal 7 4 7 2 2 2 2 2" xfId="38277"/>
    <cellStyle name="Normal 7 4 7 2 2 2 3" xfId="38278"/>
    <cellStyle name="Normal 7 4 7 2 2 2 4" xfId="56098"/>
    <cellStyle name="Normal 7 4 7 2 2 3" xfId="19889"/>
    <cellStyle name="Normal 7 4 7 2 2 3 2" xfId="38279"/>
    <cellStyle name="Normal 7 4 7 2 2 4" xfId="38280"/>
    <cellStyle name="Normal 7 4 7 2 2 5" xfId="56099"/>
    <cellStyle name="Normal 7 4 7 2 3" xfId="5710"/>
    <cellStyle name="Normal 7 4 7 2 3 2" xfId="19890"/>
    <cellStyle name="Normal 7 4 7 2 3 2 2" xfId="38281"/>
    <cellStyle name="Normal 7 4 7 2 3 3" xfId="38282"/>
    <cellStyle name="Normal 7 4 7 2 3 4" xfId="56100"/>
    <cellStyle name="Normal 7 4 7 2 4" xfId="9733"/>
    <cellStyle name="Normal 7 4 7 2 4 2" xfId="19891"/>
    <cellStyle name="Normal 7 4 7 2 4 2 2" xfId="38283"/>
    <cellStyle name="Normal 7 4 7 2 4 3" xfId="38284"/>
    <cellStyle name="Normal 7 4 7 2 5" xfId="19892"/>
    <cellStyle name="Normal 7 4 7 2 5 2" xfId="38285"/>
    <cellStyle name="Normal 7 4 7 2 6" xfId="38286"/>
    <cellStyle name="Normal 7 4 7 3" xfId="5711"/>
    <cellStyle name="Normal 7 4 7 3 2" xfId="9734"/>
    <cellStyle name="Normal 7 4 7 3 2 2" xfId="19893"/>
    <cellStyle name="Normal 7 4 7 3 2 2 2" xfId="38287"/>
    <cellStyle name="Normal 7 4 7 3 2 3" xfId="38288"/>
    <cellStyle name="Normal 7 4 7 3 2 4" xfId="56101"/>
    <cellStyle name="Normal 7 4 7 3 3" xfId="19894"/>
    <cellStyle name="Normal 7 4 7 3 3 2" xfId="38289"/>
    <cellStyle name="Normal 7 4 7 3 4" xfId="38290"/>
    <cellStyle name="Normal 7 4 7 3 5" xfId="56102"/>
    <cellStyle name="Normal 7 4 7 4" xfId="5712"/>
    <cellStyle name="Normal 7 4 7 4 2" xfId="19895"/>
    <cellStyle name="Normal 7 4 7 4 2 2" xfId="38291"/>
    <cellStyle name="Normal 7 4 7 4 3" xfId="38292"/>
    <cellStyle name="Normal 7 4 7 4 4" xfId="56103"/>
    <cellStyle name="Normal 7 4 7 5" xfId="9735"/>
    <cellStyle name="Normal 7 4 7 5 2" xfId="19896"/>
    <cellStyle name="Normal 7 4 7 5 2 2" xfId="38293"/>
    <cellStyle name="Normal 7 4 7 5 3" xfId="38294"/>
    <cellStyle name="Normal 7 4 7 6" xfId="19897"/>
    <cellStyle name="Normal 7 4 7 6 2" xfId="38295"/>
    <cellStyle name="Normal 7 4 7 7" xfId="38296"/>
    <cellStyle name="Normal 7 4 8" xfId="2059"/>
    <cellStyle name="Normal 7 4 8 2" xfId="2060"/>
    <cellStyle name="Normal 7 4 8 2 2" xfId="5713"/>
    <cellStyle name="Normal 7 4 8 2 2 2" xfId="9736"/>
    <cellStyle name="Normal 7 4 8 2 2 2 2" xfId="19898"/>
    <cellStyle name="Normal 7 4 8 2 2 2 2 2" xfId="38297"/>
    <cellStyle name="Normal 7 4 8 2 2 2 3" xfId="38298"/>
    <cellStyle name="Normal 7 4 8 2 2 2 4" xfId="56104"/>
    <cellStyle name="Normal 7 4 8 2 2 3" xfId="19899"/>
    <cellStyle name="Normal 7 4 8 2 2 3 2" xfId="38299"/>
    <cellStyle name="Normal 7 4 8 2 2 4" xfId="38300"/>
    <cellStyle name="Normal 7 4 8 2 2 5" xfId="56105"/>
    <cellStyle name="Normal 7 4 8 2 3" xfId="5714"/>
    <cellStyle name="Normal 7 4 8 2 3 2" xfId="19900"/>
    <cellStyle name="Normal 7 4 8 2 3 2 2" xfId="38301"/>
    <cellStyle name="Normal 7 4 8 2 3 3" xfId="38302"/>
    <cellStyle name="Normal 7 4 8 2 3 4" xfId="56106"/>
    <cellStyle name="Normal 7 4 8 2 4" xfId="9737"/>
    <cellStyle name="Normal 7 4 8 2 4 2" xfId="19901"/>
    <cellStyle name="Normal 7 4 8 2 4 2 2" xfId="38303"/>
    <cellStyle name="Normal 7 4 8 2 4 3" xfId="38304"/>
    <cellStyle name="Normal 7 4 8 2 5" xfId="19902"/>
    <cellStyle name="Normal 7 4 8 2 5 2" xfId="38305"/>
    <cellStyle name="Normal 7 4 8 2 6" xfId="38306"/>
    <cellStyle name="Normal 7 4 8 3" xfId="5715"/>
    <cellStyle name="Normal 7 4 8 3 2" xfId="9738"/>
    <cellStyle name="Normal 7 4 8 3 2 2" xfId="19903"/>
    <cellStyle name="Normal 7 4 8 3 2 2 2" xfId="38307"/>
    <cellStyle name="Normal 7 4 8 3 2 3" xfId="38308"/>
    <cellStyle name="Normal 7 4 8 3 2 4" xfId="56107"/>
    <cellStyle name="Normal 7 4 8 3 3" xfId="19904"/>
    <cellStyle name="Normal 7 4 8 3 3 2" xfId="38309"/>
    <cellStyle name="Normal 7 4 8 3 4" xfId="38310"/>
    <cellStyle name="Normal 7 4 8 3 5" xfId="56108"/>
    <cellStyle name="Normal 7 4 8 4" xfId="5716"/>
    <cellStyle name="Normal 7 4 8 4 2" xfId="19905"/>
    <cellStyle name="Normal 7 4 8 4 2 2" xfId="38311"/>
    <cellStyle name="Normal 7 4 8 4 3" xfId="38312"/>
    <cellStyle name="Normal 7 4 8 4 4" xfId="56109"/>
    <cellStyle name="Normal 7 4 8 5" xfId="9739"/>
    <cellStyle name="Normal 7 4 8 5 2" xfId="19906"/>
    <cellStyle name="Normal 7 4 8 5 2 2" xfId="38313"/>
    <cellStyle name="Normal 7 4 8 5 3" xfId="38314"/>
    <cellStyle name="Normal 7 4 8 6" xfId="19907"/>
    <cellStyle name="Normal 7 4 8 6 2" xfId="38315"/>
    <cellStyle name="Normal 7 4 8 7" xfId="38316"/>
    <cellStyle name="Normal 7 4 9" xfId="2061"/>
    <cellStyle name="Normal 7 4 9 2" xfId="5717"/>
    <cellStyle name="Normal 7 4 9 2 2" xfId="9740"/>
    <cellStyle name="Normal 7 4 9 2 2 2" xfId="19908"/>
    <cellStyle name="Normal 7 4 9 2 2 2 2" xfId="38317"/>
    <cellStyle name="Normal 7 4 9 2 2 3" xfId="38318"/>
    <cellStyle name="Normal 7 4 9 2 2 4" xfId="56110"/>
    <cellStyle name="Normal 7 4 9 2 3" xfId="19909"/>
    <cellStyle name="Normal 7 4 9 2 3 2" xfId="38319"/>
    <cellStyle name="Normal 7 4 9 2 4" xfId="38320"/>
    <cellStyle name="Normal 7 4 9 2 5" xfId="56111"/>
    <cellStyle name="Normal 7 4 9 3" xfId="5718"/>
    <cellStyle name="Normal 7 4 9 3 2" xfId="19910"/>
    <cellStyle name="Normal 7 4 9 3 2 2" xfId="38321"/>
    <cellStyle name="Normal 7 4 9 3 3" xfId="38322"/>
    <cellStyle name="Normal 7 4 9 3 4" xfId="56112"/>
    <cellStyle name="Normal 7 4 9 4" xfId="9741"/>
    <cellStyle name="Normal 7 4 9 4 2" xfId="19911"/>
    <cellStyle name="Normal 7 4 9 4 2 2" xfId="38323"/>
    <cellStyle name="Normal 7 4 9 4 3" xfId="38324"/>
    <cellStyle name="Normal 7 4 9 5" xfId="19912"/>
    <cellStyle name="Normal 7 4 9 5 2" xfId="38325"/>
    <cellStyle name="Normal 7 4 9 6" xfId="38326"/>
    <cellStyle name="Normal 7 5" xfId="2062"/>
    <cellStyle name="Normal 7 5 10" xfId="5719"/>
    <cellStyle name="Normal 7 5 10 2" xfId="9742"/>
    <cellStyle name="Normal 7 5 10 2 2" xfId="19913"/>
    <cellStyle name="Normal 7 5 10 2 2 2" xfId="38327"/>
    <cellStyle name="Normal 7 5 10 2 3" xfId="38328"/>
    <cellStyle name="Normal 7 5 10 2 4" xfId="56113"/>
    <cellStyle name="Normal 7 5 10 3" xfId="19914"/>
    <cellStyle name="Normal 7 5 10 3 2" xfId="38329"/>
    <cellStyle name="Normal 7 5 10 4" xfId="38330"/>
    <cellStyle name="Normal 7 5 10 5" xfId="56114"/>
    <cellStyle name="Normal 7 5 11" xfId="5720"/>
    <cellStyle name="Normal 7 5 11 2" xfId="19915"/>
    <cellStyle name="Normal 7 5 11 2 2" xfId="38331"/>
    <cellStyle name="Normal 7 5 11 3" xfId="38332"/>
    <cellStyle name="Normal 7 5 11 4" xfId="56115"/>
    <cellStyle name="Normal 7 5 12" xfId="9743"/>
    <cellStyle name="Normal 7 5 12 2" xfId="19916"/>
    <cellStyle name="Normal 7 5 12 2 2" xfId="38333"/>
    <cellStyle name="Normal 7 5 12 3" xfId="38334"/>
    <cellStyle name="Normal 7 5 13" xfId="19917"/>
    <cellStyle name="Normal 7 5 13 2" xfId="38335"/>
    <cellStyle name="Normal 7 5 14" xfId="38336"/>
    <cellStyle name="Normal 7 5 2" xfId="2063"/>
    <cellStyle name="Normal 7 5 2 2" xfId="2064"/>
    <cellStyle name="Normal 7 5 2 2 2" xfId="5721"/>
    <cellStyle name="Normal 7 5 2 2 2 2" xfId="9744"/>
    <cellStyle name="Normal 7 5 2 2 2 2 2" xfId="19918"/>
    <cellStyle name="Normal 7 5 2 2 2 2 2 2" xfId="38337"/>
    <cellStyle name="Normal 7 5 2 2 2 2 3" xfId="38338"/>
    <cellStyle name="Normal 7 5 2 2 2 2 4" xfId="56116"/>
    <cellStyle name="Normal 7 5 2 2 2 3" xfId="19919"/>
    <cellStyle name="Normal 7 5 2 2 2 3 2" xfId="38339"/>
    <cellStyle name="Normal 7 5 2 2 2 4" xfId="38340"/>
    <cellStyle name="Normal 7 5 2 2 2 5" xfId="56117"/>
    <cellStyle name="Normal 7 5 2 2 3" xfId="5722"/>
    <cellStyle name="Normal 7 5 2 2 3 2" xfId="19920"/>
    <cellStyle name="Normal 7 5 2 2 3 2 2" xfId="38341"/>
    <cellStyle name="Normal 7 5 2 2 3 3" xfId="38342"/>
    <cellStyle name="Normal 7 5 2 2 3 4" xfId="56118"/>
    <cellStyle name="Normal 7 5 2 2 4" xfId="9745"/>
    <cellStyle name="Normal 7 5 2 2 4 2" xfId="19921"/>
    <cellStyle name="Normal 7 5 2 2 4 2 2" xfId="38343"/>
    <cellStyle name="Normal 7 5 2 2 4 3" xfId="38344"/>
    <cellStyle name="Normal 7 5 2 2 5" xfId="19922"/>
    <cellStyle name="Normal 7 5 2 2 5 2" xfId="38345"/>
    <cellStyle name="Normal 7 5 2 2 6" xfId="38346"/>
    <cellStyle name="Normal 7 5 2 3" xfId="5723"/>
    <cellStyle name="Normal 7 5 2 3 2" xfId="9746"/>
    <cellStyle name="Normal 7 5 2 3 2 2" xfId="19923"/>
    <cellStyle name="Normal 7 5 2 3 2 2 2" xfId="38347"/>
    <cellStyle name="Normal 7 5 2 3 2 3" xfId="38348"/>
    <cellStyle name="Normal 7 5 2 3 2 4" xfId="56119"/>
    <cellStyle name="Normal 7 5 2 3 3" xfId="19924"/>
    <cellStyle name="Normal 7 5 2 3 3 2" xfId="38349"/>
    <cellStyle name="Normal 7 5 2 3 4" xfId="38350"/>
    <cellStyle name="Normal 7 5 2 3 5" xfId="56120"/>
    <cellStyle name="Normal 7 5 2 4" xfId="5724"/>
    <cellStyle name="Normal 7 5 2 4 2" xfId="19925"/>
    <cellStyle name="Normal 7 5 2 4 2 2" xfId="38351"/>
    <cellStyle name="Normal 7 5 2 4 3" xfId="38352"/>
    <cellStyle name="Normal 7 5 2 4 4" xfId="56121"/>
    <cellStyle name="Normal 7 5 2 5" xfId="9747"/>
    <cellStyle name="Normal 7 5 2 5 2" xfId="19926"/>
    <cellStyle name="Normal 7 5 2 5 2 2" xfId="38353"/>
    <cellStyle name="Normal 7 5 2 5 3" xfId="38354"/>
    <cellStyle name="Normal 7 5 2 6" xfId="19927"/>
    <cellStyle name="Normal 7 5 2 6 2" xfId="38355"/>
    <cellStyle name="Normal 7 5 2 7" xfId="38356"/>
    <cellStyle name="Normal 7 5 3" xfId="2065"/>
    <cellStyle name="Normal 7 5 3 2" xfId="2066"/>
    <cellStyle name="Normal 7 5 3 2 2" xfId="5725"/>
    <cellStyle name="Normal 7 5 3 2 2 2" xfId="9748"/>
    <cellStyle name="Normal 7 5 3 2 2 2 2" xfId="19928"/>
    <cellStyle name="Normal 7 5 3 2 2 2 2 2" xfId="38357"/>
    <cellStyle name="Normal 7 5 3 2 2 2 3" xfId="38358"/>
    <cellStyle name="Normal 7 5 3 2 2 2 4" xfId="56122"/>
    <cellStyle name="Normal 7 5 3 2 2 3" xfId="19929"/>
    <cellStyle name="Normal 7 5 3 2 2 3 2" xfId="38359"/>
    <cellStyle name="Normal 7 5 3 2 2 4" xfId="38360"/>
    <cellStyle name="Normal 7 5 3 2 2 5" xfId="56123"/>
    <cellStyle name="Normal 7 5 3 2 3" xfId="5726"/>
    <cellStyle name="Normal 7 5 3 2 3 2" xfId="19930"/>
    <cellStyle name="Normal 7 5 3 2 3 2 2" xfId="38361"/>
    <cellStyle name="Normal 7 5 3 2 3 3" xfId="38362"/>
    <cellStyle name="Normal 7 5 3 2 3 4" xfId="56124"/>
    <cellStyle name="Normal 7 5 3 2 4" xfId="9749"/>
    <cellStyle name="Normal 7 5 3 2 4 2" xfId="19931"/>
    <cellStyle name="Normal 7 5 3 2 4 2 2" xfId="38363"/>
    <cellStyle name="Normal 7 5 3 2 4 3" xfId="38364"/>
    <cellStyle name="Normal 7 5 3 2 5" xfId="19932"/>
    <cellStyle name="Normal 7 5 3 2 5 2" xfId="38365"/>
    <cellStyle name="Normal 7 5 3 2 6" xfId="38366"/>
    <cellStyle name="Normal 7 5 3 3" xfId="5727"/>
    <cellStyle name="Normal 7 5 3 3 2" xfId="9750"/>
    <cellStyle name="Normal 7 5 3 3 2 2" xfId="19933"/>
    <cellStyle name="Normal 7 5 3 3 2 2 2" xfId="38367"/>
    <cellStyle name="Normal 7 5 3 3 2 3" xfId="38368"/>
    <cellStyle name="Normal 7 5 3 3 2 4" xfId="56125"/>
    <cellStyle name="Normal 7 5 3 3 3" xfId="19934"/>
    <cellStyle name="Normal 7 5 3 3 3 2" xfId="38369"/>
    <cellStyle name="Normal 7 5 3 3 4" xfId="38370"/>
    <cellStyle name="Normal 7 5 3 3 5" xfId="56126"/>
    <cellStyle name="Normal 7 5 3 4" xfId="5728"/>
    <cellStyle name="Normal 7 5 3 4 2" xfId="19935"/>
    <cellStyle name="Normal 7 5 3 4 2 2" xfId="38371"/>
    <cellStyle name="Normal 7 5 3 4 3" xfId="38372"/>
    <cellStyle name="Normal 7 5 3 4 4" xfId="56127"/>
    <cellStyle name="Normal 7 5 3 5" xfId="9751"/>
    <cellStyle name="Normal 7 5 3 5 2" xfId="19936"/>
    <cellStyle name="Normal 7 5 3 5 2 2" xfId="38373"/>
    <cellStyle name="Normal 7 5 3 5 3" xfId="38374"/>
    <cellStyle name="Normal 7 5 3 6" xfId="19937"/>
    <cellStyle name="Normal 7 5 3 6 2" xfId="38375"/>
    <cellStyle name="Normal 7 5 3 7" xfId="38376"/>
    <cellStyle name="Normal 7 5 4" xfId="2067"/>
    <cellStyle name="Normal 7 5 4 2" xfId="2068"/>
    <cellStyle name="Normal 7 5 4 2 2" xfId="5729"/>
    <cellStyle name="Normal 7 5 4 2 2 2" xfId="9752"/>
    <cellStyle name="Normal 7 5 4 2 2 2 2" xfId="19938"/>
    <cellStyle name="Normal 7 5 4 2 2 2 2 2" xfId="38377"/>
    <cellStyle name="Normal 7 5 4 2 2 2 3" xfId="38378"/>
    <cellStyle name="Normal 7 5 4 2 2 2 4" xfId="56128"/>
    <cellStyle name="Normal 7 5 4 2 2 3" xfId="19939"/>
    <cellStyle name="Normal 7 5 4 2 2 3 2" xfId="38379"/>
    <cellStyle name="Normal 7 5 4 2 2 4" xfId="38380"/>
    <cellStyle name="Normal 7 5 4 2 2 5" xfId="56129"/>
    <cellStyle name="Normal 7 5 4 2 3" xfId="5730"/>
    <cellStyle name="Normal 7 5 4 2 3 2" xfId="19940"/>
    <cellStyle name="Normal 7 5 4 2 3 2 2" xfId="38381"/>
    <cellStyle name="Normal 7 5 4 2 3 3" xfId="38382"/>
    <cellStyle name="Normal 7 5 4 2 3 4" xfId="56130"/>
    <cellStyle name="Normal 7 5 4 2 4" xfId="9753"/>
    <cellStyle name="Normal 7 5 4 2 4 2" xfId="19941"/>
    <cellStyle name="Normal 7 5 4 2 4 2 2" xfId="38383"/>
    <cellStyle name="Normal 7 5 4 2 4 3" xfId="38384"/>
    <cellStyle name="Normal 7 5 4 2 5" xfId="19942"/>
    <cellStyle name="Normal 7 5 4 2 5 2" xfId="38385"/>
    <cellStyle name="Normal 7 5 4 2 6" xfId="38386"/>
    <cellStyle name="Normal 7 5 4 3" xfId="5731"/>
    <cellStyle name="Normal 7 5 4 3 2" xfId="9754"/>
    <cellStyle name="Normal 7 5 4 3 2 2" xfId="19943"/>
    <cellStyle name="Normal 7 5 4 3 2 2 2" xfId="38387"/>
    <cellStyle name="Normal 7 5 4 3 2 3" xfId="38388"/>
    <cellStyle name="Normal 7 5 4 3 2 4" xfId="56131"/>
    <cellStyle name="Normal 7 5 4 3 3" xfId="19944"/>
    <cellStyle name="Normal 7 5 4 3 3 2" xfId="38389"/>
    <cellStyle name="Normal 7 5 4 3 4" xfId="38390"/>
    <cellStyle name="Normal 7 5 4 3 5" xfId="56132"/>
    <cellStyle name="Normal 7 5 4 4" xfId="5732"/>
    <cellStyle name="Normal 7 5 4 4 2" xfId="19945"/>
    <cellStyle name="Normal 7 5 4 4 2 2" xfId="38391"/>
    <cellStyle name="Normal 7 5 4 4 3" xfId="38392"/>
    <cellStyle name="Normal 7 5 4 4 4" xfId="56133"/>
    <cellStyle name="Normal 7 5 4 5" xfId="9755"/>
    <cellStyle name="Normal 7 5 4 5 2" xfId="19946"/>
    <cellStyle name="Normal 7 5 4 5 2 2" xfId="38393"/>
    <cellStyle name="Normal 7 5 4 5 3" xfId="38394"/>
    <cellStyle name="Normal 7 5 4 6" xfId="19947"/>
    <cellStyle name="Normal 7 5 4 6 2" xfId="38395"/>
    <cellStyle name="Normal 7 5 4 7" xfId="38396"/>
    <cellStyle name="Normal 7 5 5" xfId="2069"/>
    <cellStyle name="Normal 7 5 5 2" xfId="2070"/>
    <cellStyle name="Normal 7 5 5 2 2" xfId="5733"/>
    <cellStyle name="Normal 7 5 5 2 2 2" xfId="9756"/>
    <cellStyle name="Normal 7 5 5 2 2 2 2" xfId="19948"/>
    <cellStyle name="Normal 7 5 5 2 2 2 2 2" xfId="38397"/>
    <cellStyle name="Normal 7 5 5 2 2 2 3" xfId="38398"/>
    <cellStyle name="Normal 7 5 5 2 2 2 4" xfId="56134"/>
    <cellStyle name="Normal 7 5 5 2 2 3" xfId="19949"/>
    <cellStyle name="Normal 7 5 5 2 2 3 2" xfId="38399"/>
    <cellStyle name="Normal 7 5 5 2 2 4" xfId="38400"/>
    <cellStyle name="Normal 7 5 5 2 2 5" xfId="56135"/>
    <cellStyle name="Normal 7 5 5 2 3" xfId="5734"/>
    <cellStyle name="Normal 7 5 5 2 3 2" xfId="19950"/>
    <cellStyle name="Normal 7 5 5 2 3 2 2" xfId="38401"/>
    <cellStyle name="Normal 7 5 5 2 3 3" xfId="38402"/>
    <cellStyle name="Normal 7 5 5 2 3 4" xfId="56136"/>
    <cellStyle name="Normal 7 5 5 2 4" xfId="9757"/>
    <cellStyle name="Normal 7 5 5 2 4 2" xfId="19951"/>
    <cellStyle name="Normal 7 5 5 2 4 2 2" xfId="38403"/>
    <cellStyle name="Normal 7 5 5 2 4 3" xfId="38404"/>
    <cellStyle name="Normal 7 5 5 2 5" xfId="19952"/>
    <cellStyle name="Normal 7 5 5 2 5 2" xfId="38405"/>
    <cellStyle name="Normal 7 5 5 2 6" xfId="38406"/>
    <cellStyle name="Normal 7 5 5 3" xfId="5735"/>
    <cellStyle name="Normal 7 5 5 3 2" xfId="9758"/>
    <cellStyle name="Normal 7 5 5 3 2 2" xfId="19953"/>
    <cellStyle name="Normal 7 5 5 3 2 2 2" xfId="38407"/>
    <cellStyle name="Normal 7 5 5 3 2 3" xfId="38408"/>
    <cellStyle name="Normal 7 5 5 3 2 4" xfId="56137"/>
    <cellStyle name="Normal 7 5 5 3 3" xfId="19954"/>
    <cellStyle name="Normal 7 5 5 3 3 2" xfId="38409"/>
    <cellStyle name="Normal 7 5 5 3 4" xfId="38410"/>
    <cellStyle name="Normal 7 5 5 3 5" xfId="56138"/>
    <cellStyle name="Normal 7 5 5 4" xfId="5736"/>
    <cellStyle name="Normal 7 5 5 4 2" xfId="19955"/>
    <cellStyle name="Normal 7 5 5 4 2 2" xfId="38411"/>
    <cellStyle name="Normal 7 5 5 4 3" xfId="38412"/>
    <cellStyle name="Normal 7 5 5 4 4" xfId="56139"/>
    <cellStyle name="Normal 7 5 5 5" xfId="9759"/>
    <cellStyle name="Normal 7 5 5 5 2" xfId="19956"/>
    <cellStyle name="Normal 7 5 5 5 2 2" xfId="38413"/>
    <cellStyle name="Normal 7 5 5 5 3" xfId="38414"/>
    <cellStyle name="Normal 7 5 5 6" xfId="19957"/>
    <cellStyle name="Normal 7 5 5 6 2" xfId="38415"/>
    <cellStyle name="Normal 7 5 5 7" xfId="38416"/>
    <cellStyle name="Normal 7 5 6" xfId="2071"/>
    <cellStyle name="Normal 7 5 6 2" xfId="2072"/>
    <cellStyle name="Normal 7 5 6 2 2" xfId="5737"/>
    <cellStyle name="Normal 7 5 6 2 2 2" xfId="9760"/>
    <cellStyle name="Normal 7 5 6 2 2 2 2" xfId="19958"/>
    <cellStyle name="Normal 7 5 6 2 2 2 2 2" xfId="38417"/>
    <cellStyle name="Normal 7 5 6 2 2 2 3" xfId="38418"/>
    <cellStyle name="Normal 7 5 6 2 2 2 4" xfId="56140"/>
    <cellStyle name="Normal 7 5 6 2 2 3" xfId="19959"/>
    <cellStyle name="Normal 7 5 6 2 2 3 2" xfId="38419"/>
    <cellStyle name="Normal 7 5 6 2 2 4" xfId="38420"/>
    <cellStyle name="Normal 7 5 6 2 2 5" xfId="56141"/>
    <cellStyle name="Normal 7 5 6 2 3" xfId="5738"/>
    <cellStyle name="Normal 7 5 6 2 3 2" xfId="19960"/>
    <cellStyle name="Normal 7 5 6 2 3 2 2" xfId="38421"/>
    <cellStyle name="Normal 7 5 6 2 3 3" xfId="38422"/>
    <cellStyle name="Normal 7 5 6 2 3 4" xfId="56142"/>
    <cellStyle name="Normal 7 5 6 2 4" xfId="9761"/>
    <cellStyle name="Normal 7 5 6 2 4 2" xfId="19961"/>
    <cellStyle name="Normal 7 5 6 2 4 2 2" xfId="38423"/>
    <cellStyle name="Normal 7 5 6 2 4 3" xfId="38424"/>
    <cellStyle name="Normal 7 5 6 2 5" xfId="19962"/>
    <cellStyle name="Normal 7 5 6 2 5 2" xfId="38425"/>
    <cellStyle name="Normal 7 5 6 2 6" xfId="38426"/>
    <cellStyle name="Normal 7 5 6 3" xfId="5739"/>
    <cellStyle name="Normal 7 5 6 3 2" xfId="9762"/>
    <cellStyle name="Normal 7 5 6 3 2 2" xfId="19963"/>
    <cellStyle name="Normal 7 5 6 3 2 2 2" xfId="38427"/>
    <cellStyle name="Normal 7 5 6 3 2 3" xfId="38428"/>
    <cellStyle name="Normal 7 5 6 3 2 4" xfId="56143"/>
    <cellStyle name="Normal 7 5 6 3 3" xfId="19964"/>
    <cellStyle name="Normal 7 5 6 3 3 2" xfId="38429"/>
    <cellStyle name="Normal 7 5 6 3 4" xfId="38430"/>
    <cellStyle name="Normal 7 5 6 3 5" xfId="56144"/>
    <cellStyle name="Normal 7 5 6 4" xfId="5740"/>
    <cellStyle name="Normal 7 5 6 4 2" xfId="19965"/>
    <cellStyle name="Normal 7 5 6 4 2 2" xfId="38431"/>
    <cellStyle name="Normal 7 5 6 4 3" xfId="38432"/>
    <cellStyle name="Normal 7 5 6 4 4" xfId="56145"/>
    <cellStyle name="Normal 7 5 6 5" xfId="9763"/>
    <cellStyle name="Normal 7 5 6 5 2" xfId="19966"/>
    <cellStyle name="Normal 7 5 6 5 2 2" xfId="38433"/>
    <cellStyle name="Normal 7 5 6 5 3" xfId="38434"/>
    <cellStyle name="Normal 7 5 6 6" xfId="19967"/>
    <cellStyle name="Normal 7 5 6 6 2" xfId="38435"/>
    <cellStyle name="Normal 7 5 6 7" xfId="38436"/>
    <cellStyle name="Normal 7 5 7" xfId="2073"/>
    <cellStyle name="Normal 7 5 7 2" xfId="2074"/>
    <cellStyle name="Normal 7 5 7 2 2" xfId="5741"/>
    <cellStyle name="Normal 7 5 7 2 2 2" xfId="9764"/>
    <cellStyle name="Normal 7 5 7 2 2 2 2" xfId="19968"/>
    <cellStyle name="Normal 7 5 7 2 2 2 2 2" xfId="38437"/>
    <cellStyle name="Normal 7 5 7 2 2 2 3" xfId="38438"/>
    <cellStyle name="Normal 7 5 7 2 2 2 4" xfId="56146"/>
    <cellStyle name="Normal 7 5 7 2 2 3" xfId="19969"/>
    <cellStyle name="Normal 7 5 7 2 2 3 2" xfId="38439"/>
    <cellStyle name="Normal 7 5 7 2 2 4" xfId="38440"/>
    <cellStyle name="Normal 7 5 7 2 2 5" xfId="56147"/>
    <cellStyle name="Normal 7 5 7 2 3" xfId="5742"/>
    <cellStyle name="Normal 7 5 7 2 3 2" xfId="19970"/>
    <cellStyle name="Normal 7 5 7 2 3 2 2" xfId="38441"/>
    <cellStyle name="Normal 7 5 7 2 3 3" xfId="38442"/>
    <cellStyle name="Normal 7 5 7 2 3 4" xfId="56148"/>
    <cellStyle name="Normal 7 5 7 2 4" xfId="9765"/>
    <cellStyle name="Normal 7 5 7 2 4 2" xfId="19971"/>
    <cellStyle name="Normal 7 5 7 2 4 2 2" xfId="38443"/>
    <cellStyle name="Normal 7 5 7 2 4 3" xfId="38444"/>
    <cellStyle name="Normal 7 5 7 2 5" xfId="19972"/>
    <cellStyle name="Normal 7 5 7 2 5 2" xfId="38445"/>
    <cellStyle name="Normal 7 5 7 2 6" xfId="38446"/>
    <cellStyle name="Normal 7 5 7 3" xfId="5743"/>
    <cellStyle name="Normal 7 5 7 3 2" xfId="9766"/>
    <cellStyle name="Normal 7 5 7 3 2 2" xfId="19973"/>
    <cellStyle name="Normal 7 5 7 3 2 2 2" xfId="38447"/>
    <cellStyle name="Normal 7 5 7 3 2 3" xfId="38448"/>
    <cellStyle name="Normal 7 5 7 3 2 4" xfId="56149"/>
    <cellStyle name="Normal 7 5 7 3 3" xfId="19974"/>
    <cellStyle name="Normal 7 5 7 3 3 2" xfId="38449"/>
    <cellStyle name="Normal 7 5 7 3 4" xfId="38450"/>
    <cellStyle name="Normal 7 5 7 3 5" xfId="56150"/>
    <cellStyle name="Normal 7 5 7 4" xfId="5744"/>
    <cellStyle name="Normal 7 5 7 4 2" xfId="19975"/>
    <cellStyle name="Normal 7 5 7 4 2 2" xfId="38451"/>
    <cellStyle name="Normal 7 5 7 4 3" xfId="38452"/>
    <cellStyle name="Normal 7 5 7 4 4" xfId="56151"/>
    <cellStyle name="Normal 7 5 7 5" xfId="9767"/>
    <cellStyle name="Normal 7 5 7 5 2" xfId="19976"/>
    <cellStyle name="Normal 7 5 7 5 2 2" xfId="38453"/>
    <cellStyle name="Normal 7 5 7 5 3" xfId="38454"/>
    <cellStyle name="Normal 7 5 7 6" xfId="19977"/>
    <cellStyle name="Normal 7 5 7 6 2" xfId="38455"/>
    <cellStyle name="Normal 7 5 7 7" xfId="38456"/>
    <cellStyle name="Normal 7 5 8" xfId="2075"/>
    <cellStyle name="Normal 7 5 8 2" xfId="2076"/>
    <cellStyle name="Normal 7 5 8 2 2" xfId="5745"/>
    <cellStyle name="Normal 7 5 8 2 2 2" xfId="9768"/>
    <cellStyle name="Normal 7 5 8 2 2 2 2" xfId="19978"/>
    <cellStyle name="Normal 7 5 8 2 2 2 2 2" xfId="38457"/>
    <cellStyle name="Normal 7 5 8 2 2 2 3" xfId="38458"/>
    <cellStyle name="Normal 7 5 8 2 2 2 4" xfId="56152"/>
    <cellStyle name="Normal 7 5 8 2 2 3" xfId="19979"/>
    <cellStyle name="Normal 7 5 8 2 2 3 2" xfId="38459"/>
    <cellStyle name="Normal 7 5 8 2 2 4" xfId="38460"/>
    <cellStyle name="Normal 7 5 8 2 2 5" xfId="56153"/>
    <cellStyle name="Normal 7 5 8 2 3" xfId="5746"/>
    <cellStyle name="Normal 7 5 8 2 3 2" xfId="19980"/>
    <cellStyle name="Normal 7 5 8 2 3 2 2" xfId="38461"/>
    <cellStyle name="Normal 7 5 8 2 3 3" xfId="38462"/>
    <cellStyle name="Normal 7 5 8 2 3 4" xfId="56154"/>
    <cellStyle name="Normal 7 5 8 2 4" xfId="9769"/>
    <cellStyle name="Normal 7 5 8 2 4 2" xfId="19981"/>
    <cellStyle name="Normal 7 5 8 2 4 2 2" xfId="38463"/>
    <cellStyle name="Normal 7 5 8 2 4 3" xfId="38464"/>
    <cellStyle name="Normal 7 5 8 2 5" xfId="19982"/>
    <cellStyle name="Normal 7 5 8 2 5 2" xfId="38465"/>
    <cellStyle name="Normal 7 5 8 2 6" xfId="38466"/>
    <cellStyle name="Normal 7 5 8 3" xfId="5747"/>
    <cellStyle name="Normal 7 5 8 3 2" xfId="9770"/>
    <cellStyle name="Normal 7 5 8 3 2 2" xfId="19983"/>
    <cellStyle name="Normal 7 5 8 3 2 2 2" xfId="38467"/>
    <cellStyle name="Normal 7 5 8 3 2 3" xfId="38468"/>
    <cellStyle name="Normal 7 5 8 3 2 4" xfId="56155"/>
    <cellStyle name="Normal 7 5 8 3 3" xfId="19984"/>
    <cellStyle name="Normal 7 5 8 3 3 2" xfId="38469"/>
    <cellStyle name="Normal 7 5 8 3 4" xfId="38470"/>
    <cellStyle name="Normal 7 5 8 3 5" xfId="56156"/>
    <cellStyle name="Normal 7 5 8 4" xfId="5748"/>
    <cellStyle name="Normal 7 5 8 4 2" xfId="19985"/>
    <cellStyle name="Normal 7 5 8 4 2 2" xfId="38471"/>
    <cellStyle name="Normal 7 5 8 4 3" xfId="38472"/>
    <cellStyle name="Normal 7 5 8 4 4" xfId="56157"/>
    <cellStyle name="Normal 7 5 8 5" xfId="9771"/>
    <cellStyle name="Normal 7 5 8 5 2" xfId="19986"/>
    <cellStyle name="Normal 7 5 8 5 2 2" xfId="38473"/>
    <cellStyle name="Normal 7 5 8 5 3" xfId="38474"/>
    <cellStyle name="Normal 7 5 8 6" xfId="19987"/>
    <cellStyle name="Normal 7 5 8 6 2" xfId="38475"/>
    <cellStyle name="Normal 7 5 8 7" xfId="38476"/>
    <cellStyle name="Normal 7 5 9" xfId="2077"/>
    <cellStyle name="Normal 7 5 9 2" xfId="5749"/>
    <cellStyle name="Normal 7 5 9 2 2" xfId="9772"/>
    <cellStyle name="Normal 7 5 9 2 2 2" xfId="19988"/>
    <cellStyle name="Normal 7 5 9 2 2 2 2" xfId="38477"/>
    <cellStyle name="Normal 7 5 9 2 2 3" xfId="38478"/>
    <cellStyle name="Normal 7 5 9 2 2 4" xfId="56158"/>
    <cellStyle name="Normal 7 5 9 2 3" xfId="19989"/>
    <cellStyle name="Normal 7 5 9 2 3 2" xfId="38479"/>
    <cellStyle name="Normal 7 5 9 2 4" xfId="38480"/>
    <cellStyle name="Normal 7 5 9 2 5" xfId="56159"/>
    <cellStyle name="Normal 7 5 9 3" xfId="5750"/>
    <cellStyle name="Normal 7 5 9 3 2" xfId="19990"/>
    <cellStyle name="Normal 7 5 9 3 2 2" xfId="38481"/>
    <cellStyle name="Normal 7 5 9 3 3" xfId="38482"/>
    <cellStyle name="Normal 7 5 9 3 4" xfId="56160"/>
    <cellStyle name="Normal 7 5 9 4" xfId="9773"/>
    <cellStyle name="Normal 7 5 9 4 2" xfId="19991"/>
    <cellStyle name="Normal 7 5 9 4 2 2" xfId="38483"/>
    <cellStyle name="Normal 7 5 9 4 3" xfId="38484"/>
    <cellStyle name="Normal 7 5 9 5" xfId="19992"/>
    <cellStyle name="Normal 7 5 9 5 2" xfId="38485"/>
    <cellStyle name="Normal 7 5 9 6" xfId="38486"/>
    <cellStyle name="Normal 7 6" xfId="2078"/>
    <cellStyle name="Normal 7 6 10" xfId="5751"/>
    <cellStyle name="Normal 7 6 10 2" xfId="9774"/>
    <cellStyle name="Normal 7 6 10 2 2" xfId="19993"/>
    <cellStyle name="Normal 7 6 10 2 2 2" xfId="38487"/>
    <cellStyle name="Normal 7 6 10 2 3" xfId="38488"/>
    <cellStyle name="Normal 7 6 10 2 4" xfId="56161"/>
    <cellStyle name="Normal 7 6 10 3" xfId="19994"/>
    <cellStyle name="Normal 7 6 10 3 2" xfId="38489"/>
    <cellStyle name="Normal 7 6 10 4" xfId="38490"/>
    <cellStyle name="Normal 7 6 10 5" xfId="56162"/>
    <cellStyle name="Normal 7 6 11" xfId="5752"/>
    <cellStyle name="Normal 7 6 11 2" xfId="19995"/>
    <cellStyle name="Normal 7 6 11 2 2" xfId="38491"/>
    <cellStyle name="Normal 7 6 11 3" xfId="38492"/>
    <cellStyle name="Normal 7 6 11 4" xfId="56163"/>
    <cellStyle name="Normal 7 6 12" xfId="9775"/>
    <cellStyle name="Normal 7 6 12 2" xfId="19996"/>
    <cellStyle name="Normal 7 6 12 2 2" xfId="38493"/>
    <cellStyle name="Normal 7 6 12 3" xfId="38494"/>
    <cellStyle name="Normal 7 6 13" xfId="19997"/>
    <cellStyle name="Normal 7 6 13 2" xfId="38495"/>
    <cellStyle name="Normal 7 6 14" xfId="38496"/>
    <cellStyle name="Normal 7 6 2" xfId="2079"/>
    <cellStyle name="Normal 7 6 2 2" xfId="2080"/>
    <cellStyle name="Normal 7 6 2 2 2" xfId="5753"/>
    <cellStyle name="Normal 7 6 2 2 2 2" xfId="9776"/>
    <cellStyle name="Normal 7 6 2 2 2 2 2" xfId="19998"/>
    <cellStyle name="Normal 7 6 2 2 2 2 2 2" xfId="38497"/>
    <cellStyle name="Normal 7 6 2 2 2 2 3" xfId="38498"/>
    <cellStyle name="Normal 7 6 2 2 2 2 4" xfId="56164"/>
    <cellStyle name="Normal 7 6 2 2 2 3" xfId="19999"/>
    <cellStyle name="Normal 7 6 2 2 2 3 2" xfId="38499"/>
    <cellStyle name="Normal 7 6 2 2 2 4" xfId="38500"/>
    <cellStyle name="Normal 7 6 2 2 2 5" xfId="56165"/>
    <cellStyle name="Normal 7 6 2 2 3" xfId="5754"/>
    <cellStyle name="Normal 7 6 2 2 3 2" xfId="20000"/>
    <cellStyle name="Normal 7 6 2 2 3 2 2" xfId="38501"/>
    <cellStyle name="Normal 7 6 2 2 3 3" xfId="38502"/>
    <cellStyle name="Normal 7 6 2 2 3 4" xfId="56166"/>
    <cellStyle name="Normal 7 6 2 2 4" xfId="9777"/>
    <cellStyle name="Normal 7 6 2 2 4 2" xfId="20001"/>
    <cellStyle name="Normal 7 6 2 2 4 2 2" xfId="38503"/>
    <cellStyle name="Normal 7 6 2 2 4 3" xfId="38504"/>
    <cellStyle name="Normal 7 6 2 2 5" xfId="20002"/>
    <cellStyle name="Normal 7 6 2 2 5 2" xfId="38505"/>
    <cellStyle name="Normal 7 6 2 2 6" xfId="38506"/>
    <cellStyle name="Normal 7 6 2 3" xfId="5755"/>
    <cellStyle name="Normal 7 6 2 3 2" xfId="9778"/>
    <cellStyle name="Normal 7 6 2 3 2 2" xfId="20003"/>
    <cellStyle name="Normal 7 6 2 3 2 2 2" xfId="38507"/>
    <cellStyle name="Normal 7 6 2 3 2 3" xfId="38508"/>
    <cellStyle name="Normal 7 6 2 3 2 4" xfId="56167"/>
    <cellStyle name="Normal 7 6 2 3 3" xfId="20004"/>
    <cellStyle name="Normal 7 6 2 3 3 2" xfId="38509"/>
    <cellStyle name="Normal 7 6 2 3 4" xfId="38510"/>
    <cellStyle name="Normal 7 6 2 3 5" xfId="56168"/>
    <cellStyle name="Normal 7 6 2 4" xfId="5756"/>
    <cellStyle name="Normal 7 6 2 4 2" xfId="20005"/>
    <cellStyle name="Normal 7 6 2 4 2 2" xfId="38511"/>
    <cellStyle name="Normal 7 6 2 4 3" xfId="38512"/>
    <cellStyle name="Normal 7 6 2 4 4" xfId="56169"/>
    <cellStyle name="Normal 7 6 2 5" xfId="9779"/>
    <cellStyle name="Normal 7 6 2 5 2" xfId="20006"/>
    <cellStyle name="Normal 7 6 2 5 2 2" xfId="38513"/>
    <cellStyle name="Normal 7 6 2 5 3" xfId="38514"/>
    <cellStyle name="Normal 7 6 2 6" xfId="20007"/>
    <cellStyle name="Normal 7 6 2 6 2" xfId="38515"/>
    <cellStyle name="Normal 7 6 2 7" xfId="38516"/>
    <cellStyle name="Normal 7 6 3" xfId="2081"/>
    <cellStyle name="Normal 7 6 3 2" xfId="2082"/>
    <cellStyle name="Normal 7 6 3 2 2" xfId="5757"/>
    <cellStyle name="Normal 7 6 3 2 2 2" xfId="9780"/>
    <cellStyle name="Normal 7 6 3 2 2 2 2" xfId="20008"/>
    <cellStyle name="Normal 7 6 3 2 2 2 2 2" xfId="38517"/>
    <cellStyle name="Normal 7 6 3 2 2 2 3" xfId="38518"/>
    <cellStyle name="Normal 7 6 3 2 2 2 4" xfId="56170"/>
    <cellStyle name="Normal 7 6 3 2 2 3" xfId="20009"/>
    <cellStyle name="Normal 7 6 3 2 2 3 2" xfId="38519"/>
    <cellStyle name="Normal 7 6 3 2 2 4" xfId="38520"/>
    <cellStyle name="Normal 7 6 3 2 2 5" xfId="56171"/>
    <cellStyle name="Normal 7 6 3 2 3" xfId="5758"/>
    <cellStyle name="Normal 7 6 3 2 3 2" xfId="20010"/>
    <cellStyle name="Normal 7 6 3 2 3 2 2" xfId="38521"/>
    <cellStyle name="Normal 7 6 3 2 3 3" xfId="38522"/>
    <cellStyle name="Normal 7 6 3 2 3 4" xfId="56172"/>
    <cellStyle name="Normal 7 6 3 2 4" xfId="9781"/>
    <cellStyle name="Normal 7 6 3 2 4 2" xfId="20011"/>
    <cellStyle name="Normal 7 6 3 2 4 2 2" xfId="38523"/>
    <cellStyle name="Normal 7 6 3 2 4 3" xfId="38524"/>
    <cellStyle name="Normal 7 6 3 2 5" xfId="20012"/>
    <cellStyle name="Normal 7 6 3 2 5 2" xfId="38525"/>
    <cellStyle name="Normal 7 6 3 2 6" xfId="38526"/>
    <cellStyle name="Normal 7 6 3 3" xfId="5759"/>
    <cellStyle name="Normal 7 6 3 3 2" xfId="9782"/>
    <cellStyle name="Normal 7 6 3 3 2 2" xfId="20013"/>
    <cellStyle name="Normal 7 6 3 3 2 2 2" xfId="38527"/>
    <cellStyle name="Normal 7 6 3 3 2 3" xfId="38528"/>
    <cellStyle name="Normal 7 6 3 3 2 4" xfId="56173"/>
    <cellStyle name="Normal 7 6 3 3 3" xfId="20014"/>
    <cellStyle name="Normal 7 6 3 3 3 2" xfId="38529"/>
    <cellStyle name="Normal 7 6 3 3 4" xfId="38530"/>
    <cellStyle name="Normal 7 6 3 3 5" xfId="56174"/>
    <cellStyle name="Normal 7 6 3 4" xfId="5760"/>
    <cellStyle name="Normal 7 6 3 4 2" xfId="20015"/>
    <cellStyle name="Normal 7 6 3 4 2 2" xfId="38531"/>
    <cellStyle name="Normal 7 6 3 4 3" xfId="38532"/>
    <cellStyle name="Normal 7 6 3 4 4" xfId="56175"/>
    <cellStyle name="Normal 7 6 3 5" xfId="9783"/>
    <cellStyle name="Normal 7 6 3 5 2" xfId="20016"/>
    <cellStyle name="Normal 7 6 3 5 2 2" xfId="38533"/>
    <cellStyle name="Normal 7 6 3 5 3" xfId="38534"/>
    <cellStyle name="Normal 7 6 3 6" xfId="20017"/>
    <cellStyle name="Normal 7 6 3 6 2" xfId="38535"/>
    <cellStyle name="Normal 7 6 3 7" xfId="38536"/>
    <cellStyle name="Normal 7 6 4" xfId="2083"/>
    <cellStyle name="Normal 7 6 4 2" xfId="2084"/>
    <cellStyle name="Normal 7 6 4 2 2" xfId="5761"/>
    <cellStyle name="Normal 7 6 4 2 2 2" xfId="9784"/>
    <cellStyle name="Normal 7 6 4 2 2 2 2" xfId="20018"/>
    <cellStyle name="Normal 7 6 4 2 2 2 2 2" xfId="38537"/>
    <cellStyle name="Normal 7 6 4 2 2 2 3" xfId="38538"/>
    <cellStyle name="Normal 7 6 4 2 2 2 4" xfId="56176"/>
    <cellStyle name="Normal 7 6 4 2 2 3" xfId="20019"/>
    <cellStyle name="Normal 7 6 4 2 2 3 2" xfId="38539"/>
    <cellStyle name="Normal 7 6 4 2 2 4" xfId="38540"/>
    <cellStyle name="Normal 7 6 4 2 2 5" xfId="56177"/>
    <cellStyle name="Normal 7 6 4 2 3" xfId="5762"/>
    <cellStyle name="Normal 7 6 4 2 3 2" xfId="20020"/>
    <cellStyle name="Normal 7 6 4 2 3 2 2" xfId="38541"/>
    <cellStyle name="Normal 7 6 4 2 3 3" xfId="38542"/>
    <cellStyle name="Normal 7 6 4 2 3 4" xfId="56178"/>
    <cellStyle name="Normal 7 6 4 2 4" xfId="9785"/>
    <cellStyle name="Normal 7 6 4 2 4 2" xfId="20021"/>
    <cellStyle name="Normal 7 6 4 2 4 2 2" xfId="38543"/>
    <cellStyle name="Normal 7 6 4 2 4 3" xfId="38544"/>
    <cellStyle name="Normal 7 6 4 2 5" xfId="20022"/>
    <cellStyle name="Normal 7 6 4 2 5 2" xfId="38545"/>
    <cellStyle name="Normal 7 6 4 2 6" xfId="38546"/>
    <cellStyle name="Normal 7 6 4 3" xfId="5763"/>
    <cellStyle name="Normal 7 6 4 3 2" xfId="9786"/>
    <cellStyle name="Normal 7 6 4 3 2 2" xfId="20023"/>
    <cellStyle name="Normal 7 6 4 3 2 2 2" xfId="38547"/>
    <cellStyle name="Normal 7 6 4 3 2 3" xfId="38548"/>
    <cellStyle name="Normal 7 6 4 3 2 4" xfId="56179"/>
    <cellStyle name="Normal 7 6 4 3 3" xfId="20024"/>
    <cellStyle name="Normal 7 6 4 3 3 2" xfId="38549"/>
    <cellStyle name="Normal 7 6 4 3 4" xfId="38550"/>
    <cellStyle name="Normal 7 6 4 3 5" xfId="56180"/>
    <cellStyle name="Normal 7 6 4 4" xfId="5764"/>
    <cellStyle name="Normal 7 6 4 4 2" xfId="20025"/>
    <cellStyle name="Normal 7 6 4 4 2 2" xfId="38551"/>
    <cellStyle name="Normal 7 6 4 4 3" xfId="38552"/>
    <cellStyle name="Normal 7 6 4 4 4" xfId="56181"/>
    <cellStyle name="Normal 7 6 4 5" xfId="9787"/>
    <cellStyle name="Normal 7 6 4 5 2" xfId="20026"/>
    <cellStyle name="Normal 7 6 4 5 2 2" xfId="38553"/>
    <cellStyle name="Normal 7 6 4 5 3" xfId="38554"/>
    <cellStyle name="Normal 7 6 4 6" xfId="20027"/>
    <cellStyle name="Normal 7 6 4 6 2" xfId="38555"/>
    <cellStyle name="Normal 7 6 4 7" xfId="38556"/>
    <cellStyle name="Normal 7 6 5" xfId="2085"/>
    <cellStyle name="Normal 7 6 5 2" xfId="2086"/>
    <cellStyle name="Normal 7 6 5 2 2" xfId="5765"/>
    <cellStyle name="Normal 7 6 5 2 2 2" xfId="9788"/>
    <cellStyle name="Normal 7 6 5 2 2 2 2" xfId="20028"/>
    <cellStyle name="Normal 7 6 5 2 2 2 2 2" xfId="38557"/>
    <cellStyle name="Normal 7 6 5 2 2 2 3" xfId="38558"/>
    <cellStyle name="Normal 7 6 5 2 2 2 4" xfId="56182"/>
    <cellStyle name="Normal 7 6 5 2 2 3" xfId="20029"/>
    <cellStyle name="Normal 7 6 5 2 2 3 2" xfId="38559"/>
    <cellStyle name="Normal 7 6 5 2 2 4" xfId="38560"/>
    <cellStyle name="Normal 7 6 5 2 2 5" xfId="56183"/>
    <cellStyle name="Normal 7 6 5 2 3" xfId="5766"/>
    <cellStyle name="Normal 7 6 5 2 3 2" xfId="20030"/>
    <cellStyle name="Normal 7 6 5 2 3 2 2" xfId="38561"/>
    <cellStyle name="Normal 7 6 5 2 3 3" xfId="38562"/>
    <cellStyle name="Normal 7 6 5 2 3 4" xfId="56184"/>
    <cellStyle name="Normal 7 6 5 2 4" xfId="9789"/>
    <cellStyle name="Normal 7 6 5 2 4 2" xfId="20031"/>
    <cellStyle name="Normal 7 6 5 2 4 2 2" xfId="38563"/>
    <cellStyle name="Normal 7 6 5 2 4 3" xfId="38564"/>
    <cellStyle name="Normal 7 6 5 2 5" xfId="20032"/>
    <cellStyle name="Normal 7 6 5 2 5 2" xfId="38565"/>
    <cellStyle name="Normal 7 6 5 2 6" xfId="38566"/>
    <cellStyle name="Normal 7 6 5 3" xfId="5767"/>
    <cellStyle name="Normal 7 6 5 3 2" xfId="9790"/>
    <cellStyle name="Normal 7 6 5 3 2 2" xfId="20033"/>
    <cellStyle name="Normal 7 6 5 3 2 2 2" xfId="38567"/>
    <cellStyle name="Normal 7 6 5 3 2 3" xfId="38568"/>
    <cellStyle name="Normal 7 6 5 3 2 4" xfId="56185"/>
    <cellStyle name="Normal 7 6 5 3 3" xfId="20034"/>
    <cellStyle name="Normal 7 6 5 3 3 2" xfId="38569"/>
    <cellStyle name="Normal 7 6 5 3 4" xfId="38570"/>
    <cellStyle name="Normal 7 6 5 3 5" xfId="56186"/>
    <cellStyle name="Normal 7 6 5 4" xfId="5768"/>
    <cellStyle name="Normal 7 6 5 4 2" xfId="20035"/>
    <cellStyle name="Normal 7 6 5 4 2 2" xfId="38571"/>
    <cellStyle name="Normal 7 6 5 4 3" xfId="38572"/>
    <cellStyle name="Normal 7 6 5 4 4" xfId="56187"/>
    <cellStyle name="Normal 7 6 5 5" xfId="9791"/>
    <cellStyle name="Normal 7 6 5 5 2" xfId="20036"/>
    <cellStyle name="Normal 7 6 5 5 2 2" xfId="38573"/>
    <cellStyle name="Normal 7 6 5 5 3" xfId="38574"/>
    <cellStyle name="Normal 7 6 5 6" xfId="20037"/>
    <cellStyle name="Normal 7 6 5 6 2" xfId="38575"/>
    <cellStyle name="Normal 7 6 5 7" xfId="38576"/>
    <cellStyle name="Normal 7 6 6" xfId="2087"/>
    <cellStyle name="Normal 7 6 6 2" xfId="2088"/>
    <cellStyle name="Normal 7 6 6 2 2" xfId="5769"/>
    <cellStyle name="Normal 7 6 6 2 2 2" xfId="9792"/>
    <cellStyle name="Normal 7 6 6 2 2 2 2" xfId="20038"/>
    <cellStyle name="Normal 7 6 6 2 2 2 2 2" xfId="38577"/>
    <cellStyle name="Normal 7 6 6 2 2 2 3" xfId="38578"/>
    <cellStyle name="Normal 7 6 6 2 2 2 4" xfId="56188"/>
    <cellStyle name="Normal 7 6 6 2 2 3" xfId="20039"/>
    <cellStyle name="Normal 7 6 6 2 2 3 2" xfId="38579"/>
    <cellStyle name="Normal 7 6 6 2 2 4" xfId="38580"/>
    <cellStyle name="Normal 7 6 6 2 2 5" xfId="56189"/>
    <cellStyle name="Normal 7 6 6 2 3" xfId="5770"/>
    <cellStyle name="Normal 7 6 6 2 3 2" xfId="20040"/>
    <cellStyle name="Normal 7 6 6 2 3 2 2" xfId="38581"/>
    <cellStyle name="Normal 7 6 6 2 3 3" xfId="38582"/>
    <cellStyle name="Normal 7 6 6 2 3 4" xfId="56190"/>
    <cellStyle name="Normal 7 6 6 2 4" xfId="9793"/>
    <cellStyle name="Normal 7 6 6 2 4 2" xfId="20041"/>
    <cellStyle name="Normal 7 6 6 2 4 2 2" xfId="38583"/>
    <cellStyle name="Normal 7 6 6 2 4 3" xfId="38584"/>
    <cellStyle name="Normal 7 6 6 2 5" xfId="20042"/>
    <cellStyle name="Normal 7 6 6 2 5 2" xfId="38585"/>
    <cellStyle name="Normal 7 6 6 2 6" xfId="38586"/>
    <cellStyle name="Normal 7 6 6 3" xfId="5771"/>
    <cellStyle name="Normal 7 6 6 3 2" xfId="9794"/>
    <cellStyle name="Normal 7 6 6 3 2 2" xfId="20043"/>
    <cellStyle name="Normal 7 6 6 3 2 2 2" xfId="38587"/>
    <cellStyle name="Normal 7 6 6 3 2 3" xfId="38588"/>
    <cellStyle name="Normal 7 6 6 3 2 4" xfId="56191"/>
    <cellStyle name="Normal 7 6 6 3 3" xfId="20044"/>
    <cellStyle name="Normal 7 6 6 3 3 2" xfId="38589"/>
    <cellStyle name="Normal 7 6 6 3 4" xfId="38590"/>
    <cellStyle name="Normal 7 6 6 3 5" xfId="56192"/>
    <cellStyle name="Normal 7 6 6 4" xfId="5772"/>
    <cellStyle name="Normal 7 6 6 4 2" xfId="20045"/>
    <cellStyle name="Normal 7 6 6 4 2 2" xfId="38591"/>
    <cellStyle name="Normal 7 6 6 4 3" xfId="38592"/>
    <cellStyle name="Normal 7 6 6 4 4" xfId="56193"/>
    <cellStyle name="Normal 7 6 6 5" xfId="9795"/>
    <cellStyle name="Normal 7 6 6 5 2" xfId="20046"/>
    <cellStyle name="Normal 7 6 6 5 2 2" xfId="38593"/>
    <cellStyle name="Normal 7 6 6 5 3" xfId="38594"/>
    <cellStyle name="Normal 7 6 6 6" xfId="20047"/>
    <cellStyle name="Normal 7 6 6 6 2" xfId="38595"/>
    <cellStyle name="Normal 7 6 6 7" xfId="38596"/>
    <cellStyle name="Normal 7 6 7" xfId="2089"/>
    <cellStyle name="Normal 7 6 7 2" xfId="2090"/>
    <cellStyle name="Normal 7 6 7 2 2" xfId="5773"/>
    <cellStyle name="Normal 7 6 7 2 2 2" xfId="9796"/>
    <cellStyle name="Normal 7 6 7 2 2 2 2" xfId="20048"/>
    <cellStyle name="Normal 7 6 7 2 2 2 2 2" xfId="38597"/>
    <cellStyle name="Normal 7 6 7 2 2 2 3" xfId="38598"/>
    <cellStyle name="Normal 7 6 7 2 2 2 4" xfId="56194"/>
    <cellStyle name="Normal 7 6 7 2 2 3" xfId="20049"/>
    <cellStyle name="Normal 7 6 7 2 2 3 2" xfId="38599"/>
    <cellStyle name="Normal 7 6 7 2 2 4" xfId="38600"/>
    <cellStyle name="Normal 7 6 7 2 2 5" xfId="56195"/>
    <cellStyle name="Normal 7 6 7 2 3" xfId="5774"/>
    <cellStyle name="Normal 7 6 7 2 3 2" xfId="20050"/>
    <cellStyle name="Normal 7 6 7 2 3 2 2" xfId="38601"/>
    <cellStyle name="Normal 7 6 7 2 3 3" xfId="38602"/>
    <cellStyle name="Normal 7 6 7 2 3 4" xfId="56196"/>
    <cellStyle name="Normal 7 6 7 2 4" xfId="9797"/>
    <cellStyle name="Normal 7 6 7 2 4 2" xfId="20051"/>
    <cellStyle name="Normal 7 6 7 2 4 2 2" xfId="38603"/>
    <cellStyle name="Normal 7 6 7 2 4 3" xfId="38604"/>
    <cellStyle name="Normal 7 6 7 2 5" xfId="20052"/>
    <cellStyle name="Normal 7 6 7 2 5 2" xfId="38605"/>
    <cellStyle name="Normal 7 6 7 2 6" xfId="38606"/>
    <cellStyle name="Normal 7 6 7 3" xfId="5775"/>
    <cellStyle name="Normal 7 6 7 3 2" xfId="9798"/>
    <cellStyle name="Normal 7 6 7 3 2 2" xfId="20053"/>
    <cellStyle name="Normal 7 6 7 3 2 2 2" xfId="38607"/>
    <cellStyle name="Normal 7 6 7 3 2 3" xfId="38608"/>
    <cellStyle name="Normal 7 6 7 3 2 4" xfId="56197"/>
    <cellStyle name="Normal 7 6 7 3 3" xfId="20054"/>
    <cellStyle name="Normal 7 6 7 3 3 2" xfId="38609"/>
    <cellStyle name="Normal 7 6 7 3 4" xfId="38610"/>
    <cellStyle name="Normal 7 6 7 3 5" xfId="56198"/>
    <cellStyle name="Normal 7 6 7 4" xfId="5776"/>
    <cellStyle name="Normal 7 6 7 4 2" xfId="20055"/>
    <cellStyle name="Normal 7 6 7 4 2 2" xfId="38611"/>
    <cellStyle name="Normal 7 6 7 4 3" xfId="38612"/>
    <cellStyle name="Normal 7 6 7 4 4" xfId="56199"/>
    <cellStyle name="Normal 7 6 7 5" xfId="9799"/>
    <cellStyle name="Normal 7 6 7 5 2" xfId="20056"/>
    <cellStyle name="Normal 7 6 7 5 2 2" xfId="38613"/>
    <cellStyle name="Normal 7 6 7 5 3" xfId="38614"/>
    <cellStyle name="Normal 7 6 7 6" xfId="20057"/>
    <cellStyle name="Normal 7 6 7 6 2" xfId="38615"/>
    <cellStyle name="Normal 7 6 7 7" xfId="38616"/>
    <cellStyle name="Normal 7 6 8" xfId="2091"/>
    <cellStyle name="Normal 7 6 8 2" xfId="2092"/>
    <cellStyle name="Normal 7 6 8 2 2" xfId="5777"/>
    <cellStyle name="Normal 7 6 8 2 2 2" xfId="9800"/>
    <cellStyle name="Normal 7 6 8 2 2 2 2" xfId="20058"/>
    <cellStyle name="Normal 7 6 8 2 2 2 2 2" xfId="38617"/>
    <cellStyle name="Normal 7 6 8 2 2 2 3" xfId="38618"/>
    <cellStyle name="Normal 7 6 8 2 2 2 4" xfId="56200"/>
    <cellStyle name="Normal 7 6 8 2 2 3" xfId="20059"/>
    <cellStyle name="Normal 7 6 8 2 2 3 2" xfId="38619"/>
    <cellStyle name="Normal 7 6 8 2 2 4" xfId="38620"/>
    <cellStyle name="Normal 7 6 8 2 2 5" xfId="56201"/>
    <cellStyle name="Normal 7 6 8 2 3" xfId="5778"/>
    <cellStyle name="Normal 7 6 8 2 3 2" xfId="20060"/>
    <cellStyle name="Normal 7 6 8 2 3 2 2" xfId="38621"/>
    <cellStyle name="Normal 7 6 8 2 3 3" xfId="38622"/>
    <cellStyle name="Normal 7 6 8 2 3 4" xfId="56202"/>
    <cellStyle name="Normal 7 6 8 2 4" xfId="9801"/>
    <cellStyle name="Normal 7 6 8 2 4 2" xfId="20061"/>
    <cellStyle name="Normal 7 6 8 2 4 2 2" xfId="38623"/>
    <cellStyle name="Normal 7 6 8 2 4 3" xfId="38624"/>
    <cellStyle name="Normal 7 6 8 2 5" xfId="20062"/>
    <cellStyle name="Normal 7 6 8 2 5 2" xfId="38625"/>
    <cellStyle name="Normal 7 6 8 2 6" xfId="38626"/>
    <cellStyle name="Normal 7 6 8 3" xfId="5779"/>
    <cellStyle name="Normal 7 6 8 3 2" xfId="9802"/>
    <cellStyle name="Normal 7 6 8 3 2 2" xfId="20063"/>
    <cellStyle name="Normal 7 6 8 3 2 2 2" xfId="38627"/>
    <cellStyle name="Normal 7 6 8 3 2 3" xfId="38628"/>
    <cellStyle name="Normal 7 6 8 3 2 4" xfId="56203"/>
    <cellStyle name="Normal 7 6 8 3 3" xfId="20064"/>
    <cellStyle name="Normal 7 6 8 3 3 2" xfId="38629"/>
    <cellStyle name="Normal 7 6 8 3 4" xfId="38630"/>
    <cellStyle name="Normal 7 6 8 3 5" xfId="56204"/>
    <cellStyle name="Normal 7 6 8 4" xfId="5780"/>
    <cellStyle name="Normal 7 6 8 4 2" xfId="20065"/>
    <cellStyle name="Normal 7 6 8 4 2 2" xfId="38631"/>
    <cellStyle name="Normal 7 6 8 4 3" xfId="38632"/>
    <cellStyle name="Normal 7 6 8 4 4" xfId="56205"/>
    <cellStyle name="Normal 7 6 8 5" xfId="9803"/>
    <cellStyle name="Normal 7 6 8 5 2" xfId="20066"/>
    <cellStyle name="Normal 7 6 8 5 2 2" xfId="38633"/>
    <cellStyle name="Normal 7 6 8 5 3" xfId="38634"/>
    <cellStyle name="Normal 7 6 8 6" xfId="20067"/>
    <cellStyle name="Normal 7 6 8 6 2" xfId="38635"/>
    <cellStyle name="Normal 7 6 8 7" xfId="38636"/>
    <cellStyle name="Normal 7 6 9" xfId="2093"/>
    <cellStyle name="Normal 7 6 9 2" xfId="5781"/>
    <cellStyle name="Normal 7 6 9 2 2" xfId="9804"/>
    <cellStyle name="Normal 7 6 9 2 2 2" xfId="20068"/>
    <cellStyle name="Normal 7 6 9 2 2 2 2" xfId="38637"/>
    <cellStyle name="Normal 7 6 9 2 2 3" xfId="38638"/>
    <cellStyle name="Normal 7 6 9 2 2 4" xfId="56206"/>
    <cellStyle name="Normal 7 6 9 2 3" xfId="20069"/>
    <cellStyle name="Normal 7 6 9 2 3 2" xfId="38639"/>
    <cellStyle name="Normal 7 6 9 2 4" xfId="38640"/>
    <cellStyle name="Normal 7 6 9 2 5" xfId="56207"/>
    <cellStyle name="Normal 7 6 9 3" xfId="5782"/>
    <cellStyle name="Normal 7 6 9 3 2" xfId="20070"/>
    <cellStyle name="Normal 7 6 9 3 2 2" xfId="38641"/>
    <cellStyle name="Normal 7 6 9 3 3" xfId="38642"/>
    <cellStyle name="Normal 7 6 9 3 4" xfId="56208"/>
    <cellStyle name="Normal 7 6 9 4" xfId="9805"/>
    <cellStyle name="Normal 7 6 9 4 2" xfId="20071"/>
    <cellStyle name="Normal 7 6 9 4 2 2" xfId="38643"/>
    <cellStyle name="Normal 7 6 9 4 3" xfId="38644"/>
    <cellStyle name="Normal 7 6 9 5" xfId="20072"/>
    <cellStyle name="Normal 7 6 9 5 2" xfId="38645"/>
    <cellStyle name="Normal 7 6 9 6" xfId="38646"/>
    <cellStyle name="Normal 7 7" xfId="2094"/>
    <cellStyle name="Normal 7 7 10" xfId="5783"/>
    <cellStyle name="Normal 7 7 10 2" xfId="9806"/>
    <cellStyle name="Normal 7 7 10 2 2" xfId="20073"/>
    <cellStyle name="Normal 7 7 10 2 2 2" xfId="38647"/>
    <cellStyle name="Normal 7 7 10 2 3" xfId="38648"/>
    <cellStyle name="Normal 7 7 10 2 4" xfId="56209"/>
    <cellStyle name="Normal 7 7 10 3" xfId="20074"/>
    <cellStyle name="Normal 7 7 10 3 2" xfId="38649"/>
    <cellStyle name="Normal 7 7 10 4" xfId="38650"/>
    <cellStyle name="Normal 7 7 10 5" xfId="56210"/>
    <cellStyle name="Normal 7 7 11" xfId="5784"/>
    <cellStyle name="Normal 7 7 11 2" xfId="20075"/>
    <cellStyle name="Normal 7 7 11 2 2" xfId="38651"/>
    <cellStyle name="Normal 7 7 11 3" xfId="38652"/>
    <cellStyle name="Normal 7 7 11 4" xfId="56211"/>
    <cellStyle name="Normal 7 7 12" xfId="9807"/>
    <cellStyle name="Normal 7 7 12 2" xfId="20076"/>
    <cellStyle name="Normal 7 7 12 2 2" xfId="38653"/>
    <cellStyle name="Normal 7 7 12 3" xfId="38654"/>
    <cellStyle name="Normal 7 7 13" xfId="20077"/>
    <cellStyle name="Normal 7 7 13 2" xfId="38655"/>
    <cellStyle name="Normal 7 7 14" xfId="38656"/>
    <cellStyle name="Normal 7 7 2" xfId="2095"/>
    <cellStyle name="Normal 7 7 2 2" xfId="2096"/>
    <cellStyle name="Normal 7 7 2 2 2" xfId="5785"/>
    <cellStyle name="Normal 7 7 2 2 2 2" xfId="9808"/>
    <cellStyle name="Normal 7 7 2 2 2 2 2" xfId="20078"/>
    <cellStyle name="Normal 7 7 2 2 2 2 2 2" xfId="38657"/>
    <cellStyle name="Normal 7 7 2 2 2 2 3" xfId="38658"/>
    <cellStyle name="Normal 7 7 2 2 2 2 4" xfId="56212"/>
    <cellStyle name="Normal 7 7 2 2 2 3" xfId="20079"/>
    <cellStyle name="Normal 7 7 2 2 2 3 2" xfId="38659"/>
    <cellStyle name="Normal 7 7 2 2 2 4" xfId="38660"/>
    <cellStyle name="Normal 7 7 2 2 2 5" xfId="56213"/>
    <cellStyle name="Normal 7 7 2 2 3" xfId="5786"/>
    <cellStyle name="Normal 7 7 2 2 3 2" xfId="20080"/>
    <cellStyle name="Normal 7 7 2 2 3 2 2" xfId="38661"/>
    <cellStyle name="Normal 7 7 2 2 3 3" xfId="38662"/>
    <cellStyle name="Normal 7 7 2 2 3 4" xfId="56214"/>
    <cellStyle name="Normal 7 7 2 2 4" xfId="9809"/>
    <cellStyle name="Normal 7 7 2 2 4 2" xfId="20081"/>
    <cellStyle name="Normal 7 7 2 2 4 2 2" xfId="38663"/>
    <cellStyle name="Normal 7 7 2 2 4 3" xfId="38664"/>
    <cellStyle name="Normal 7 7 2 2 5" xfId="20082"/>
    <cellStyle name="Normal 7 7 2 2 5 2" xfId="38665"/>
    <cellStyle name="Normal 7 7 2 2 6" xfId="38666"/>
    <cellStyle name="Normal 7 7 2 3" xfId="5787"/>
    <cellStyle name="Normal 7 7 2 3 2" xfId="9810"/>
    <cellStyle name="Normal 7 7 2 3 2 2" xfId="20083"/>
    <cellStyle name="Normal 7 7 2 3 2 2 2" xfId="38667"/>
    <cellStyle name="Normal 7 7 2 3 2 3" xfId="38668"/>
    <cellStyle name="Normal 7 7 2 3 2 4" xfId="56215"/>
    <cellStyle name="Normal 7 7 2 3 3" xfId="20084"/>
    <cellStyle name="Normal 7 7 2 3 3 2" xfId="38669"/>
    <cellStyle name="Normal 7 7 2 3 4" xfId="38670"/>
    <cellStyle name="Normal 7 7 2 3 5" xfId="56216"/>
    <cellStyle name="Normal 7 7 2 4" xfId="5788"/>
    <cellStyle name="Normal 7 7 2 4 2" xfId="20085"/>
    <cellStyle name="Normal 7 7 2 4 2 2" xfId="38671"/>
    <cellStyle name="Normal 7 7 2 4 3" xfId="38672"/>
    <cellStyle name="Normal 7 7 2 4 4" xfId="56217"/>
    <cellStyle name="Normal 7 7 2 5" xfId="9811"/>
    <cellStyle name="Normal 7 7 2 5 2" xfId="20086"/>
    <cellStyle name="Normal 7 7 2 5 2 2" xfId="38673"/>
    <cellStyle name="Normal 7 7 2 5 3" xfId="38674"/>
    <cellStyle name="Normal 7 7 2 6" xfId="20087"/>
    <cellStyle name="Normal 7 7 2 6 2" xfId="38675"/>
    <cellStyle name="Normal 7 7 2 7" xfId="38676"/>
    <cellStyle name="Normal 7 7 3" xfId="2097"/>
    <cellStyle name="Normal 7 7 3 2" xfId="2098"/>
    <cellStyle name="Normal 7 7 3 2 2" xfId="5789"/>
    <cellStyle name="Normal 7 7 3 2 2 2" xfId="9812"/>
    <cellStyle name="Normal 7 7 3 2 2 2 2" xfId="20088"/>
    <cellStyle name="Normal 7 7 3 2 2 2 2 2" xfId="38677"/>
    <cellStyle name="Normal 7 7 3 2 2 2 3" xfId="38678"/>
    <cellStyle name="Normal 7 7 3 2 2 2 4" xfId="56218"/>
    <cellStyle name="Normal 7 7 3 2 2 3" xfId="20089"/>
    <cellStyle name="Normal 7 7 3 2 2 3 2" xfId="38679"/>
    <cellStyle name="Normal 7 7 3 2 2 4" xfId="38680"/>
    <cellStyle name="Normal 7 7 3 2 2 5" xfId="56219"/>
    <cellStyle name="Normal 7 7 3 2 3" xfId="5790"/>
    <cellStyle name="Normal 7 7 3 2 3 2" xfId="20090"/>
    <cellStyle name="Normal 7 7 3 2 3 2 2" xfId="38681"/>
    <cellStyle name="Normal 7 7 3 2 3 3" xfId="38682"/>
    <cellStyle name="Normal 7 7 3 2 3 4" xfId="56220"/>
    <cellStyle name="Normal 7 7 3 2 4" xfId="9813"/>
    <cellStyle name="Normal 7 7 3 2 4 2" xfId="20091"/>
    <cellStyle name="Normal 7 7 3 2 4 2 2" xfId="38683"/>
    <cellStyle name="Normal 7 7 3 2 4 3" xfId="38684"/>
    <cellStyle name="Normal 7 7 3 2 5" xfId="20092"/>
    <cellStyle name="Normal 7 7 3 2 5 2" xfId="38685"/>
    <cellStyle name="Normal 7 7 3 2 6" xfId="38686"/>
    <cellStyle name="Normal 7 7 3 3" xfId="5791"/>
    <cellStyle name="Normal 7 7 3 3 2" xfId="9814"/>
    <cellStyle name="Normal 7 7 3 3 2 2" xfId="20093"/>
    <cellStyle name="Normal 7 7 3 3 2 2 2" xfId="38687"/>
    <cellStyle name="Normal 7 7 3 3 2 3" xfId="38688"/>
    <cellStyle name="Normal 7 7 3 3 2 4" xfId="56221"/>
    <cellStyle name="Normal 7 7 3 3 3" xfId="20094"/>
    <cellStyle name="Normal 7 7 3 3 3 2" xfId="38689"/>
    <cellStyle name="Normal 7 7 3 3 4" xfId="38690"/>
    <cellStyle name="Normal 7 7 3 3 5" xfId="56222"/>
    <cellStyle name="Normal 7 7 3 4" xfId="5792"/>
    <cellStyle name="Normal 7 7 3 4 2" xfId="20095"/>
    <cellStyle name="Normal 7 7 3 4 2 2" xfId="38691"/>
    <cellStyle name="Normal 7 7 3 4 3" xfId="38692"/>
    <cellStyle name="Normal 7 7 3 4 4" xfId="56223"/>
    <cellStyle name="Normal 7 7 3 5" xfId="9815"/>
    <cellStyle name="Normal 7 7 3 5 2" xfId="20096"/>
    <cellStyle name="Normal 7 7 3 5 2 2" xfId="38693"/>
    <cellStyle name="Normal 7 7 3 5 3" xfId="38694"/>
    <cellStyle name="Normal 7 7 3 6" xfId="20097"/>
    <cellStyle name="Normal 7 7 3 6 2" xfId="38695"/>
    <cellStyle name="Normal 7 7 3 7" xfId="38696"/>
    <cellStyle name="Normal 7 7 4" xfId="2099"/>
    <cellStyle name="Normal 7 7 4 2" xfId="2100"/>
    <cellStyle name="Normal 7 7 4 2 2" xfId="5793"/>
    <cellStyle name="Normal 7 7 4 2 2 2" xfId="9816"/>
    <cellStyle name="Normal 7 7 4 2 2 2 2" xfId="20098"/>
    <cellStyle name="Normal 7 7 4 2 2 2 2 2" xfId="38697"/>
    <cellStyle name="Normal 7 7 4 2 2 2 3" xfId="38698"/>
    <cellStyle name="Normal 7 7 4 2 2 2 4" xfId="56224"/>
    <cellStyle name="Normal 7 7 4 2 2 3" xfId="20099"/>
    <cellStyle name="Normal 7 7 4 2 2 3 2" xfId="38699"/>
    <cellStyle name="Normal 7 7 4 2 2 4" xfId="38700"/>
    <cellStyle name="Normal 7 7 4 2 2 5" xfId="56225"/>
    <cellStyle name="Normal 7 7 4 2 3" xfId="5794"/>
    <cellStyle name="Normal 7 7 4 2 3 2" xfId="20100"/>
    <cellStyle name="Normal 7 7 4 2 3 2 2" xfId="38701"/>
    <cellStyle name="Normal 7 7 4 2 3 3" xfId="38702"/>
    <cellStyle name="Normal 7 7 4 2 3 4" xfId="56226"/>
    <cellStyle name="Normal 7 7 4 2 4" xfId="9817"/>
    <cellStyle name="Normal 7 7 4 2 4 2" xfId="20101"/>
    <cellStyle name="Normal 7 7 4 2 4 2 2" xfId="38703"/>
    <cellStyle name="Normal 7 7 4 2 4 3" xfId="38704"/>
    <cellStyle name="Normal 7 7 4 2 5" xfId="20102"/>
    <cellStyle name="Normal 7 7 4 2 5 2" xfId="38705"/>
    <cellStyle name="Normal 7 7 4 2 6" xfId="38706"/>
    <cellStyle name="Normal 7 7 4 3" xfId="5795"/>
    <cellStyle name="Normal 7 7 4 3 2" xfId="9818"/>
    <cellStyle name="Normal 7 7 4 3 2 2" xfId="20103"/>
    <cellStyle name="Normal 7 7 4 3 2 2 2" xfId="38707"/>
    <cellStyle name="Normal 7 7 4 3 2 3" xfId="38708"/>
    <cellStyle name="Normal 7 7 4 3 2 4" xfId="56227"/>
    <cellStyle name="Normal 7 7 4 3 3" xfId="20104"/>
    <cellStyle name="Normal 7 7 4 3 3 2" xfId="38709"/>
    <cellStyle name="Normal 7 7 4 3 4" xfId="38710"/>
    <cellStyle name="Normal 7 7 4 3 5" xfId="56228"/>
    <cellStyle name="Normal 7 7 4 4" xfId="5796"/>
    <cellStyle name="Normal 7 7 4 4 2" xfId="20105"/>
    <cellStyle name="Normal 7 7 4 4 2 2" xfId="38711"/>
    <cellStyle name="Normal 7 7 4 4 3" xfId="38712"/>
    <cellStyle name="Normal 7 7 4 4 4" xfId="56229"/>
    <cellStyle name="Normal 7 7 4 5" xfId="9819"/>
    <cellStyle name="Normal 7 7 4 5 2" xfId="20106"/>
    <cellStyle name="Normal 7 7 4 5 2 2" xfId="38713"/>
    <cellStyle name="Normal 7 7 4 5 3" xfId="38714"/>
    <cellStyle name="Normal 7 7 4 6" xfId="20107"/>
    <cellStyle name="Normal 7 7 4 6 2" xfId="38715"/>
    <cellStyle name="Normal 7 7 4 7" xfId="38716"/>
    <cellStyle name="Normal 7 7 5" xfId="2101"/>
    <cellStyle name="Normal 7 7 5 2" xfId="2102"/>
    <cellStyle name="Normal 7 7 5 2 2" xfId="5797"/>
    <cellStyle name="Normal 7 7 5 2 2 2" xfId="9820"/>
    <cellStyle name="Normal 7 7 5 2 2 2 2" xfId="20108"/>
    <cellStyle name="Normal 7 7 5 2 2 2 2 2" xfId="38717"/>
    <cellStyle name="Normal 7 7 5 2 2 2 3" xfId="38718"/>
    <cellStyle name="Normal 7 7 5 2 2 2 4" xfId="56230"/>
    <cellStyle name="Normal 7 7 5 2 2 3" xfId="20109"/>
    <cellStyle name="Normal 7 7 5 2 2 3 2" xfId="38719"/>
    <cellStyle name="Normal 7 7 5 2 2 4" xfId="38720"/>
    <cellStyle name="Normal 7 7 5 2 2 5" xfId="56231"/>
    <cellStyle name="Normal 7 7 5 2 3" xfId="5798"/>
    <cellStyle name="Normal 7 7 5 2 3 2" xfId="20110"/>
    <cellStyle name="Normal 7 7 5 2 3 2 2" xfId="38721"/>
    <cellStyle name="Normal 7 7 5 2 3 3" xfId="38722"/>
    <cellStyle name="Normal 7 7 5 2 3 4" xfId="56232"/>
    <cellStyle name="Normal 7 7 5 2 4" xfId="9821"/>
    <cellStyle name="Normal 7 7 5 2 4 2" xfId="20111"/>
    <cellStyle name="Normal 7 7 5 2 4 2 2" xfId="38723"/>
    <cellStyle name="Normal 7 7 5 2 4 3" xfId="38724"/>
    <cellStyle name="Normal 7 7 5 2 5" xfId="20112"/>
    <cellStyle name="Normal 7 7 5 2 5 2" xfId="38725"/>
    <cellStyle name="Normal 7 7 5 2 6" xfId="38726"/>
    <cellStyle name="Normal 7 7 5 3" xfId="5799"/>
    <cellStyle name="Normal 7 7 5 3 2" xfId="9822"/>
    <cellStyle name="Normal 7 7 5 3 2 2" xfId="20113"/>
    <cellStyle name="Normal 7 7 5 3 2 2 2" xfId="38727"/>
    <cellStyle name="Normal 7 7 5 3 2 3" xfId="38728"/>
    <cellStyle name="Normal 7 7 5 3 2 4" xfId="56233"/>
    <cellStyle name="Normal 7 7 5 3 3" xfId="20114"/>
    <cellStyle name="Normal 7 7 5 3 3 2" xfId="38729"/>
    <cellStyle name="Normal 7 7 5 3 4" xfId="38730"/>
    <cellStyle name="Normal 7 7 5 3 5" xfId="56234"/>
    <cellStyle name="Normal 7 7 5 4" xfId="5800"/>
    <cellStyle name="Normal 7 7 5 4 2" xfId="20115"/>
    <cellStyle name="Normal 7 7 5 4 2 2" xfId="38731"/>
    <cellStyle name="Normal 7 7 5 4 3" xfId="38732"/>
    <cellStyle name="Normal 7 7 5 4 4" xfId="56235"/>
    <cellStyle name="Normal 7 7 5 5" xfId="9823"/>
    <cellStyle name="Normal 7 7 5 5 2" xfId="20116"/>
    <cellStyle name="Normal 7 7 5 5 2 2" xfId="38733"/>
    <cellStyle name="Normal 7 7 5 5 3" xfId="38734"/>
    <cellStyle name="Normal 7 7 5 6" xfId="20117"/>
    <cellStyle name="Normal 7 7 5 6 2" xfId="38735"/>
    <cellStyle name="Normal 7 7 5 7" xfId="38736"/>
    <cellStyle name="Normal 7 7 6" xfId="2103"/>
    <cellStyle name="Normal 7 7 6 2" xfId="2104"/>
    <cellStyle name="Normal 7 7 6 2 2" xfId="5801"/>
    <cellStyle name="Normal 7 7 6 2 2 2" xfId="9824"/>
    <cellStyle name="Normal 7 7 6 2 2 2 2" xfId="20118"/>
    <cellStyle name="Normal 7 7 6 2 2 2 2 2" xfId="38737"/>
    <cellStyle name="Normal 7 7 6 2 2 2 3" xfId="38738"/>
    <cellStyle name="Normal 7 7 6 2 2 2 4" xfId="56236"/>
    <cellStyle name="Normal 7 7 6 2 2 3" xfId="20119"/>
    <cellStyle name="Normal 7 7 6 2 2 3 2" xfId="38739"/>
    <cellStyle name="Normal 7 7 6 2 2 4" xfId="38740"/>
    <cellStyle name="Normal 7 7 6 2 2 5" xfId="56237"/>
    <cellStyle name="Normal 7 7 6 2 3" xfId="5802"/>
    <cellStyle name="Normal 7 7 6 2 3 2" xfId="20120"/>
    <cellStyle name="Normal 7 7 6 2 3 2 2" xfId="38741"/>
    <cellStyle name="Normal 7 7 6 2 3 3" xfId="38742"/>
    <cellStyle name="Normal 7 7 6 2 3 4" xfId="56238"/>
    <cellStyle name="Normal 7 7 6 2 4" xfId="9825"/>
    <cellStyle name="Normal 7 7 6 2 4 2" xfId="20121"/>
    <cellStyle name="Normal 7 7 6 2 4 2 2" xfId="38743"/>
    <cellStyle name="Normal 7 7 6 2 4 3" xfId="38744"/>
    <cellStyle name="Normal 7 7 6 2 5" xfId="20122"/>
    <cellStyle name="Normal 7 7 6 2 5 2" xfId="38745"/>
    <cellStyle name="Normal 7 7 6 2 6" xfId="38746"/>
    <cellStyle name="Normal 7 7 6 3" xfId="5803"/>
    <cellStyle name="Normal 7 7 6 3 2" xfId="9826"/>
    <cellStyle name="Normal 7 7 6 3 2 2" xfId="20123"/>
    <cellStyle name="Normal 7 7 6 3 2 2 2" xfId="38747"/>
    <cellStyle name="Normal 7 7 6 3 2 3" xfId="38748"/>
    <cellStyle name="Normal 7 7 6 3 2 4" xfId="56239"/>
    <cellStyle name="Normal 7 7 6 3 3" xfId="20124"/>
    <cellStyle name="Normal 7 7 6 3 3 2" xfId="38749"/>
    <cellStyle name="Normal 7 7 6 3 4" xfId="38750"/>
    <cellStyle name="Normal 7 7 6 3 5" xfId="56240"/>
    <cellStyle name="Normal 7 7 6 4" xfId="5804"/>
    <cellStyle name="Normal 7 7 6 4 2" xfId="20125"/>
    <cellStyle name="Normal 7 7 6 4 2 2" xfId="38751"/>
    <cellStyle name="Normal 7 7 6 4 3" xfId="38752"/>
    <cellStyle name="Normal 7 7 6 4 4" xfId="56241"/>
    <cellStyle name="Normal 7 7 6 5" xfId="9827"/>
    <cellStyle name="Normal 7 7 6 5 2" xfId="20126"/>
    <cellStyle name="Normal 7 7 6 5 2 2" xfId="38753"/>
    <cellStyle name="Normal 7 7 6 5 3" xfId="38754"/>
    <cellStyle name="Normal 7 7 6 6" xfId="20127"/>
    <cellStyle name="Normal 7 7 6 6 2" xfId="38755"/>
    <cellStyle name="Normal 7 7 6 7" xfId="38756"/>
    <cellStyle name="Normal 7 7 7" xfId="2105"/>
    <cellStyle name="Normal 7 7 7 2" xfId="2106"/>
    <cellStyle name="Normal 7 7 7 2 2" xfId="5805"/>
    <cellStyle name="Normal 7 7 7 2 2 2" xfId="9828"/>
    <cellStyle name="Normal 7 7 7 2 2 2 2" xfId="20128"/>
    <cellStyle name="Normal 7 7 7 2 2 2 2 2" xfId="38757"/>
    <cellStyle name="Normal 7 7 7 2 2 2 3" xfId="38758"/>
    <cellStyle name="Normal 7 7 7 2 2 2 4" xfId="56242"/>
    <cellStyle name="Normal 7 7 7 2 2 3" xfId="20129"/>
    <cellStyle name="Normal 7 7 7 2 2 3 2" xfId="38759"/>
    <cellStyle name="Normal 7 7 7 2 2 4" xfId="38760"/>
    <cellStyle name="Normal 7 7 7 2 2 5" xfId="56243"/>
    <cellStyle name="Normal 7 7 7 2 3" xfId="5806"/>
    <cellStyle name="Normal 7 7 7 2 3 2" xfId="20130"/>
    <cellStyle name="Normal 7 7 7 2 3 2 2" xfId="38761"/>
    <cellStyle name="Normal 7 7 7 2 3 3" xfId="38762"/>
    <cellStyle name="Normal 7 7 7 2 3 4" xfId="56244"/>
    <cellStyle name="Normal 7 7 7 2 4" xfId="9829"/>
    <cellStyle name="Normal 7 7 7 2 4 2" xfId="20131"/>
    <cellStyle name="Normal 7 7 7 2 4 2 2" xfId="38763"/>
    <cellStyle name="Normal 7 7 7 2 4 3" xfId="38764"/>
    <cellStyle name="Normal 7 7 7 2 5" xfId="20132"/>
    <cellStyle name="Normal 7 7 7 2 5 2" xfId="38765"/>
    <cellStyle name="Normal 7 7 7 2 6" xfId="38766"/>
    <cellStyle name="Normal 7 7 7 3" xfId="5807"/>
    <cellStyle name="Normal 7 7 7 3 2" xfId="9830"/>
    <cellStyle name="Normal 7 7 7 3 2 2" xfId="20133"/>
    <cellStyle name="Normal 7 7 7 3 2 2 2" xfId="38767"/>
    <cellStyle name="Normal 7 7 7 3 2 3" xfId="38768"/>
    <cellStyle name="Normal 7 7 7 3 2 4" xfId="56245"/>
    <cellStyle name="Normal 7 7 7 3 3" xfId="20134"/>
    <cellStyle name="Normal 7 7 7 3 3 2" xfId="38769"/>
    <cellStyle name="Normal 7 7 7 3 4" xfId="38770"/>
    <cellStyle name="Normal 7 7 7 3 5" xfId="56246"/>
    <cellStyle name="Normal 7 7 7 4" xfId="5808"/>
    <cellStyle name="Normal 7 7 7 4 2" xfId="20135"/>
    <cellStyle name="Normal 7 7 7 4 2 2" xfId="38771"/>
    <cellStyle name="Normal 7 7 7 4 3" xfId="38772"/>
    <cellStyle name="Normal 7 7 7 4 4" xfId="56247"/>
    <cellStyle name="Normal 7 7 7 5" xfId="9831"/>
    <cellStyle name="Normal 7 7 7 5 2" xfId="20136"/>
    <cellStyle name="Normal 7 7 7 5 2 2" xfId="38773"/>
    <cellStyle name="Normal 7 7 7 5 3" xfId="38774"/>
    <cellStyle name="Normal 7 7 7 6" xfId="20137"/>
    <cellStyle name="Normal 7 7 7 6 2" xfId="38775"/>
    <cellStyle name="Normal 7 7 7 7" xfId="38776"/>
    <cellStyle name="Normal 7 7 8" xfId="2107"/>
    <cellStyle name="Normal 7 7 8 2" xfId="2108"/>
    <cellStyle name="Normal 7 7 8 2 2" xfId="5809"/>
    <cellStyle name="Normal 7 7 8 2 2 2" xfId="9832"/>
    <cellStyle name="Normal 7 7 8 2 2 2 2" xfId="20138"/>
    <cellStyle name="Normal 7 7 8 2 2 2 2 2" xfId="38777"/>
    <cellStyle name="Normal 7 7 8 2 2 2 3" xfId="38778"/>
    <cellStyle name="Normal 7 7 8 2 2 2 4" xfId="56248"/>
    <cellStyle name="Normal 7 7 8 2 2 3" xfId="20139"/>
    <cellStyle name="Normal 7 7 8 2 2 3 2" xfId="38779"/>
    <cellStyle name="Normal 7 7 8 2 2 4" xfId="38780"/>
    <cellStyle name="Normal 7 7 8 2 2 5" xfId="56249"/>
    <cellStyle name="Normal 7 7 8 2 3" xfId="5810"/>
    <cellStyle name="Normal 7 7 8 2 3 2" xfId="20140"/>
    <cellStyle name="Normal 7 7 8 2 3 2 2" xfId="38781"/>
    <cellStyle name="Normal 7 7 8 2 3 3" xfId="38782"/>
    <cellStyle name="Normal 7 7 8 2 3 4" xfId="56250"/>
    <cellStyle name="Normal 7 7 8 2 4" xfId="9833"/>
    <cellStyle name="Normal 7 7 8 2 4 2" xfId="20141"/>
    <cellStyle name="Normal 7 7 8 2 4 2 2" xfId="38783"/>
    <cellStyle name="Normal 7 7 8 2 4 3" xfId="38784"/>
    <cellStyle name="Normal 7 7 8 2 5" xfId="20142"/>
    <cellStyle name="Normal 7 7 8 2 5 2" xfId="38785"/>
    <cellStyle name="Normal 7 7 8 2 6" xfId="38786"/>
    <cellStyle name="Normal 7 7 8 3" xfId="5811"/>
    <cellStyle name="Normal 7 7 8 3 2" xfId="9834"/>
    <cellStyle name="Normal 7 7 8 3 2 2" xfId="20143"/>
    <cellStyle name="Normal 7 7 8 3 2 2 2" xfId="38787"/>
    <cellStyle name="Normal 7 7 8 3 2 3" xfId="38788"/>
    <cellStyle name="Normal 7 7 8 3 2 4" xfId="56251"/>
    <cellStyle name="Normal 7 7 8 3 3" xfId="20144"/>
    <cellStyle name="Normal 7 7 8 3 3 2" xfId="38789"/>
    <cellStyle name="Normal 7 7 8 3 4" xfId="38790"/>
    <cellStyle name="Normal 7 7 8 3 5" xfId="56252"/>
    <cellStyle name="Normal 7 7 8 4" xfId="5812"/>
    <cellStyle name="Normal 7 7 8 4 2" xfId="20145"/>
    <cellStyle name="Normal 7 7 8 4 2 2" xfId="38791"/>
    <cellStyle name="Normal 7 7 8 4 3" xfId="38792"/>
    <cellStyle name="Normal 7 7 8 4 4" xfId="56253"/>
    <cellStyle name="Normal 7 7 8 5" xfId="9835"/>
    <cellStyle name="Normal 7 7 8 5 2" xfId="20146"/>
    <cellStyle name="Normal 7 7 8 5 2 2" xfId="38793"/>
    <cellStyle name="Normal 7 7 8 5 3" xfId="38794"/>
    <cellStyle name="Normal 7 7 8 6" xfId="20147"/>
    <cellStyle name="Normal 7 7 8 6 2" xfId="38795"/>
    <cellStyle name="Normal 7 7 8 7" xfId="38796"/>
    <cellStyle name="Normal 7 7 9" xfId="2109"/>
    <cellStyle name="Normal 7 7 9 2" xfId="5813"/>
    <cellStyle name="Normal 7 7 9 2 2" xfId="9836"/>
    <cellStyle name="Normal 7 7 9 2 2 2" xfId="20148"/>
    <cellStyle name="Normal 7 7 9 2 2 2 2" xfId="38797"/>
    <cellStyle name="Normal 7 7 9 2 2 3" xfId="38798"/>
    <cellStyle name="Normal 7 7 9 2 2 4" xfId="56254"/>
    <cellStyle name="Normal 7 7 9 2 3" xfId="20149"/>
    <cellStyle name="Normal 7 7 9 2 3 2" xfId="38799"/>
    <cellStyle name="Normal 7 7 9 2 4" xfId="38800"/>
    <cellStyle name="Normal 7 7 9 2 5" xfId="56255"/>
    <cellStyle name="Normal 7 7 9 3" xfId="5814"/>
    <cellStyle name="Normal 7 7 9 3 2" xfId="20150"/>
    <cellStyle name="Normal 7 7 9 3 2 2" xfId="38801"/>
    <cellStyle name="Normal 7 7 9 3 3" xfId="38802"/>
    <cellStyle name="Normal 7 7 9 3 4" xfId="56256"/>
    <cellStyle name="Normal 7 7 9 4" xfId="9837"/>
    <cellStyle name="Normal 7 7 9 4 2" xfId="20151"/>
    <cellStyle name="Normal 7 7 9 4 2 2" xfId="38803"/>
    <cellStyle name="Normal 7 7 9 4 3" xfId="38804"/>
    <cellStyle name="Normal 7 7 9 5" xfId="20152"/>
    <cellStyle name="Normal 7 7 9 5 2" xfId="38805"/>
    <cellStyle name="Normal 7 7 9 6" xfId="38806"/>
    <cellStyle name="Normal 7 8" xfId="2110"/>
    <cellStyle name="Normal 7 8 10" xfId="5815"/>
    <cellStyle name="Normal 7 8 10 2" xfId="9838"/>
    <cellStyle name="Normal 7 8 10 2 2" xfId="20153"/>
    <cellStyle name="Normal 7 8 10 2 2 2" xfId="38807"/>
    <cellStyle name="Normal 7 8 10 2 3" xfId="38808"/>
    <cellStyle name="Normal 7 8 10 2 4" xfId="56257"/>
    <cellStyle name="Normal 7 8 10 3" xfId="20154"/>
    <cellStyle name="Normal 7 8 10 3 2" xfId="38809"/>
    <cellStyle name="Normal 7 8 10 4" xfId="38810"/>
    <cellStyle name="Normal 7 8 10 5" xfId="56258"/>
    <cellStyle name="Normal 7 8 11" xfId="5816"/>
    <cellStyle name="Normal 7 8 11 2" xfId="20155"/>
    <cellStyle name="Normal 7 8 11 2 2" xfId="38811"/>
    <cellStyle name="Normal 7 8 11 3" xfId="38812"/>
    <cellStyle name="Normal 7 8 11 4" xfId="56259"/>
    <cellStyle name="Normal 7 8 12" xfId="9839"/>
    <cellStyle name="Normal 7 8 12 2" xfId="20156"/>
    <cellStyle name="Normal 7 8 12 2 2" xfId="38813"/>
    <cellStyle name="Normal 7 8 12 3" xfId="38814"/>
    <cellStyle name="Normal 7 8 13" xfId="20157"/>
    <cellStyle name="Normal 7 8 13 2" xfId="38815"/>
    <cellStyle name="Normal 7 8 14" xfId="38816"/>
    <cellStyle name="Normal 7 8 2" xfId="2111"/>
    <cellStyle name="Normal 7 8 2 2" xfId="2112"/>
    <cellStyle name="Normal 7 8 2 2 2" xfId="5817"/>
    <cellStyle name="Normal 7 8 2 2 2 2" xfId="9840"/>
    <cellStyle name="Normal 7 8 2 2 2 2 2" xfId="20158"/>
    <cellStyle name="Normal 7 8 2 2 2 2 2 2" xfId="38817"/>
    <cellStyle name="Normal 7 8 2 2 2 2 3" xfId="38818"/>
    <cellStyle name="Normal 7 8 2 2 2 2 4" xfId="56260"/>
    <cellStyle name="Normal 7 8 2 2 2 3" xfId="20159"/>
    <cellStyle name="Normal 7 8 2 2 2 3 2" xfId="38819"/>
    <cellStyle name="Normal 7 8 2 2 2 4" xfId="38820"/>
    <cellStyle name="Normal 7 8 2 2 2 5" xfId="56261"/>
    <cellStyle name="Normal 7 8 2 2 3" xfId="5818"/>
    <cellStyle name="Normal 7 8 2 2 3 2" xfId="20160"/>
    <cellStyle name="Normal 7 8 2 2 3 2 2" xfId="38821"/>
    <cellStyle name="Normal 7 8 2 2 3 3" xfId="38822"/>
    <cellStyle name="Normal 7 8 2 2 3 4" xfId="56262"/>
    <cellStyle name="Normal 7 8 2 2 4" xfId="9841"/>
    <cellStyle name="Normal 7 8 2 2 4 2" xfId="20161"/>
    <cellStyle name="Normal 7 8 2 2 4 2 2" xfId="38823"/>
    <cellStyle name="Normal 7 8 2 2 4 3" xfId="38824"/>
    <cellStyle name="Normal 7 8 2 2 5" xfId="20162"/>
    <cellStyle name="Normal 7 8 2 2 5 2" xfId="38825"/>
    <cellStyle name="Normal 7 8 2 2 6" xfId="38826"/>
    <cellStyle name="Normal 7 8 2 3" xfId="5819"/>
    <cellStyle name="Normal 7 8 2 3 2" xfId="9842"/>
    <cellStyle name="Normal 7 8 2 3 2 2" xfId="20163"/>
    <cellStyle name="Normal 7 8 2 3 2 2 2" xfId="38827"/>
    <cellStyle name="Normal 7 8 2 3 2 3" xfId="38828"/>
    <cellStyle name="Normal 7 8 2 3 2 4" xfId="56263"/>
    <cellStyle name="Normal 7 8 2 3 3" xfId="20164"/>
    <cellStyle name="Normal 7 8 2 3 3 2" xfId="38829"/>
    <cellStyle name="Normal 7 8 2 3 4" xfId="38830"/>
    <cellStyle name="Normal 7 8 2 3 5" xfId="56264"/>
    <cellStyle name="Normal 7 8 2 4" xfId="5820"/>
    <cellStyle name="Normal 7 8 2 4 2" xfId="20165"/>
    <cellStyle name="Normal 7 8 2 4 2 2" xfId="38831"/>
    <cellStyle name="Normal 7 8 2 4 3" xfId="38832"/>
    <cellStyle name="Normal 7 8 2 4 4" xfId="56265"/>
    <cellStyle name="Normal 7 8 2 5" xfId="9843"/>
    <cellStyle name="Normal 7 8 2 5 2" xfId="20166"/>
    <cellStyle name="Normal 7 8 2 5 2 2" xfId="38833"/>
    <cellStyle name="Normal 7 8 2 5 3" xfId="38834"/>
    <cellStyle name="Normal 7 8 2 6" xfId="20167"/>
    <cellStyle name="Normal 7 8 2 6 2" xfId="38835"/>
    <cellStyle name="Normal 7 8 2 7" xfId="38836"/>
    <cellStyle name="Normal 7 8 3" xfId="2113"/>
    <cellStyle name="Normal 7 8 3 2" xfId="2114"/>
    <cellStyle name="Normal 7 8 3 2 2" xfId="5821"/>
    <cellStyle name="Normal 7 8 3 2 2 2" xfId="9844"/>
    <cellStyle name="Normal 7 8 3 2 2 2 2" xfId="20168"/>
    <cellStyle name="Normal 7 8 3 2 2 2 2 2" xfId="38837"/>
    <cellStyle name="Normal 7 8 3 2 2 2 3" xfId="38838"/>
    <cellStyle name="Normal 7 8 3 2 2 2 4" xfId="56266"/>
    <cellStyle name="Normal 7 8 3 2 2 3" xfId="20169"/>
    <cellStyle name="Normal 7 8 3 2 2 3 2" xfId="38839"/>
    <cellStyle name="Normal 7 8 3 2 2 4" xfId="38840"/>
    <cellStyle name="Normal 7 8 3 2 2 5" xfId="56267"/>
    <cellStyle name="Normal 7 8 3 2 3" xfId="5822"/>
    <cellStyle name="Normal 7 8 3 2 3 2" xfId="20170"/>
    <cellStyle name="Normal 7 8 3 2 3 2 2" xfId="38841"/>
    <cellStyle name="Normal 7 8 3 2 3 3" xfId="38842"/>
    <cellStyle name="Normal 7 8 3 2 3 4" xfId="56268"/>
    <cellStyle name="Normal 7 8 3 2 4" xfId="9845"/>
    <cellStyle name="Normal 7 8 3 2 4 2" xfId="20171"/>
    <cellStyle name="Normal 7 8 3 2 4 2 2" xfId="38843"/>
    <cellStyle name="Normal 7 8 3 2 4 3" xfId="38844"/>
    <cellStyle name="Normal 7 8 3 2 5" xfId="20172"/>
    <cellStyle name="Normal 7 8 3 2 5 2" xfId="38845"/>
    <cellStyle name="Normal 7 8 3 2 6" xfId="38846"/>
    <cellStyle name="Normal 7 8 3 3" xfId="5823"/>
    <cellStyle name="Normal 7 8 3 3 2" xfId="9846"/>
    <cellStyle name="Normal 7 8 3 3 2 2" xfId="20173"/>
    <cellStyle name="Normal 7 8 3 3 2 2 2" xfId="38847"/>
    <cellStyle name="Normal 7 8 3 3 2 3" xfId="38848"/>
    <cellStyle name="Normal 7 8 3 3 2 4" xfId="56269"/>
    <cellStyle name="Normal 7 8 3 3 3" xfId="20174"/>
    <cellStyle name="Normal 7 8 3 3 3 2" xfId="38849"/>
    <cellStyle name="Normal 7 8 3 3 4" xfId="38850"/>
    <cellStyle name="Normal 7 8 3 3 5" xfId="56270"/>
    <cellStyle name="Normal 7 8 3 4" xfId="5824"/>
    <cellStyle name="Normal 7 8 3 4 2" xfId="20175"/>
    <cellStyle name="Normal 7 8 3 4 2 2" xfId="38851"/>
    <cellStyle name="Normal 7 8 3 4 3" xfId="38852"/>
    <cellStyle name="Normal 7 8 3 4 4" xfId="56271"/>
    <cellStyle name="Normal 7 8 3 5" xfId="9847"/>
    <cellStyle name="Normal 7 8 3 5 2" xfId="20176"/>
    <cellStyle name="Normal 7 8 3 5 2 2" xfId="38853"/>
    <cellStyle name="Normal 7 8 3 5 3" xfId="38854"/>
    <cellStyle name="Normal 7 8 3 6" xfId="20177"/>
    <cellStyle name="Normal 7 8 3 6 2" xfId="38855"/>
    <cellStyle name="Normal 7 8 3 7" xfId="38856"/>
    <cellStyle name="Normal 7 8 4" xfId="2115"/>
    <cellStyle name="Normal 7 8 4 2" xfId="2116"/>
    <cellStyle name="Normal 7 8 4 2 2" xfId="5825"/>
    <cellStyle name="Normal 7 8 4 2 2 2" xfId="9848"/>
    <cellStyle name="Normal 7 8 4 2 2 2 2" xfId="20178"/>
    <cellStyle name="Normal 7 8 4 2 2 2 2 2" xfId="38857"/>
    <cellStyle name="Normal 7 8 4 2 2 2 3" xfId="38858"/>
    <cellStyle name="Normal 7 8 4 2 2 2 4" xfId="56272"/>
    <cellStyle name="Normal 7 8 4 2 2 3" xfId="20179"/>
    <cellStyle name="Normal 7 8 4 2 2 3 2" xfId="38859"/>
    <cellStyle name="Normal 7 8 4 2 2 4" xfId="38860"/>
    <cellStyle name="Normal 7 8 4 2 2 5" xfId="56273"/>
    <cellStyle name="Normal 7 8 4 2 3" xfId="5826"/>
    <cellStyle name="Normal 7 8 4 2 3 2" xfId="20180"/>
    <cellStyle name="Normal 7 8 4 2 3 2 2" xfId="38861"/>
    <cellStyle name="Normal 7 8 4 2 3 3" xfId="38862"/>
    <cellStyle name="Normal 7 8 4 2 3 4" xfId="56274"/>
    <cellStyle name="Normal 7 8 4 2 4" xfId="9849"/>
    <cellStyle name="Normal 7 8 4 2 4 2" xfId="20181"/>
    <cellStyle name="Normal 7 8 4 2 4 2 2" xfId="38863"/>
    <cellStyle name="Normal 7 8 4 2 4 3" xfId="38864"/>
    <cellStyle name="Normal 7 8 4 2 5" xfId="20182"/>
    <cellStyle name="Normal 7 8 4 2 5 2" xfId="38865"/>
    <cellStyle name="Normal 7 8 4 2 6" xfId="38866"/>
    <cellStyle name="Normal 7 8 4 3" xfId="5827"/>
    <cellStyle name="Normal 7 8 4 3 2" xfId="9850"/>
    <cellStyle name="Normal 7 8 4 3 2 2" xfId="20183"/>
    <cellStyle name="Normal 7 8 4 3 2 2 2" xfId="38867"/>
    <cellStyle name="Normal 7 8 4 3 2 3" xfId="38868"/>
    <cellStyle name="Normal 7 8 4 3 2 4" xfId="56275"/>
    <cellStyle name="Normal 7 8 4 3 3" xfId="20184"/>
    <cellStyle name="Normal 7 8 4 3 3 2" xfId="38869"/>
    <cellStyle name="Normal 7 8 4 3 4" xfId="38870"/>
    <cellStyle name="Normal 7 8 4 3 5" xfId="56276"/>
    <cellStyle name="Normal 7 8 4 4" xfId="5828"/>
    <cellStyle name="Normal 7 8 4 4 2" xfId="20185"/>
    <cellStyle name="Normal 7 8 4 4 2 2" xfId="38871"/>
    <cellStyle name="Normal 7 8 4 4 3" xfId="38872"/>
    <cellStyle name="Normal 7 8 4 4 4" xfId="56277"/>
    <cellStyle name="Normal 7 8 4 5" xfId="9851"/>
    <cellStyle name="Normal 7 8 4 5 2" xfId="20186"/>
    <cellStyle name="Normal 7 8 4 5 2 2" xfId="38873"/>
    <cellStyle name="Normal 7 8 4 5 3" xfId="38874"/>
    <cellStyle name="Normal 7 8 4 6" xfId="20187"/>
    <cellStyle name="Normal 7 8 4 6 2" xfId="38875"/>
    <cellStyle name="Normal 7 8 4 7" xfId="38876"/>
    <cellStyle name="Normal 7 8 5" xfId="2117"/>
    <cellStyle name="Normal 7 8 5 2" xfId="2118"/>
    <cellStyle name="Normal 7 8 5 2 2" xfId="5829"/>
    <cellStyle name="Normal 7 8 5 2 2 2" xfId="9852"/>
    <cellStyle name="Normal 7 8 5 2 2 2 2" xfId="20188"/>
    <cellStyle name="Normal 7 8 5 2 2 2 2 2" xfId="38877"/>
    <cellStyle name="Normal 7 8 5 2 2 2 3" xfId="38878"/>
    <cellStyle name="Normal 7 8 5 2 2 2 4" xfId="56278"/>
    <cellStyle name="Normal 7 8 5 2 2 3" xfId="20189"/>
    <cellStyle name="Normal 7 8 5 2 2 3 2" xfId="38879"/>
    <cellStyle name="Normal 7 8 5 2 2 4" xfId="38880"/>
    <cellStyle name="Normal 7 8 5 2 2 5" xfId="56279"/>
    <cellStyle name="Normal 7 8 5 2 3" xfId="5830"/>
    <cellStyle name="Normal 7 8 5 2 3 2" xfId="20190"/>
    <cellStyle name="Normal 7 8 5 2 3 2 2" xfId="38881"/>
    <cellStyle name="Normal 7 8 5 2 3 3" xfId="38882"/>
    <cellStyle name="Normal 7 8 5 2 3 4" xfId="56280"/>
    <cellStyle name="Normal 7 8 5 2 4" xfId="9853"/>
    <cellStyle name="Normal 7 8 5 2 4 2" xfId="20191"/>
    <cellStyle name="Normal 7 8 5 2 4 2 2" xfId="38883"/>
    <cellStyle name="Normal 7 8 5 2 4 3" xfId="38884"/>
    <cellStyle name="Normal 7 8 5 2 5" xfId="20192"/>
    <cellStyle name="Normal 7 8 5 2 5 2" xfId="38885"/>
    <cellStyle name="Normal 7 8 5 2 6" xfId="38886"/>
    <cellStyle name="Normal 7 8 5 3" xfId="5831"/>
    <cellStyle name="Normal 7 8 5 3 2" xfId="9854"/>
    <cellStyle name="Normal 7 8 5 3 2 2" xfId="20193"/>
    <cellStyle name="Normal 7 8 5 3 2 2 2" xfId="38887"/>
    <cellStyle name="Normal 7 8 5 3 2 3" xfId="38888"/>
    <cellStyle name="Normal 7 8 5 3 2 4" xfId="56281"/>
    <cellStyle name="Normal 7 8 5 3 3" xfId="20194"/>
    <cellStyle name="Normal 7 8 5 3 3 2" xfId="38889"/>
    <cellStyle name="Normal 7 8 5 3 4" xfId="38890"/>
    <cellStyle name="Normal 7 8 5 3 5" xfId="56282"/>
    <cellStyle name="Normal 7 8 5 4" xfId="5832"/>
    <cellStyle name="Normal 7 8 5 4 2" xfId="20195"/>
    <cellStyle name="Normal 7 8 5 4 2 2" xfId="38891"/>
    <cellStyle name="Normal 7 8 5 4 3" xfId="38892"/>
    <cellStyle name="Normal 7 8 5 4 4" xfId="56283"/>
    <cellStyle name="Normal 7 8 5 5" xfId="9855"/>
    <cellStyle name="Normal 7 8 5 5 2" xfId="20196"/>
    <cellStyle name="Normal 7 8 5 5 2 2" xfId="38893"/>
    <cellStyle name="Normal 7 8 5 5 3" xfId="38894"/>
    <cellStyle name="Normal 7 8 5 6" xfId="20197"/>
    <cellStyle name="Normal 7 8 5 6 2" xfId="38895"/>
    <cellStyle name="Normal 7 8 5 7" xfId="38896"/>
    <cellStyle name="Normal 7 8 6" xfId="2119"/>
    <cellStyle name="Normal 7 8 6 2" xfId="2120"/>
    <cellStyle name="Normal 7 8 6 2 2" xfId="5833"/>
    <cellStyle name="Normal 7 8 6 2 2 2" xfId="9856"/>
    <cellStyle name="Normal 7 8 6 2 2 2 2" xfId="20198"/>
    <cellStyle name="Normal 7 8 6 2 2 2 2 2" xfId="38897"/>
    <cellStyle name="Normal 7 8 6 2 2 2 3" xfId="38898"/>
    <cellStyle name="Normal 7 8 6 2 2 2 4" xfId="56284"/>
    <cellStyle name="Normal 7 8 6 2 2 3" xfId="20199"/>
    <cellStyle name="Normal 7 8 6 2 2 3 2" xfId="38899"/>
    <cellStyle name="Normal 7 8 6 2 2 4" xfId="38900"/>
    <cellStyle name="Normal 7 8 6 2 2 5" xfId="56285"/>
    <cellStyle name="Normal 7 8 6 2 3" xfId="5834"/>
    <cellStyle name="Normal 7 8 6 2 3 2" xfId="20200"/>
    <cellStyle name="Normal 7 8 6 2 3 2 2" xfId="38901"/>
    <cellStyle name="Normal 7 8 6 2 3 3" xfId="38902"/>
    <cellStyle name="Normal 7 8 6 2 3 4" xfId="56286"/>
    <cellStyle name="Normal 7 8 6 2 4" xfId="9857"/>
    <cellStyle name="Normal 7 8 6 2 4 2" xfId="20201"/>
    <cellStyle name="Normal 7 8 6 2 4 2 2" xfId="38903"/>
    <cellStyle name="Normal 7 8 6 2 4 3" xfId="38904"/>
    <cellStyle name="Normal 7 8 6 2 5" xfId="20202"/>
    <cellStyle name="Normal 7 8 6 2 5 2" xfId="38905"/>
    <cellStyle name="Normal 7 8 6 2 6" xfId="38906"/>
    <cellStyle name="Normal 7 8 6 3" xfId="5835"/>
    <cellStyle name="Normal 7 8 6 3 2" xfId="9858"/>
    <cellStyle name="Normal 7 8 6 3 2 2" xfId="20203"/>
    <cellStyle name="Normal 7 8 6 3 2 2 2" xfId="38907"/>
    <cellStyle name="Normal 7 8 6 3 2 3" xfId="38908"/>
    <cellStyle name="Normal 7 8 6 3 2 4" xfId="56287"/>
    <cellStyle name="Normal 7 8 6 3 3" xfId="20204"/>
    <cellStyle name="Normal 7 8 6 3 3 2" xfId="38909"/>
    <cellStyle name="Normal 7 8 6 3 4" xfId="38910"/>
    <cellStyle name="Normal 7 8 6 3 5" xfId="56288"/>
    <cellStyle name="Normal 7 8 6 4" xfId="5836"/>
    <cellStyle name="Normal 7 8 6 4 2" xfId="20205"/>
    <cellStyle name="Normal 7 8 6 4 2 2" xfId="38911"/>
    <cellStyle name="Normal 7 8 6 4 3" xfId="38912"/>
    <cellStyle name="Normal 7 8 6 4 4" xfId="56289"/>
    <cellStyle name="Normal 7 8 6 5" xfId="9859"/>
    <cellStyle name="Normal 7 8 6 5 2" xfId="20206"/>
    <cellStyle name="Normal 7 8 6 5 2 2" xfId="38913"/>
    <cellStyle name="Normal 7 8 6 5 3" xfId="38914"/>
    <cellStyle name="Normal 7 8 6 6" xfId="20207"/>
    <cellStyle name="Normal 7 8 6 6 2" xfId="38915"/>
    <cellStyle name="Normal 7 8 6 7" xfId="38916"/>
    <cellStyle name="Normal 7 8 7" xfId="2121"/>
    <cellStyle name="Normal 7 8 7 2" xfId="2122"/>
    <cellStyle name="Normal 7 8 7 2 2" xfId="5837"/>
    <cellStyle name="Normal 7 8 7 2 2 2" xfId="9860"/>
    <cellStyle name="Normal 7 8 7 2 2 2 2" xfId="20208"/>
    <cellStyle name="Normal 7 8 7 2 2 2 2 2" xfId="38917"/>
    <cellStyle name="Normal 7 8 7 2 2 2 3" xfId="38918"/>
    <cellStyle name="Normal 7 8 7 2 2 2 4" xfId="56290"/>
    <cellStyle name="Normal 7 8 7 2 2 3" xfId="20209"/>
    <cellStyle name="Normal 7 8 7 2 2 3 2" xfId="38919"/>
    <cellStyle name="Normal 7 8 7 2 2 4" xfId="38920"/>
    <cellStyle name="Normal 7 8 7 2 2 5" xfId="56291"/>
    <cellStyle name="Normal 7 8 7 2 3" xfId="5838"/>
    <cellStyle name="Normal 7 8 7 2 3 2" xfId="20210"/>
    <cellStyle name="Normal 7 8 7 2 3 2 2" xfId="38921"/>
    <cellStyle name="Normal 7 8 7 2 3 3" xfId="38922"/>
    <cellStyle name="Normal 7 8 7 2 3 4" xfId="56292"/>
    <cellStyle name="Normal 7 8 7 2 4" xfId="9861"/>
    <cellStyle name="Normal 7 8 7 2 4 2" xfId="20211"/>
    <cellStyle name="Normal 7 8 7 2 4 2 2" xfId="38923"/>
    <cellStyle name="Normal 7 8 7 2 4 3" xfId="38924"/>
    <cellStyle name="Normal 7 8 7 2 5" xfId="20212"/>
    <cellStyle name="Normal 7 8 7 2 5 2" xfId="38925"/>
    <cellStyle name="Normal 7 8 7 2 6" xfId="38926"/>
    <cellStyle name="Normal 7 8 7 3" xfId="5839"/>
    <cellStyle name="Normal 7 8 7 3 2" xfId="9862"/>
    <cellStyle name="Normal 7 8 7 3 2 2" xfId="20213"/>
    <cellStyle name="Normal 7 8 7 3 2 2 2" xfId="38927"/>
    <cellStyle name="Normal 7 8 7 3 2 3" xfId="38928"/>
    <cellStyle name="Normal 7 8 7 3 2 4" xfId="56293"/>
    <cellStyle name="Normal 7 8 7 3 3" xfId="20214"/>
    <cellStyle name="Normal 7 8 7 3 3 2" xfId="38929"/>
    <cellStyle name="Normal 7 8 7 3 4" xfId="38930"/>
    <cellStyle name="Normal 7 8 7 3 5" xfId="56294"/>
    <cellStyle name="Normal 7 8 7 4" xfId="5840"/>
    <cellStyle name="Normal 7 8 7 4 2" xfId="20215"/>
    <cellStyle name="Normal 7 8 7 4 2 2" xfId="38931"/>
    <cellStyle name="Normal 7 8 7 4 3" xfId="38932"/>
    <cellStyle name="Normal 7 8 7 4 4" xfId="56295"/>
    <cellStyle name="Normal 7 8 7 5" xfId="9863"/>
    <cellStyle name="Normal 7 8 7 5 2" xfId="20216"/>
    <cellStyle name="Normal 7 8 7 5 2 2" xfId="38933"/>
    <cellStyle name="Normal 7 8 7 5 3" xfId="38934"/>
    <cellStyle name="Normal 7 8 7 6" xfId="20217"/>
    <cellStyle name="Normal 7 8 7 6 2" xfId="38935"/>
    <cellStyle name="Normal 7 8 7 7" xfId="38936"/>
    <cellStyle name="Normal 7 8 8" xfId="2123"/>
    <cellStyle name="Normal 7 8 8 2" xfId="2124"/>
    <cellStyle name="Normal 7 8 8 2 2" xfId="5841"/>
    <cellStyle name="Normal 7 8 8 2 2 2" xfId="9864"/>
    <cellStyle name="Normal 7 8 8 2 2 2 2" xfId="20218"/>
    <cellStyle name="Normal 7 8 8 2 2 2 2 2" xfId="38937"/>
    <cellStyle name="Normal 7 8 8 2 2 2 3" xfId="38938"/>
    <cellStyle name="Normal 7 8 8 2 2 2 4" xfId="56296"/>
    <cellStyle name="Normal 7 8 8 2 2 3" xfId="20219"/>
    <cellStyle name="Normal 7 8 8 2 2 3 2" xfId="38939"/>
    <cellStyle name="Normal 7 8 8 2 2 4" xfId="38940"/>
    <cellStyle name="Normal 7 8 8 2 2 5" xfId="56297"/>
    <cellStyle name="Normal 7 8 8 2 3" xfId="5842"/>
    <cellStyle name="Normal 7 8 8 2 3 2" xfId="20220"/>
    <cellStyle name="Normal 7 8 8 2 3 2 2" xfId="38941"/>
    <cellStyle name="Normal 7 8 8 2 3 3" xfId="38942"/>
    <cellStyle name="Normal 7 8 8 2 3 4" xfId="56298"/>
    <cellStyle name="Normal 7 8 8 2 4" xfId="9865"/>
    <cellStyle name="Normal 7 8 8 2 4 2" xfId="20221"/>
    <cellStyle name="Normal 7 8 8 2 4 2 2" xfId="38943"/>
    <cellStyle name="Normal 7 8 8 2 4 3" xfId="38944"/>
    <cellStyle name="Normal 7 8 8 2 5" xfId="20222"/>
    <cellStyle name="Normal 7 8 8 2 5 2" xfId="38945"/>
    <cellStyle name="Normal 7 8 8 2 6" xfId="38946"/>
    <cellStyle name="Normal 7 8 8 3" xfId="5843"/>
    <cellStyle name="Normal 7 8 8 3 2" xfId="9866"/>
    <cellStyle name="Normal 7 8 8 3 2 2" xfId="20223"/>
    <cellStyle name="Normal 7 8 8 3 2 2 2" xfId="38947"/>
    <cellStyle name="Normal 7 8 8 3 2 3" xfId="38948"/>
    <cellStyle name="Normal 7 8 8 3 2 4" xfId="56299"/>
    <cellStyle name="Normal 7 8 8 3 3" xfId="20224"/>
    <cellStyle name="Normal 7 8 8 3 3 2" xfId="38949"/>
    <cellStyle name="Normal 7 8 8 3 4" xfId="38950"/>
    <cellStyle name="Normal 7 8 8 3 5" xfId="56300"/>
    <cellStyle name="Normal 7 8 8 4" xfId="5844"/>
    <cellStyle name="Normal 7 8 8 4 2" xfId="20225"/>
    <cellStyle name="Normal 7 8 8 4 2 2" xfId="38951"/>
    <cellStyle name="Normal 7 8 8 4 3" xfId="38952"/>
    <cellStyle name="Normal 7 8 8 4 4" xfId="56301"/>
    <cellStyle name="Normal 7 8 8 5" xfId="9867"/>
    <cellStyle name="Normal 7 8 8 5 2" xfId="20226"/>
    <cellStyle name="Normal 7 8 8 5 2 2" xfId="38953"/>
    <cellStyle name="Normal 7 8 8 5 3" xfId="38954"/>
    <cellStyle name="Normal 7 8 8 6" xfId="20227"/>
    <cellStyle name="Normal 7 8 8 6 2" xfId="38955"/>
    <cellStyle name="Normal 7 8 8 7" xfId="38956"/>
    <cellStyle name="Normal 7 8 9" xfId="2125"/>
    <cellStyle name="Normal 7 8 9 2" xfId="5845"/>
    <cellStyle name="Normal 7 8 9 2 2" xfId="9868"/>
    <cellStyle name="Normal 7 8 9 2 2 2" xfId="20228"/>
    <cellStyle name="Normal 7 8 9 2 2 2 2" xfId="38957"/>
    <cellStyle name="Normal 7 8 9 2 2 3" xfId="38958"/>
    <cellStyle name="Normal 7 8 9 2 2 4" xfId="56302"/>
    <cellStyle name="Normal 7 8 9 2 3" xfId="20229"/>
    <cellStyle name="Normal 7 8 9 2 3 2" xfId="38959"/>
    <cellStyle name="Normal 7 8 9 2 4" xfId="38960"/>
    <cellStyle name="Normal 7 8 9 2 5" xfId="56303"/>
    <cellStyle name="Normal 7 8 9 3" xfId="5846"/>
    <cellStyle name="Normal 7 8 9 3 2" xfId="20230"/>
    <cellStyle name="Normal 7 8 9 3 2 2" xfId="38961"/>
    <cellStyle name="Normal 7 8 9 3 3" xfId="38962"/>
    <cellStyle name="Normal 7 8 9 3 4" xfId="56304"/>
    <cellStyle name="Normal 7 8 9 4" xfId="9869"/>
    <cellStyle name="Normal 7 8 9 4 2" xfId="20231"/>
    <cellStyle name="Normal 7 8 9 4 2 2" xfId="38963"/>
    <cellStyle name="Normal 7 8 9 4 3" xfId="38964"/>
    <cellStyle name="Normal 7 8 9 5" xfId="20232"/>
    <cellStyle name="Normal 7 8 9 5 2" xfId="38965"/>
    <cellStyle name="Normal 7 8 9 6" xfId="38966"/>
    <cellStyle name="Normal 7 9" xfId="2126"/>
    <cellStyle name="Normal 7 9 2" xfId="2127"/>
    <cellStyle name="Normal 7 9 2 2" xfId="5847"/>
    <cellStyle name="Normal 7 9 2 2 2" xfId="9870"/>
    <cellStyle name="Normal 7 9 2 2 2 2" xfId="20233"/>
    <cellStyle name="Normal 7 9 2 2 2 2 2" xfId="38967"/>
    <cellStyle name="Normal 7 9 2 2 2 3" xfId="38968"/>
    <cellStyle name="Normal 7 9 2 2 2 4" xfId="56305"/>
    <cellStyle name="Normal 7 9 2 2 3" xfId="20234"/>
    <cellStyle name="Normal 7 9 2 2 3 2" xfId="38969"/>
    <cellStyle name="Normal 7 9 2 2 4" xfId="38970"/>
    <cellStyle name="Normal 7 9 2 2 5" xfId="56306"/>
    <cellStyle name="Normal 7 9 2 3" xfId="5848"/>
    <cellStyle name="Normal 7 9 2 3 2" xfId="20235"/>
    <cellStyle name="Normal 7 9 2 3 2 2" xfId="38971"/>
    <cellStyle name="Normal 7 9 2 3 3" xfId="38972"/>
    <cellStyle name="Normal 7 9 2 3 4" xfId="56307"/>
    <cellStyle name="Normal 7 9 2 4" xfId="9871"/>
    <cellStyle name="Normal 7 9 2 4 2" xfId="20236"/>
    <cellStyle name="Normal 7 9 2 4 2 2" xfId="38973"/>
    <cellStyle name="Normal 7 9 2 4 3" xfId="38974"/>
    <cellStyle name="Normal 7 9 2 5" xfId="20237"/>
    <cellStyle name="Normal 7 9 2 5 2" xfId="38975"/>
    <cellStyle name="Normal 7 9 2 6" xfId="38976"/>
    <cellStyle name="Normal 7 9 3" xfId="5849"/>
    <cellStyle name="Normal 7 9 3 2" xfId="9872"/>
    <cellStyle name="Normal 7 9 3 2 2" xfId="20238"/>
    <cellStyle name="Normal 7 9 3 2 2 2" xfId="38977"/>
    <cellStyle name="Normal 7 9 3 2 3" xfId="38978"/>
    <cellStyle name="Normal 7 9 3 2 4" xfId="56308"/>
    <cellStyle name="Normal 7 9 3 3" xfId="20239"/>
    <cellStyle name="Normal 7 9 3 3 2" xfId="38979"/>
    <cellStyle name="Normal 7 9 3 4" xfId="38980"/>
    <cellStyle name="Normal 7 9 3 5" xfId="56309"/>
    <cellStyle name="Normal 7 9 4" xfId="5850"/>
    <cellStyle name="Normal 7 9 4 2" xfId="20240"/>
    <cellStyle name="Normal 7 9 4 2 2" xfId="38981"/>
    <cellStyle name="Normal 7 9 4 3" xfId="38982"/>
    <cellStyle name="Normal 7 9 4 4" xfId="56310"/>
    <cellStyle name="Normal 7 9 5" xfId="9873"/>
    <cellStyle name="Normal 7 9 5 2" xfId="20241"/>
    <cellStyle name="Normal 7 9 5 2 2" xfId="38983"/>
    <cellStyle name="Normal 7 9 5 3" xfId="38984"/>
    <cellStyle name="Normal 7 9 6" xfId="20242"/>
    <cellStyle name="Normal 7 9 6 2" xfId="38985"/>
    <cellStyle name="Normal 7 9 7" xfId="38986"/>
    <cellStyle name="Normal 70" xfId="56311"/>
    <cellStyle name="Normal 70 2" xfId="56312"/>
    <cellStyle name="Normal 71" xfId="56313"/>
    <cellStyle name="Normal 71 2" xfId="56314"/>
    <cellStyle name="Normal 72" xfId="56315"/>
    <cellStyle name="Normal 72 2" xfId="56316"/>
    <cellStyle name="Normal 73" xfId="56317"/>
    <cellStyle name="Normal 73 2" xfId="56318"/>
    <cellStyle name="Normal 74" xfId="56319"/>
    <cellStyle name="Normal 74 2" xfId="56320"/>
    <cellStyle name="Normal 75" xfId="56321"/>
    <cellStyle name="Normal 75 2" xfId="56322"/>
    <cellStyle name="Normal 76" xfId="56323"/>
    <cellStyle name="Normal 76 2" xfId="56324"/>
    <cellStyle name="Normal 77" xfId="56325"/>
    <cellStyle name="Normal 77 2" xfId="56326"/>
    <cellStyle name="Normal 77 2 2" xfId="56327"/>
    <cellStyle name="Normal 77 3" xfId="56328"/>
    <cellStyle name="Normal 78" xfId="56329"/>
    <cellStyle name="Normal 78 2" xfId="56330"/>
    <cellStyle name="Normal 79" xfId="56331"/>
    <cellStyle name="Normal 79 2" xfId="56332"/>
    <cellStyle name="Normal 79 2 2" xfId="56333"/>
    <cellStyle name="Normal 79 3" xfId="56334"/>
    <cellStyle name="Normal 8" xfId="129"/>
    <cellStyle name="Normal 8 10" xfId="2129"/>
    <cellStyle name="Normal 8 10 2" xfId="2130"/>
    <cellStyle name="Normal 8 10 2 2" xfId="5851"/>
    <cellStyle name="Normal 8 10 2 2 2" xfId="9874"/>
    <cellStyle name="Normal 8 10 2 2 2 2" xfId="20243"/>
    <cellStyle name="Normal 8 10 2 2 2 2 2" xfId="38987"/>
    <cellStyle name="Normal 8 10 2 2 2 3" xfId="38988"/>
    <cellStyle name="Normal 8 10 2 2 2 4" xfId="56335"/>
    <cellStyle name="Normal 8 10 2 2 3" xfId="20244"/>
    <cellStyle name="Normal 8 10 2 2 3 2" xfId="38989"/>
    <cellStyle name="Normal 8 10 2 2 4" xfId="38990"/>
    <cellStyle name="Normal 8 10 2 2 5" xfId="56336"/>
    <cellStyle name="Normal 8 10 2 3" xfId="5852"/>
    <cellStyle name="Normal 8 10 2 3 2" xfId="20245"/>
    <cellStyle name="Normal 8 10 2 3 2 2" xfId="38991"/>
    <cellStyle name="Normal 8 10 2 3 3" xfId="38992"/>
    <cellStyle name="Normal 8 10 2 3 4" xfId="56337"/>
    <cellStyle name="Normal 8 10 2 4" xfId="9875"/>
    <cellStyle name="Normal 8 10 2 4 2" xfId="20246"/>
    <cellStyle name="Normal 8 10 2 4 2 2" xfId="38993"/>
    <cellStyle name="Normal 8 10 2 4 3" xfId="38994"/>
    <cellStyle name="Normal 8 10 2 5" xfId="20247"/>
    <cellStyle name="Normal 8 10 2 5 2" xfId="38995"/>
    <cellStyle name="Normal 8 10 2 6" xfId="38996"/>
    <cellStyle name="Normal 8 10 3" xfId="5853"/>
    <cellStyle name="Normal 8 10 3 2" xfId="9876"/>
    <cellStyle name="Normal 8 10 3 2 2" xfId="20248"/>
    <cellStyle name="Normal 8 10 3 2 2 2" xfId="38997"/>
    <cellStyle name="Normal 8 10 3 2 3" xfId="38998"/>
    <cellStyle name="Normal 8 10 3 2 4" xfId="56338"/>
    <cellStyle name="Normal 8 10 3 3" xfId="20249"/>
    <cellStyle name="Normal 8 10 3 3 2" xfId="38999"/>
    <cellStyle name="Normal 8 10 3 4" xfId="39000"/>
    <cellStyle name="Normal 8 10 3 5" xfId="56339"/>
    <cellStyle name="Normal 8 10 4" xfId="5854"/>
    <cellStyle name="Normal 8 10 4 2" xfId="20250"/>
    <cellStyle name="Normal 8 10 4 2 2" xfId="39001"/>
    <cellStyle name="Normal 8 10 4 3" xfId="39002"/>
    <cellStyle name="Normal 8 10 4 4" xfId="56340"/>
    <cellStyle name="Normal 8 10 5" xfId="9877"/>
    <cellStyle name="Normal 8 10 5 2" xfId="20251"/>
    <cellStyle name="Normal 8 10 5 2 2" xfId="39003"/>
    <cellStyle name="Normal 8 10 5 3" xfId="39004"/>
    <cellStyle name="Normal 8 10 6" xfId="20252"/>
    <cellStyle name="Normal 8 10 6 2" xfId="39005"/>
    <cellStyle name="Normal 8 10 7" xfId="39006"/>
    <cellStyle name="Normal 8 11" xfId="2131"/>
    <cellStyle name="Normal 8 11 2" xfId="2132"/>
    <cellStyle name="Normal 8 11 2 2" xfId="5855"/>
    <cellStyle name="Normal 8 11 2 2 2" xfId="9878"/>
    <cellStyle name="Normal 8 11 2 2 2 2" xfId="20253"/>
    <cellStyle name="Normal 8 11 2 2 2 2 2" xfId="39007"/>
    <cellStyle name="Normal 8 11 2 2 2 3" xfId="39008"/>
    <cellStyle name="Normal 8 11 2 2 2 4" xfId="56341"/>
    <cellStyle name="Normal 8 11 2 2 3" xfId="20254"/>
    <cellStyle name="Normal 8 11 2 2 3 2" xfId="39009"/>
    <cellStyle name="Normal 8 11 2 2 4" xfId="39010"/>
    <cellStyle name="Normal 8 11 2 2 5" xfId="56342"/>
    <cellStyle name="Normal 8 11 2 3" xfId="5856"/>
    <cellStyle name="Normal 8 11 2 3 2" xfId="20255"/>
    <cellStyle name="Normal 8 11 2 3 2 2" xfId="39011"/>
    <cellStyle name="Normal 8 11 2 3 3" xfId="39012"/>
    <cellStyle name="Normal 8 11 2 3 4" xfId="56343"/>
    <cellStyle name="Normal 8 11 2 4" xfId="9879"/>
    <cellStyle name="Normal 8 11 2 4 2" xfId="20256"/>
    <cellStyle name="Normal 8 11 2 4 2 2" xfId="39013"/>
    <cellStyle name="Normal 8 11 2 4 3" xfId="39014"/>
    <cellStyle name="Normal 8 11 2 5" xfId="20257"/>
    <cellStyle name="Normal 8 11 2 5 2" xfId="39015"/>
    <cellStyle name="Normal 8 11 2 6" xfId="39016"/>
    <cellStyle name="Normal 8 11 3" xfId="5857"/>
    <cellStyle name="Normal 8 11 3 2" xfId="9880"/>
    <cellStyle name="Normal 8 11 3 2 2" xfId="20258"/>
    <cellStyle name="Normal 8 11 3 2 2 2" xfId="39017"/>
    <cellStyle name="Normal 8 11 3 2 3" xfId="39018"/>
    <cellStyle name="Normal 8 11 3 2 4" xfId="56344"/>
    <cellStyle name="Normal 8 11 3 3" xfId="20259"/>
    <cellStyle name="Normal 8 11 3 3 2" xfId="39019"/>
    <cellStyle name="Normal 8 11 3 4" xfId="39020"/>
    <cellStyle name="Normal 8 11 3 5" xfId="56345"/>
    <cellStyle name="Normal 8 11 4" xfId="5858"/>
    <cellStyle name="Normal 8 11 4 2" xfId="20260"/>
    <cellStyle name="Normal 8 11 4 2 2" xfId="39021"/>
    <cellStyle name="Normal 8 11 4 3" xfId="39022"/>
    <cellStyle name="Normal 8 11 4 4" xfId="56346"/>
    <cellStyle name="Normal 8 11 5" xfId="9881"/>
    <cellStyle name="Normal 8 11 5 2" xfId="20261"/>
    <cellStyle name="Normal 8 11 5 2 2" xfId="39023"/>
    <cellStyle name="Normal 8 11 5 3" xfId="39024"/>
    <cellStyle name="Normal 8 11 6" xfId="20262"/>
    <cellStyle name="Normal 8 11 6 2" xfId="39025"/>
    <cellStyle name="Normal 8 11 7" xfId="39026"/>
    <cellStyle name="Normal 8 12" xfId="2133"/>
    <cellStyle name="Normal 8 12 2" xfId="2134"/>
    <cellStyle name="Normal 8 12 2 2" xfId="5859"/>
    <cellStyle name="Normal 8 12 2 2 2" xfId="9882"/>
    <cellStyle name="Normal 8 12 2 2 2 2" xfId="20263"/>
    <cellStyle name="Normal 8 12 2 2 2 2 2" xfId="39027"/>
    <cellStyle name="Normal 8 12 2 2 2 3" xfId="39028"/>
    <cellStyle name="Normal 8 12 2 2 2 4" xfId="56347"/>
    <cellStyle name="Normal 8 12 2 2 3" xfId="20264"/>
    <cellStyle name="Normal 8 12 2 2 3 2" xfId="39029"/>
    <cellStyle name="Normal 8 12 2 2 4" xfId="39030"/>
    <cellStyle name="Normal 8 12 2 2 5" xfId="56348"/>
    <cellStyle name="Normal 8 12 2 3" xfId="5860"/>
    <cellStyle name="Normal 8 12 2 3 2" xfId="20265"/>
    <cellStyle name="Normal 8 12 2 3 2 2" xfId="39031"/>
    <cellStyle name="Normal 8 12 2 3 3" xfId="39032"/>
    <cellStyle name="Normal 8 12 2 3 4" xfId="56349"/>
    <cellStyle name="Normal 8 12 2 4" xfId="9883"/>
    <cellStyle name="Normal 8 12 2 4 2" xfId="20266"/>
    <cellStyle name="Normal 8 12 2 4 2 2" xfId="39033"/>
    <cellStyle name="Normal 8 12 2 4 3" xfId="39034"/>
    <cellStyle name="Normal 8 12 2 5" xfId="20267"/>
    <cellStyle name="Normal 8 12 2 5 2" xfId="39035"/>
    <cellStyle name="Normal 8 12 2 6" xfId="39036"/>
    <cellStyle name="Normal 8 12 3" xfId="5861"/>
    <cellStyle name="Normal 8 12 3 2" xfId="9884"/>
    <cellStyle name="Normal 8 12 3 2 2" xfId="20268"/>
    <cellStyle name="Normal 8 12 3 2 2 2" xfId="39037"/>
    <cellStyle name="Normal 8 12 3 2 3" xfId="39038"/>
    <cellStyle name="Normal 8 12 3 2 4" xfId="56350"/>
    <cellStyle name="Normal 8 12 3 3" xfId="20269"/>
    <cellStyle name="Normal 8 12 3 3 2" xfId="39039"/>
    <cellStyle name="Normal 8 12 3 4" xfId="39040"/>
    <cellStyle name="Normal 8 12 3 5" xfId="56351"/>
    <cellStyle name="Normal 8 12 4" xfId="5862"/>
    <cellStyle name="Normal 8 12 4 2" xfId="20270"/>
    <cellStyle name="Normal 8 12 4 2 2" xfId="39041"/>
    <cellStyle name="Normal 8 12 4 3" xfId="39042"/>
    <cellStyle name="Normal 8 12 4 4" xfId="56352"/>
    <cellStyle name="Normal 8 12 5" xfId="9885"/>
    <cellStyle name="Normal 8 12 5 2" xfId="20271"/>
    <cellStyle name="Normal 8 12 5 2 2" xfId="39043"/>
    <cellStyle name="Normal 8 12 5 3" xfId="39044"/>
    <cellStyle name="Normal 8 12 6" xfId="20272"/>
    <cellStyle name="Normal 8 12 6 2" xfId="39045"/>
    <cellStyle name="Normal 8 12 7" xfId="39046"/>
    <cellStyle name="Normal 8 13" xfId="2135"/>
    <cellStyle name="Normal 8 13 2" xfId="2136"/>
    <cellStyle name="Normal 8 13 2 2" xfId="5863"/>
    <cellStyle name="Normal 8 13 2 2 2" xfId="9886"/>
    <cellStyle name="Normal 8 13 2 2 2 2" xfId="20273"/>
    <cellStyle name="Normal 8 13 2 2 2 2 2" xfId="39047"/>
    <cellStyle name="Normal 8 13 2 2 2 3" xfId="39048"/>
    <cellStyle name="Normal 8 13 2 2 2 4" xfId="56353"/>
    <cellStyle name="Normal 8 13 2 2 3" xfId="20274"/>
    <cellStyle name="Normal 8 13 2 2 3 2" xfId="39049"/>
    <cellStyle name="Normal 8 13 2 2 4" xfId="39050"/>
    <cellStyle name="Normal 8 13 2 2 5" xfId="56354"/>
    <cellStyle name="Normal 8 13 2 3" xfId="5864"/>
    <cellStyle name="Normal 8 13 2 3 2" xfId="20275"/>
    <cellStyle name="Normal 8 13 2 3 2 2" xfId="39051"/>
    <cellStyle name="Normal 8 13 2 3 3" xfId="39052"/>
    <cellStyle name="Normal 8 13 2 3 4" xfId="56355"/>
    <cellStyle name="Normal 8 13 2 4" xfId="9887"/>
    <cellStyle name="Normal 8 13 2 4 2" xfId="20276"/>
    <cellStyle name="Normal 8 13 2 4 2 2" xfId="39053"/>
    <cellStyle name="Normal 8 13 2 4 3" xfId="39054"/>
    <cellStyle name="Normal 8 13 2 5" xfId="20277"/>
    <cellStyle name="Normal 8 13 2 5 2" xfId="39055"/>
    <cellStyle name="Normal 8 13 2 6" xfId="39056"/>
    <cellStyle name="Normal 8 13 3" xfId="5865"/>
    <cellStyle name="Normal 8 13 3 2" xfId="9888"/>
    <cellStyle name="Normal 8 13 3 2 2" xfId="20278"/>
    <cellStyle name="Normal 8 13 3 2 2 2" xfId="39057"/>
    <cellStyle name="Normal 8 13 3 2 3" xfId="39058"/>
    <cellStyle name="Normal 8 13 3 2 4" xfId="56356"/>
    <cellStyle name="Normal 8 13 3 3" xfId="20279"/>
    <cellStyle name="Normal 8 13 3 3 2" xfId="39059"/>
    <cellStyle name="Normal 8 13 3 4" xfId="39060"/>
    <cellStyle name="Normal 8 13 3 5" xfId="56357"/>
    <cellStyle name="Normal 8 13 4" xfId="5866"/>
    <cellStyle name="Normal 8 13 4 2" xfId="20280"/>
    <cellStyle name="Normal 8 13 4 2 2" xfId="39061"/>
    <cellStyle name="Normal 8 13 4 3" xfId="39062"/>
    <cellStyle name="Normal 8 13 4 4" xfId="56358"/>
    <cellStyle name="Normal 8 13 5" xfId="9889"/>
    <cellStyle name="Normal 8 13 5 2" xfId="20281"/>
    <cellStyle name="Normal 8 13 5 2 2" xfId="39063"/>
    <cellStyle name="Normal 8 13 5 3" xfId="39064"/>
    <cellStyle name="Normal 8 13 6" xfId="20282"/>
    <cellStyle name="Normal 8 13 6 2" xfId="39065"/>
    <cellStyle name="Normal 8 13 7" xfId="39066"/>
    <cellStyle name="Normal 8 14" xfId="2137"/>
    <cellStyle name="Normal 8 14 2" xfId="2138"/>
    <cellStyle name="Normal 8 14 2 2" xfId="5867"/>
    <cellStyle name="Normal 8 14 2 2 2" xfId="9890"/>
    <cellStyle name="Normal 8 14 2 2 2 2" xfId="20283"/>
    <cellStyle name="Normal 8 14 2 2 2 2 2" xfId="39067"/>
    <cellStyle name="Normal 8 14 2 2 2 3" xfId="39068"/>
    <cellStyle name="Normal 8 14 2 2 2 4" xfId="56359"/>
    <cellStyle name="Normal 8 14 2 2 3" xfId="20284"/>
    <cellStyle name="Normal 8 14 2 2 3 2" xfId="39069"/>
    <cellStyle name="Normal 8 14 2 2 4" xfId="39070"/>
    <cellStyle name="Normal 8 14 2 2 5" xfId="56360"/>
    <cellStyle name="Normal 8 14 2 3" xfId="5868"/>
    <cellStyle name="Normal 8 14 2 3 2" xfId="20285"/>
    <cellStyle name="Normal 8 14 2 3 2 2" xfId="39071"/>
    <cellStyle name="Normal 8 14 2 3 3" xfId="39072"/>
    <cellStyle name="Normal 8 14 2 3 4" xfId="56361"/>
    <cellStyle name="Normal 8 14 2 4" xfId="9891"/>
    <cellStyle name="Normal 8 14 2 4 2" xfId="20286"/>
    <cellStyle name="Normal 8 14 2 4 2 2" xfId="39073"/>
    <cellStyle name="Normal 8 14 2 4 3" xfId="39074"/>
    <cellStyle name="Normal 8 14 2 5" xfId="20287"/>
    <cellStyle name="Normal 8 14 2 5 2" xfId="39075"/>
    <cellStyle name="Normal 8 14 2 6" xfId="39076"/>
    <cellStyle name="Normal 8 14 3" xfId="5869"/>
    <cellStyle name="Normal 8 14 3 2" xfId="9892"/>
    <cellStyle name="Normal 8 14 3 2 2" xfId="20288"/>
    <cellStyle name="Normal 8 14 3 2 2 2" xfId="39077"/>
    <cellStyle name="Normal 8 14 3 2 3" xfId="39078"/>
    <cellStyle name="Normal 8 14 3 2 4" xfId="56362"/>
    <cellStyle name="Normal 8 14 3 3" xfId="20289"/>
    <cellStyle name="Normal 8 14 3 3 2" xfId="39079"/>
    <cellStyle name="Normal 8 14 3 4" xfId="39080"/>
    <cellStyle name="Normal 8 14 3 5" xfId="56363"/>
    <cellStyle name="Normal 8 14 4" xfId="5870"/>
    <cellStyle name="Normal 8 14 4 2" xfId="20290"/>
    <cellStyle name="Normal 8 14 4 2 2" xfId="39081"/>
    <cellStyle name="Normal 8 14 4 3" xfId="39082"/>
    <cellStyle name="Normal 8 14 4 4" xfId="56364"/>
    <cellStyle name="Normal 8 14 5" xfId="9893"/>
    <cellStyle name="Normal 8 14 5 2" xfId="20291"/>
    <cellStyle name="Normal 8 14 5 2 2" xfId="39083"/>
    <cellStyle name="Normal 8 14 5 3" xfId="39084"/>
    <cellStyle name="Normal 8 14 6" xfId="20292"/>
    <cellStyle name="Normal 8 14 6 2" xfId="39085"/>
    <cellStyle name="Normal 8 14 7" xfId="39086"/>
    <cellStyle name="Normal 8 15" xfId="2139"/>
    <cellStyle name="Normal 8 15 2" xfId="2140"/>
    <cellStyle name="Normal 8 15 2 2" xfId="5871"/>
    <cellStyle name="Normal 8 15 2 2 2" xfId="9894"/>
    <cellStyle name="Normal 8 15 2 2 2 2" xfId="20293"/>
    <cellStyle name="Normal 8 15 2 2 2 2 2" xfId="39087"/>
    <cellStyle name="Normal 8 15 2 2 2 3" xfId="39088"/>
    <cellStyle name="Normal 8 15 2 2 2 4" xfId="56365"/>
    <cellStyle name="Normal 8 15 2 2 3" xfId="20294"/>
    <cellStyle name="Normal 8 15 2 2 3 2" xfId="39089"/>
    <cellStyle name="Normal 8 15 2 2 4" xfId="39090"/>
    <cellStyle name="Normal 8 15 2 2 5" xfId="56366"/>
    <cellStyle name="Normal 8 15 2 3" xfId="5872"/>
    <cellStyle name="Normal 8 15 2 3 2" xfId="20295"/>
    <cellStyle name="Normal 8 15 2 3 2 2" xfId="39091"/>
    <cellStyle name="Normal 8 15 2 3 3" xfId="39092"/>
    <cellStyle name="Normal 8 15 2 3 4" xfId="56367"/>
    <cellStyle name="Normal 8 15 2 4" xfId="9895"/>
    <cellStyle name="Normal 8 15 2 4 2" xfId="20296"/>
    <cellStyle name="Normal 8 15 2 4 2 2" xfId="39093"/>
    <cellStyle name="Normal 8 15 2 4 3" xfId="39094"/>
    <cellStyle name="Normal 8 15 2 5" xfId="20297"/>
    <cellStyle name="Normal 8 15 2 5 2" xfId="39095"/>
    <cellStyle name="Normal 8 15 2 6" xfId="39096"/>
    <cellStyle name="Normal 8 15 3" xfId="5873"/>
    <cellStyle name="Normal 8 15 3 2" xfId="9896"/>
    <cellStyle name="Normal 8 15 3 2 2" xfId="20298"/>
    <cellStyle name="Normal 8 15 3 2 2 2" xfId="39097"/>
    <cellStyle name="Normal 8 15 3 2 3" xfId="39098"/>
    <cellStyle name="Normal 8 15 3 2 4" xfId="56368"/>
    <cellStyle name="Normal 8 15 3 3" xfId="20299"/>
    <cellStyle name="Normal 8 15 3 3 2" xfId="39099"/>
    <cellStyle name="Normal 8 15 3 4" xfId="39100"/>
    <cellStyle name="Normal 8 15 3 5" xfId="56369"/>
    <cellStyle name="Normal 8 15 4" xfId="5874"/>
    <cellStyle name="Normal 8 15 4 2" xfId="20300"/>
    <cellStyle name="Normal 8 15 4 2 2" xfId="39101"/>
    <cellStyle name="Normal 8 15 4 3" xfId="39102"/>
    <cellStyle name="Normal 8 15 4 4" xfId="56370"/>
    <cellStyle name="Normal 8 15 5" xfId="9897"/>
    <cellStyle name="Normal 8 15 5 2" xfId="20301"/>
    <cellStyle name="Normal 8 15 5 2 2" xfId="39103"/>
    <cellStyle name="Normal 8 15 5 3" xfId="39104"/>
    <cellStyle name="Normal 8 15 6" xfId="20302"/>
    <cellStyle name="Normal 8 15 6 2" xfId="39105"/>
    <cellStyle name="Normal 8 15 7" xfId="39106"/>
    <cellStyle name="Normal 8 16" xfId="2141"/>
    <cellStyle name="Normal 8 16 2" xfId="2142"/>
    <cellStyle name="Normal 8 16 2 2" xfId="5875"/>
    <cellStyle name="Normal 8 16 2 2 2" xfId="9898"/>
    <cellStyle name="Normal 8 16 2 2 2 2" xfId="20303"/>
    <cellStyle name="Normal 8 16 2 2 2 2 2" xfId="39107"/>
    <cellStyle name="Normal 8 16 2 2 2 3" xfId="39108"/>
    <cellStyle name="Normal 8 16 2 2 2 4" xfId="56371"/>
    <cellStyle name="Normal 8 16 2 2 3" xfId="20304"/>
    <cellStyle name="Normal 8 16 2 2 3 2" xfId="39109"/>
    <cellStyle name="Normal 8 16 2 2 4" xfId="39110"/>
    <cellStyle name="Normal 8 16 2 2 5" xfId="56372"/>
    <cellStyle name="Normal 8 16 2 3" xfId="5876"/>
    <cellStyle name="Normal 8 16 2 3 2" xfId="20305"/>
    <cellStyle name="Normal 8 16 2 3 2 2" xfId="39111"/>
    <cellStyle name="Normal 8 16 2 3 3" xfId="39112"/>
    <cellStyle name="Normal 8 16 2 3 4" xfId="56373"/>
    <cellStyle name="Normal 8 16 2 4" xfId="9899"/>
    <cellStyle name="Normal 8 16 2 4 2" xfId="20306"/>
    <cellStyle name="Normal 8 16 2 4 2 2" xfId="39113"/>
    <cellStyle name="Normal 8 16 2 4 3" xfId="39114"/>
    <cellStyle name="Normal 8 16 2 5" xfId="20307"/>
    <cellStyle name="Normal 8 16 2 5 2" xfId="39115"/>
    <cellStyle name="Normal 8 16 2 6" xfId="39116"/>
    <cellStyle name="Normal 8 16 3" xfId="5877"/>
    <cellStyle name="Normal 8 16 3 2" xfId="9900"/>
    <cellStyle name="Normal 8 16 3 2 2" xfId="20308"/>
    <cellStyle name="Normal 8 16 3 2 2 2" xfId="39117"/>
    <cellStyle name="Normal 8 16 3 2 3" xfId="39118"/>
    <cellStyle name="Normal 8 16 3 2 4" xfId="56374"/>
    <cellStyle name="Normal 8 16 3 3" xfId="20309"/>
    <cellStyle name="Normal 8 16 3 3 2" xfId="39119"/>
    <cellStyle name="Normal 8 16 3 4" xfId="39120"/>
    <cellStyle name="Normal 8 16 3 5" xfId="56375"/>
    <cellStyle name="Normal 8 16 4" xfId="5878"/>
    <cellStyle name="Normal 8 16 4 2" xfId="20310"/>
    <cellStyle name="Normal 8 16 4 2 2" xfId="39121"/>
    <cellStyle name="Normal 8 16 4 3" xfId="39122"/>
    <cellStyle name="Normal 8 16 4 4" xfId="56376"/>
    <cellStyle name="Normal 8 16 5" xfId="9901"/>
    <cellStyle name="Normal 8 16 5 2" xfId="20311"/>
    <cellStyle name="Normal 8 16 5 2 2" xfId="39123"/>
    <cellStyle name="Normal 8 16 5 3" xfId="39124"/>
    <cellStyle name="Normal 8 16 6" xfId="20312"/>
    <cellStyle name="Normal 8 16 6 2" xfId="39125"/>
    <cellStyle name="Normal 8 16 7" xfId="39126"/>
    <cellStyle name="Normal 8 17" xfId="2143"/>
    <cellStyle name="Normal 8 17 2" xfId="5879"/>
    <cellStyle name="Normal 8 17 2 2" xfId="9902"/>
    <cellStyle name="Normal 8 17 2 2 2" xfId="20313"/>
    <cellStyle name="Normal 8 17 2 2 2 2" xfId="39127"/>
    <cellStyle name="Normal 8 17 2 2 2 2 2" xfId="56377"/>
    <cellStyle name="Normal 8 17 2 2 2 3" xfId="56378"/>
    <cellStyle name="Normal 8 17 2 2 3" xfId="39128"/>
    <cellStyle name="Normal 8 17 2 2 3 2" xfId="56379"/>
    <cellStyle name="Normal 8 17 2 2 4" xfId="56380"/>
    <cellStyle name="Normal 8 17 2 2 5" xfId="56381"/>
    <cellStyle name="Normal 8 17 2 3" xfId="20314"/>
    <cellStyle name="Normal 8 17 2 3 2" xfId="39129"/>
    <cellStyle name="Normal 8 17 2 3 2 2" xfId="56382"/>
    <cellStyle name="Normal 8 17 2 3 3" xfId="56383"/>
    <cellStyle name="Normal 8 17 2 4" xfId="39130"/>
    <cellStyle name="Normal 8 17 2 4 2" xfId="56384"/>
    <cellStyle name="Normal 8 17 2 5" xfId="56385"/>
    <cellStyle name="Normal 8 17 2 6" xfId="56386"/>
    <cellStyle name="Normal 8 17 3" xfId="5880"/>
    <cellStyle name="Normal 8 17 3 2" xfId="20315"/>
    <cellStyle name="Normal 8 17 3 2 2" xfId="39131"/>
    <cellStyle name="Normal 8 17 3 2 2 2" xfId="56387"/>
    <cellStyle name="Normal 8 17 3 2 3" xfId="56388"/>
    <cellStyle name="Normal 8 17 3 3" xfId="39132"/>
    <cellStyle name="Normal 8 17 3 3 2" xfId="56389"/>
    <cellStyle name="Normal 8 17 3 4" xfId="56390"/>
    <cellStyle name="Normal 8 17 3 5" xfId="56391"/>
    <cellStyle name="Normal 8 17 4" xfId="9903"/>
    <cellStyle name="Normal 8 17 4 2" xfId="20316"/>
    <cellStyle name="Normal 8 17 4 2 2" xfId="39133"/>
    <cellStyle name="Normal 8 17 4 3" xfId="39134"/>
    <cellStyle name="Normal 8 17 4 4" xfId="56392"/>
    <cellStyle name="Normal 8 17 5" xfId="20317"/>
    <cellStyle name="Normal 8 17 5 2" xfId="39135"/>
    <cellStyle name="Normal 8 17 6" xfId="39136"/>
    <cellStyle name="Normal 8 17 7" xfId="56393"/>
    <cellStyle name="Normal 8 18" xfId="5881"/>
    <cellStyle name="Normal 8 18 2" xfId="9904"/>
    <cellStyle name="Normal 8 18 2 2" xfId="20318"/>
    <cellStyle name="Normal 8 18 2 2 2" xfId="39137"/>
    <cellStyle name="Normal 8 18 2 2 2 2" xfId="56394"/>
    <cellStyle name="Normal 8 18 2 2 3" xfId="56395"/>
    <cellStyle name="Normal 8 18 2 3" xfId="39138"/>
    <cellStyle name="Normal 8 18 2 3 2" xfId="56396"/>
    <cellStyle name="Normal 8 18 2 4" xfId="56397"/>
    <cellStyle name="Normal 8 18 2 5" xfId="56398"/>
    <cellStyle name="Normal 8 18 3" xfId="20319"/>
    <cellStyle name="Normal 8 18 3 2" xfId="39139"/>
    <cellStyle name="Normal 8 18 3 2 2" xfId="56399"/>
    <cellStyle name="Normal 8 18 3 3" xfId="56400"/>
    <cellStyle name="Normal 8 18 4" xfId="39140"/>
    <cellStyle name="Normal 8 18 4 2" xfId="56401"/>
    <cellStyle name="Normal 8 18 5" xfId="56402"/>
    <cellStyle name="Normal 8 18 6" xfId="56403"/>
    <cellStyle name="Normal 8 19" xfId="5882"/>
    <cellStyle name="Normal 8 19 2" xfId="20320"/>
    <cellStyle name="Normal 8 19 2 2" xfId="39141"/>
    <cellStyle name="Normal 8 19 2 2 2" xfId="56404"/>
    <cellStyle name="Normal 8 19 2 3" xfId="56405"/>
    <cellStyle name="Normal 8 19 3" xfId="39142"/>
    <cellStyle name="Normal 8 19 3 2" xfId="56406"/>
    <cellStyle name="Normal 8 19 4" xfId="56407"/>
    <cellStyle name="Normal 8 19 5" xfId="56408"/>
    <cellStyle name="Normal 8 2" xfId="2144"/>
    <cellStyle name="Normal 8 2 10" xfId="2145"/>
    <cellStyle name="Normal 8 2 10 2" xfId="5883"/>
    <cellStyle name="Normal 8 2 10 2 2" xfId="9905"/>
    <cellStyle name="Normal 8 2 10 2 2 2" xfId="20321"/>
    <cellStyle name="Normal 8 2 10 2 2 2 2" xfId="39143"/>
    <cellStyle name="Normal 8 2 10 2 2 2 2 2" xfId="56409"/>
    <cellStyle name="Normal 8 2 10 2 2 2 3" xfId="56410"/>
    <cellStyle name="Normal 8 2 10 2 2 3" xfId="39144"/>
    <cellStyle name="Normal 8 2 10 2 2 3 2" xfId="56411"/>
    <cellStyle name="Normal 8 2 10 2 2 4" xfId="56412"/>
    <cellStyle name="Normal 8 2 10 2 2 5" xfId="56413"/>
    <cellStyle name="Normal 8 2 10 2 3" xfId="20322"/>
    <cellStyle name="Normal 8 2 10 2 3 2" xfId="39145"/>
    <cellStyle name="Normal 8 2 10 2 3 2 2" xfId="56414"/>
    <cellStyle name="Normal 8 2 10 2 3 3" xfId="56415"/>
    <cellStyle name="Normal 8 2 10 2 4" xfId="39146"/>
    <cellStyle name="Normal 8 2 10 2 4 2" xfId="56416"/>
    <cellStyle name="Normal 8 2 10 2 5" xfId="56417"/>
    <cellStyle name="Normal 8 2 10 2 6" xfId="56418"/>
    <cellStyle name="Normal 8 2 10 3" xfId="5884"/>
    <cellStyle name="Normal 8 2 10 3 2" xfId="20323"/>
    <cellStyle name="Normal 8 2 10 3 2 2" xfId="39147"/>
    <cellStyle name="Normal 8 2 10 3 2 2 2" xfId="56419"/>
    <cellStyle name="Normal 8 2 10 3 2 3" xfId="56420"/>
    <cellStyle name="Normal 8 2 10 3 3" xfId="39148"/>
    <cellStyle name="Normal 8 2 10 3 3 2" xfId="56421"/>
    <cellStyle name="Normal 8 2 10 3 4" xfId="56422"/>
    <cellStyle name="Normal 8 2 10 3 5" xfId="56423"/>
    <cellStyle name="Normal 8 2 10 4" xfId="9906"/>
    <cellStyle name="Normal 8 2 10 4 2" xfId="20324"/>
    <cellStyle name="Normal 8 2 10 4 2 2" xfId="39149"/>
    <cellStyle name="Normal 8 2 10 4 3" xfId="39150"/>
    <cellStyle name="Normal 8 2 10 4 4" xfId="56424"/>
    <cellStyle name="Normal 8 2 10 5" xfId="20325"/>
    <cellStyle name="Normal 8 2 10 5 2" xfId="39151"/>
    <cellStyle name="Normal 8 2 10 6" xfId="39152"/>
    <cellStyle name="Normal 8 2 10 7" xfId="56425"/>
    <cellStyle name="Normal 8 2 11" xfId="5885"/>
    <cellStyle name="Normal 8 2 11 2" xfId="9907"/>
    <cellStyle name="Normal 8 2 11 2 2" xfId="20326"/>
    <cellStyle name="Normal 8 2 11 2 2 2" xfId="39153"/>
    <cellStyle name="Normal 8 2 11 2 2 2 2" xfId="56426"/>
    <cellStyle name="Normal 8 2 11 2 2 3" xfId="56427"/>
    <cellStyle name="Normal 8 2 11 2 3" xfId="39154"/>
    <cellStyle name="Normal 8 2 11 2 3 2" xfId="56428"/>
    <cellStyle name="Normal 8 2 11 2 4" xfId="56429"/>
    <cellStyle name="Normal 8 2 11 2 5" xfId="56430"/>
    <cellStyle name="Normal 8 2 11 3" xfId="20327"/>
    <cellStyle name="Normal 8 2 11 3 2" xfId="39155"/>
    <cellStyle name="Normal 8 2 11 3 2 2" xfId="56431"/>
    <cellStyle name="Normal 8 2 11 3 3" xfId="56432"/>
    <cellStyle name="Normal 8 2 11 4" xfId="39156"/>
    <cellStyle name="Normal 8 2 11 4 2" xfId="56433"/>
    <cellStyle name="Normal 8 2 11 5" xfId="56434"/>
    <cellStyle name="Normal 8 2 11 6" xfId="56435"/>
    <cellStyle name="Normal 8 2 12" xfId="5886"/>
    <cellStyle name="Normal 8 2 12 2" xfId="20328"/>
    <cellStyle name="Normal 8 2 12 2 2" xfId="39157"/>
    <cellStyle name="Normal 8 2 12 2 2 2" xfId="56436"/>
    <cellStyle name="Normal 8 2 12 2 3" xfId="56437"/>
    <cellStyle name="Normal 8 2 12 3" xfId="39158"/>
    <cellStyle name="Normal 8 2 12 3 2" xfId="56438"/>
    <cellStyle name="Normal 8 2 12 4" xfId="56439"/>
    <cellStyle name="Normal 8 2 12 5" xfId="56440"/>
    <cellStyle name="Normal 8 2 13" xfId="9908"/>
    <cellStyle name="Normal 8 2 13 2" xfId="20329"/>
    <cellStyle name="Normal 8 2 13 2 2" xfId="39159"/>
    <cellStyle name="Normal 8 2 13 3" xfId="39160"/>
    <cellStyle name="Normal 8 2 13 4" xfId="56441"/>
    <cellStyle name="Normal 8 2 14" xfId="20330"/>
    <cellStyle name="Normal 8 2 14 2" xfId="39161"/>
    <cellStyle name="Normal 8 2 15" xfId="39162"/>
    <cellStyle name="Normal 8 2 16" xfId="56442"/>
    <cellStyle name="Normal 8 2 2" xfId="2146"/>
    <cellStyle name="Normal 8 2 2 2" xfId="2147"/>
    <cellStyle name="Normal 8 2 2 2 2" xfId="5887"/>
    <cellStyle name="Normal 8 2 2 2 2 2" xfId="9909"/>
    <cellStyle name="Normal 8 2 2 2 2 2 2" xfId="20331"/>
    <cellStyle name="Normal 8 2 2 2 2 2 2 2" xfId="39163"/>
    <cellStyle name="Normal 8 2 2 2 2 2 2 2 2" xfId="56443"/>
    <cellStyle name="Normal 8 2 2 2 2 2 2 3" xfId="56444"/>
    <cellStyle name="Normal 8 2 2 2 2 2 3" xfId="39164"/>
    <cellStyle name="Normal 8 2 2 2 2 2 3 2" xfId="56445"/>
    <cellStyle name="Normal 8 2 2 2 2 2 4" xfId="56446"/>
    <cellStyle name="Normal 8 2 2 2 2 2 5" xfId="56447"/>
    <cellStyle name="Normal 8 2 2 2 2 3" xfId="20332"/>
    <cellStyle name="Normal 8 2 2 2 2 3 2" xfId="39165"/>
    <cellStyle name="Normal 8 2 2 2 2 3 2 2" xfId="56448"/>
    <cellStyle name="Normal 8 2 2 2 2 3 3" xfId="56449"/>
    <cellStyle name="Normal 8 2 2 2 2 4" xfId="39166"/>
    <cellStyle name="Normal 8 2 2 2 2 4 2" xfId="56450"/>
    <cellStyle name="Normal 8 2 2 2 2 5" xfId="56451"/>
    <cellStyle name="Normal 8 2 2 2 2 6" xfId="56452"/>
    <cellStyle name="Normal 8 2 2 2 3" xfId="5888"/>
    <cellStyle name="Normal 8 2 2 2 3 2" xfId="20333"/>
    <cellStyle name="Normal 8 2 2 2 3 2 2" xfId="39167"/>
    <cellStyle name="Normal 8 2 2 2 3 2 2 2" xfId="56453"/>
    <cellStyle name="Normal 8 2 2 2 3 2 3" xfId="56454"/>
    <cellStyle name="Normal 8 2 2 2 3 3" xfId="39168"/>
    <cellStyle name="Normal 8 2 2 2 3 3 2" xfId="56455"/>
    <cellStyle name="Normal 8 2 2 2 3 4" xfId="56456"/>
    <cellStyle name="Normal 8 2 2 2 3 5" xfId="56457"/>
    <cellStyle name="Normal 8 2 2 2 4" xfId="9910"/>
    <cellStyle name="Normal 8 2 2 2 4 2" xfId="20334"/>
    <cellStyle name="Normal 8 2 2 2 4 2 2" xfId="39169"/>
    <cellStyle name="Normal 8 2 2 2 4 3" xfId="39170"/>
    <cellStyle name="Normal 8 2 2 2 4 4" xfId="56458"/>
    <cellStyle name="Normal 8 2 2 2 5" xfId="20335"/>
    <cellStyle name="Normal 8 2 2 2 5 2" xfId="39171"/>
    <cellStyle name="Normal 8 2 2 2 6" xfId="39172"/>
    <cellStyle name="Normal 8 2 2 2 7" xfId="56459"/>
    <cellStyle name="Normal 8 2 2 3" xfId="5889"/>
    <cellStyle name="Normal 8 2 2 3 2" xfId="9911"/>
    <cellStyle name="Normal 8 2 2 3 2 2" xfId="20336"/>
    <cellStyle name="Normal 8 2 2 3 2 2 2" xfId="39173"/>
    <cellStyle name="Normal 8 2 2 3 2 2 2 2" xfId="56460"/>
    <cellStyle name="Normal 8 2 2 3 2 2 3" xfId="56461"/>
    <cellStyle name="Normal 8 2 2 3 2 3" xfId="39174"/>
    <cellStyle name="Normal 8 2 2 3 2 3 2" xfId="56462"/>
    <cellStyle name="Normal 8 2 2 3 2 4" xfId="56463"/>
    <cellStyle name="Normal 8 2 2 3 2 5" xfId="56464"/>
    <cellStyle name="Normal 8 2 2 3 3" xfId="20337"/>
    <cellStyle name="Normal 8 2 2 3 3 2" xfId="39175"/>
    <cellStyle name="Normal 8 2 2 3 3 2 2" xfId="56465"/>
    <cellStyle name="Normal 8 2 2 3 3 3" xfId="56466"/>
    <cellStyle name="Normal 8 2 2 3 4" xfId="39176"/>
    <cellStyle name="Normal 8 2 2 3 4 2" xfId="56467"/>
    <cellStyle name="Normal 8 2 2 3 5" xfId="56468"/>
    <cellStyle name="Normal 8 2 2 3 6" xfId="56469"/>
    <cellStyle name="Normal 8 2 2 4" xfId="5890"/>
    <cellStyle name="Normal 8 2 2 4 2" xfId="20338"/>
    <cellStyle name="Normal 8 2 2 4 2 2" xfId="39177"/>
    <cellStyle name="Normal 8 2 2 4 2 2 2" xfId="56470"/>
    <cellStyle name="Normal 8 2 2 4 2 3" xfId="56471"/>
    <cellStyle name="Normal 8 2 2 4 3" xfId="39178"/>
    <cellStyle name="Normal 8 2 2 4 3 2" xfId="56472"/>
    <cellStyle name="Normal 8 2 2 4 4" xfId="56473"/>
    <cellStyle name="Normal 8 2 2 4 5" xfId="56474"/>
    <cellStyle name="Normal 8 2 2 5" xfId="9912"/>
    <cellStyle name="Normal 8 2 2 5 2" xfId="20339"/>
    <cellStyle name="Normal 8 2 2 5 2 2" xfId="39179"/>
    <cellStyle name="Normal 8 2 2 5 3" xfId="39180"/>
    <cellStyle name="Normal 8 2 2 5 4" xfId="56475"/>
    <cellStyle name="Normal 8 2 2 6" xfId="20340"/>
    <cellStyle name="Normal 8 2 2 6 2" xfId="39181"/>
    <cellStyle name="Normal 8 2 2 7" xfId="39182"/>
    <cellStyle name="Normal 8 2 2 8" xfId="56476"/>
    <cellStyle name="Normal 8 2 3" xfId="2148"/>
    <cellStyle name="Normal 8 2 3 2" xfId="2149"/>
    <cellStyle name="Normal 8 2 3 2 2" xfId="5891"/>
    <cellStyle name="Normal 8 2 3 2 2 2" xfId="9913"/>
    <cellStyle name="Normal 8 2 3 2 2 2 2" xfId="20341"/>
    <cellStyle name="Normal 8 2 3 2 2 2 2 2" xfId="39183"/>
    <cellStyle name="Normal 8 2 3 2 2 2 3" xfId="39184"/>
    <cellStyle name="Normal 8 2 3 2 2 2 4" xfId="56477"/>
    <cellStyle name="Normal 8 2 3 2 2 3" xfId="20342"/>
    <cellStyle name="Normal 8 2 3 2 2 3 2" xfId="39185"/>
    <cellStyle name="Normal 8 2 3 2 2 4" xfId="39186"/>
    <cellStyle name="Normal 8 2 3 2 2 5" xfId="56478"/>
    <cellStyle name="Normal 8 2 3 2 3" xfId="5892"/>
    <cellStyle name="Normal 8 2 3 2 3 2" xfId="20343"/>
    <cellStyle name="Normal 8 2 3 2 3 2 2" xfId="39187"/>
    <cellStyle name="Normal 8 2 3 2 3 3" xfId="39188"/>
    <cellStyle name="Normal 8 2 3 2 3 4" xfId="56479"/>
    <cellStyle name="Normal 8 2 3 2 4" xfId="9914"/>
    <cellStyle name="Normal 8 2 3 2 4 2" xfId="20344"/>
    <cellStyle name="Normal 8 2 3 2 4 2 2" xfId="39189"/>
    <cellStyle name="Normal 8 2 3 2 4 3" xfId="39190"/>
    <cellStyle name="Normal 8 2 3 2 5" xfId="20345"/>
    <cellStyle name="Normal 8 2 3 2 5 2" xfId="39191"/>
    <cellStyle name="Normal 8 2 3 2 6" xfId="39192"/>
    <cellStyle name="Normal 8 2 3 3" xfId="5893"/>
    <cellStyle name="Normal 8 2 3 3 2" xfId="9915"/>
    <cellStyle name="Normal 8 2 3 3 2 2" xfId="20346"/>
    <cellStyle name="Normal 8 2 3 3 2 2 2" xfId="39193"/>
    <cellStyle name="Normal 8 2 3 3 2 3" xfId="39194"/>
    <cellStyle name="Normal 8 2 3 3 2 4" xfId="56480"/>
    <cellStyle name="Normal 8 2 3 3 3" xfId="20347"/>
    <cellStyle name="Normal 8 2 3 3 3 2" xfId="39195"/>
    <cellStyle name="Normal 8 2 3 3 4" xfId="39196"/>
    <cellStyle name="Normal 8 2 3 3 5" xfId="56481"/>
    <cellStyle name="Normal 8 2 3 4" xfId="5894"/>
    <cellStyle name="Normal 8 2 3 4 2" xfId="20348"/>
    <cellStyle name="Normal 8 2 3 4 2 2" xfId="39197"/>
    <cellStyle name="Normal 8 2 3 4 3" xfId="39198"/>
    <cellStyle name="Normal 8 2 3 4 4" xfId="56482"/>
    <cellStyle name="Normal 8 2 3 5" xfId="9916"/>
    <cellStyle name="Normal 8 2 3 5 2" xfId="20349"/>
    <cellStyle name="Normal 8 2 3 5 2 2" xfId="39199"/>
    <cellStyle name="Normal 8 2 3 5 3" xfId="39200"/>
    <cellStyle name="Normal 8 2 3 6" xfId="20350"/>
    <cellStyle name="Normal 8 2 3 6 2" xfId="39201"/>
    <cellStyle name="Normal 8 2 3 7" xfId="39202"/>
    <cellStyle name="Normal 8 2 4" xfId="2150"/>
    <cellStyle name="Normal 8 2 4 2" xfId="2151"/>
    <cellStyle name="Normal 8 2 4 2 2" xfId="5895"/>
    <cellStyle name="Normal 8 2 4 2 2 2" xfId="9917"/>
    <cellStyle name="Normal 8 2 4 2 2 2 2" xfId="20351"/>
    <cellStyle name="Normal 8 2 4 2 2 2 2 2" xfId="39203"/>
    <cellStyle name="Normal 8 2 4 2 2 2 3" xfId="39204"/>
    <cellStyle name="Normal 8 2 4 2 2 2 4" xfId="56483"/>
    <cellStyle name="Normal 8 2 4 2 2 3" xfId="20352"/>
    <cellStyle name="Normal 8 2 4 2 2 3 2" xfId="39205"/>
    <cellStyle name="Normal 8 2 4 2 2 4" xfId="39206"/>
    <cellStyle name="Normal 8 2 4 2 2 5" xfId="56484"/>
    <cellStyle name="Normal 8 2 4 2 3" xfId="5896"/>
    <cellStyle name="Normal 8 2 4 2 3 2" xfId="20353"/>
    <cellStyle name="Normal 8 2 4 2 3 2 2" xfId="39207"/>
    <cellStyle name="Normal 8 2 4 2 3 3" xfId="39208"/>
    <cellStyle name="Normal 8 2 4 2 3 4" xfId="56485"/>
    <cellStyle name="Normal 8 2 4 2 4" xfId="9918"/>
    <cellStyle name="Normal 8 2 4 2 4 2" xfId="20354"/>
    <cellStyle name="Normal 8 2 4 2 4 2 2" xfId="39209"/>
    <cellStyle name="Normal 8 2 4 2 4 3" xfId="39210"/>
    <cellStyle name="Normal 8 2 4 2 5" xfId="20355"/>
    <cellStyle name="Normal 8 2 4 2 5 2" xfId="39211"/>
    <cellStyle name="Normal 8 2 4 2 6" xfId="39212"/>
    <cellStyle name="Normal 8 2 4 3" xfId="5897"/>
    <cellStyle name="Normal 8 2 4 3 2" xfId="9919"/>
    <cellStyle name="Normal 8 2 4 3 2 2" xfId="20356"/>
    <cellStyle name="Normal 8 2 4 3 2 2 2" xfId="39213"/>
    <cellStyle name="Normal 8 2 4 3 2 3" xfId="39214"/>
    <cellStyle name="Normal 8 2 4 3 2 4" xfId="56486"/>
    <cellStyle name="Normal 8 2 4 3 3" xfId="20357"/>
    <cellStyle name="Normal 8 2 4 3 3 2" xfId="39215"/>
    <cellStyle name="Normal 8 2 4 3 4" xfId="39216"/>
    <cellStyle name="Normal 8 2 4 3 5" xfId="56487"/>
    <cellStyle name="Normal 8 2 4 4" xfId="5898"/>
    <cellStyle name="Normal 8 2 4 4 2" xfId="20358"/>
    <cellStyle name="Normal 8 2 4 4 2 2" xfId="39217"/>
    <cellStyle name="Normal 8 2 4 4 3" xfId="39218"/>
    <cellStyle name="Normal 8 2 4 4 4" xfId="56488"/>
    <cellStyle name="Normal 8 2 4 5" xfId="9920"/>
    <cellStyle name="Normal 8 2 4 5 2" xfId="20359"/>
    <cellStyle name="Normal 8 2 4 5 2 2" xfId="39219"/>
    <cellStyle name="Normal 8 2 4 5 3" xfId="39220"/>
    <cellStyle name="Normal 8 2 4 6" xfId="20360"/>
    <cellStyle name="Normal 8 2 4 6 2" xfId="39221"/>
    <cellStyle name="Normal 8 2 4 7" xfId="39222"/>
    <cellStyle name="Normal 8 2 5" xfId="2152"/>
    <cellStyle name="Normal 8 2 5 2" xfId="2153"/>
    <cellStyle name="Normal 8 2 5 2 2" xfId="5899"/>
    <cellStyle name="Normal 8 2 5 2 2 2" xfId="9921"/>
    <cellStyle name="Normal 8 2 5 2 2 2 2" xfId="20361"/>
    <cellStyle name="Normal 8 2 5 2 2 2 2 2" xfId="39223"/>
    <cellStyle name="Normal 8 2 5 2 2 2 3" xfId="39224"/>
    <cellStyle name="Normal 8 2 5 2 2 2 4" xfId="56489"/>
    <cellStyle name="Normal 8 2 5 2 2 3" xfId="20362"/>
    <cellStyle name="Normal 8 2 5 2 2 3 2" xfId="39225"/>
    <cellStyle name="Normal 8 2 5 2 2 4" xfId="39226"/>
    <cellStyle name="Normal 8 2 5 2 2 5" xfId="56490"/>
    <cellStyle name="Normal 8 2 5 2 3" xfId="5900"/>
    <cellStyle name="Normal 8 2 5 2 3 2" xfId="20363"/>
    <cellStyle name="Normal 8 2 5 2 3 2 2" xfId="39227"/>
    <cellStyle name="Normal 8 2 5 2 3 3" xfId="39228"/>
    <cellStyle name="Normal 8 2 5 2 3 4" xfId="56491"/>
    <cellStyle name="Normal 8 2 5 2 4" xfId="9922"/>
    <cellStyle name="Normal 8 2 5 2 4 2" xfId="20364"/>
    <cellStyle name="Normal 8 2 5 2 4 2 2" xfId="39229"/>
    <cellStyle name="Normal 8 2 5 2 4 3" xfId="39230"/>
    <cellStyle name="Normal 8 2 5 2 5" xfId="20365"/>
    <cellStyle name="Normal 8 2 5 2 5 2" xfId="39231"/>
    <cellStyle name="Normal 8 2 5 2 6" xfId="39232"/>
    <cellStyle name="Normal 8 2 5 3" xfId="5901"/>
    <cellStyle name="Normal 8 2 5 3 2" xfId="9923"/>
    <cellStyle name="Normal 8 2 5 3 2 2" xfId="20366"/>
    <cellStyle name="Normal 8 2 5 3 2 2 2" xfId="39233"/>
    <cellStyle name="Normal 8 2 5 3 2 3" xfId="39234"/>
    <cellStyle name="Normal 8 2 5 3 2 4" xfId="56492"/>
    <cellStyle name="Normal 8 2 5 3 3" xfId="20367"/>
    <cellStyle name="Normal 8 2 5 3 3 2" xfId="39235"/>
    <cellStyle name="Normal 8 2 5 3 4" xfId="39236"/>
    <cellStyle name="Normal 8 2 5 3 5" xfId="56493"/>
    <cellStyle name="Normal 8 2 5 4" xfId="5902"/>
    <cellStyle name="Normal 8 2 5 4 2" xfId="20368"/>
    <cellStyle name="Normal 8 2 5 4 2 2" xfId="39237"/>
    <cellStyle name="Normal 8 2 5 4 3" xfId="39238"/>
    <cellStyle name="Normal 8 2 5 4 4" xfId="56494"/>
    <cellStyle name="Normal 8 2 5 5" xfId="9924"/>
    <cellStyle name="Normal 8 2 5 5 2" xfId="20369"/>
    <cellStyle name="Normal 8 2 5 5 2 2" xfId="39239"/>
    <cellStyle name="Normal 8 2 5 5 3" xfId="39240"/>
    <cellStyle name="Normal 8 2 5 6" xfId="20370"/>
    <cellStyle name="Normal 8 2 5 6 2" xfId="39241"/>
    <cellStyle name="Normal 8 2 5 7" xfId="39242"/>
    <cellStyle name="Normal 8 2 6" xfId="2154"/>
    <cellStyle name="Normal 8 2 6 2" xfId="2155"/>
    <cellStyle name="Normal 8 2 6 2 2" xfId="5903"/>
    <cellStyle name="Normal 8 2 6 2 2 2" xfId="9925"/>
    <cellStyle name="Normal 8 2 6 2 2 2 2" xfId="20371"/>
    <cellStyle name="Normal 8 2 6 2 2 2 2 2" xfId="39243"/>
    <cellStyle name="Normal 8 2 6 2 2 2 3" xfId="39244"/>
    <cellStyle name="Normal 8 2 6 2 2 2 4" xfId="56495"/>
    <cellStyle name="Normal 8 2 6 2 2 3" xfId="20372"/>
    <cellStyle name="Normal 8 2 6 2 2 3 2" xfId="39245"/>
    <cellStyle name="Normal 8 2 6 2 2 4" xfId="39246"/>
    <cellStyle name="Normal 8 2 6 2 2 5" xfId="56496"/>
    <cellStyle name="Normal 8 2 6 2 3" xfId="5904"/>
    <cellStyle name="Normal 8 2 6 2 3 2" xfId="20373"/>
    <cellStyle name="Normal 8 2 6 2 3 2 2" xfId="39247"/>
    <cellStyle name="Normal 8 2 6 2 3 3" xfId="39248"/>
    <cellStyle name="Normal 8 2 6 2 3 4" xfId="56497"/>
    <cellStyle name="Normal 8 2 6 2 4" xfId="9926"/>
    <cellStyle name="Normal 8 2 6 2 4 2" xfId="20374"/>
    <cellStyle name="Normal 8 2 6 2 4 2 2" xfId="39249"/>
    <cellStyle name="Normal 8 2 6 2 4 3" xfId="39250"/>
    <cellStyle name="Normal 8 2 6 2 5" xfId="20375"/>
    <cellStyle name="Normal 8 2 6 2 5 2" xfId="39251"/>
    <cellStyle name="Normal 8 2 6 2 6" xfId="39252"/>
    <cellStyle name="Normal 8 2 6 3" xfId="5905"/>
    <cellStyle name="Normal 8 2 6 3 2" xfId="9927"/>
    <cellStyle name="Normal 8 2 6 3 2 2" xfId="20376"/>
    <cellStyle name="Normal 8 2 6 3 2 2 2" xfId="39253"/>
    <cellStyle name="Normal 8 2 6 3 2 3" xfId="39254"/>
    <cellStyle name="Normal 8 2 6 3 2 4" xfId="56498"/>
    <cellStyle name="Normal 8 2 6 3 3" xfId="20377"/>
    <cellStyle name="Normal 8 2 6 3 3 2" xfId="39255"/>
    <cellStyle name="Normal 8 2 6 3 4" xfId="39256"/>
    <cellStyle name="Normal 8 2 6 3 5" xfId="56499"/>
    <cellStyle name="Normal 8 2 6 4" xfId="5906"/>
    <cellStyle name="Normal 8 2 6 4 2" xfId="20378"/>
    <cellStyle name="Normal 8 2 6 4 2 2" xfId="39257"/>
    <cellStyle name="Normal 8 2 6 4 3" xfId="39258"/>
    <cellStyle name="Normal 8 2 6 4 4" xfId="56500"/>
    <cellStyle name="Normal 8 2 6 5" xfId="9928"/>
    <cellStyle name="Normal 8 2 6 5 2" xfId="20379"/>
    <cellStyle name="Normal 8 2 6 5 2 2" xfId="39259"/>
    <cellStyle name="Normal 8 2 6 5 3" xfId="39260"/>
    <cellStyle name="Normal 8 2 6 6" xfId="20380"/>
    <cellStyle name="Normal 8 2 6 6 2" xfId="39261"/>
    <cellStyle name="Normal 8 2 6 7" xfId="39262"/>
    <cellStyle name="Normal 8 2 7" xfId="2156"/>
    <cellStyle name="Normal 8 2 7 2" xfId="2157"/>
    <cellStyle name="Normal 8 2 7 2 2" xfId="5907"/>
    <cellStyle name="Normal 8 2 7 2 2 2" xfId="9929"/>
    <cellStyle name="Normal 8 2 7 2 2 2 2" xfId="20381"/>
    <cellStyle name="Normal 8 2 7 2 2 2 2 2" xfId="39263"/>
    <cellStyle name="Normal 8 2 7 2 2 2 3" xfId="39264"/>
    <cellStyle name="Normal 8 2 7 2 2 2 4" xfId="56501"/>
    <cellStyle name="Normal 8 2 7 2 2 3" xfId="20382"/>
    <cellStyle name="Normal 8 2 7 2 2 3 2" xfId="39265"/>
    <cellStyle name="Normal 8 2 7 2 2 4" xfId="39266"/>
    <cellStyle name="Normal 8 2 7 2 2 5" xfId="56502"/>
    <cellStyle name="Normal 8 2 7 2 3" xfId="5908"/>
    <cellStyle name="Normal 8 2 7 2 3 2" xfId="20383"/>
    <cellStyle name="Normal 8 2 7 2 3 2 2" xfId="39267"/>
    <cellStyle name="Normal 8 2 7 2 3 3" xfId="39268"/>
    <cellStyle name="Normal 8 2 7 2 3 4" xfId="56503"/>
    <cellStyle name="Normal 8 2 7 2 4" xfId="9930"/>
    <cellStyle name="Normal 8 2 7 2 4 2" xfId="20384"/>
    <cellStyle name="Normal 8 2 7 2 4 2 2" xfId="39269"/>
    <cellStyle name="Normal 8 2 7 2 4 3" xfId="39270"/>
    <cellStyle name="Normal 8 2 7 2 5" xfId="20385"/>
    <cellStyle name="Normal 8 2 7 2 5 2" xfId="39271"/>
    <cellStyle name="Normal 8 2 7 2 6" xfId="39272"/>
    <cellStyle name="Normal 8 2 7 3" xfId="5909"/>
    <cellStyle name="Normal 8 2 7 3 2" xfId="9931"/>
    <cellStyle name="Normal 8 2 7 3 2 2" xfId="20386"/>
    <cellStyle name="Normal 8 2 7 3 2 2 2" xfId="39273"/>
    <cellStyle name="Normal 8 2 7 3 2 3" xfId="39274"/>
    <cellStyle name="Normal 8 2 7 3 2 4" xfId="56504"/>
    <cellStyle name="Normal 8 2 7 3 3" xfId="20387"/>
    <cellStyle name="Normal 8 2 7 3 3 2" xfId="39275"/>
    <cellStyle name="Normal 8 2 7 3 4" xfId="39276"/>
    <cellStyle name="Normal 8 2 7 3 5" xfId="56505"/>
    <cellStyle name="Normal 8 2 7 4" xfId="5910"/>
    <cellStyle name="Normal 8 2 7 4 2" xfId="20388"/>
    <cellStyle name="Normal 8 2 7 4 2 2" xfId="39277"/>
    <cellStyle name="Normal 8 2 7 4 3" xfId="39278"/>
    <cellStyle name="Normal 8 2 7 4 4" xfId="56506"/>
    <cellStyle name="Normal 8 2 7 5" xfId="9932"/>
    <cellStyle name="Normal 8 2 7 5 2" xfId="20389"/>
    <cellStyle name="Normal 8 2 7 5 2 2" xfId="39279"/>
    <cellStyle name="Normal 8 2 7 5 3" xfId="39280"/>
    <cellStyle name="Normal 8 2 7 6" xfId="20390"/>
    <cellStyle name="Normal 8 2 7 6 2" xfId="39281"/>
    <cellStyle name="Normal 8 2 7 7" xfId="39282"/>
    <cellStyle name="Normal 8 2 8" xfId="2158"/>
    <cellStyle name="Normal 8 2 8 2" xfId="2159"/>
    <cellStyle name="Normal 8 2 8 2 2" xfId="5911"/>
    <cellStyle name="Normal 8 2 8 2 2 2" xfId="9933"/>
    <cellStyle name="Normal 8 2 8 2 2 2 2" xfId="20391"/>
    <cellStyle name="Normal 8 2 8 2 2 2 2 2" xfId="39283"/>
    <cellStyle name="Normal 8 2 8 2 2 2 3" xfId="39284"/>
    <cellStyle name="Normal 8 2 8 2 2 2 4" xfId="56507"/>
    <cellStyle name="Normal 8 2 8 2 2 3" xfId="20392"/>
    <cellStyle name="Normal 8 2 8 2 2 3 2" xfId="39285"/>
    <cellStyle name="Normal 8 2 8 2 2 4" xfId="39286"/>
    <cellStyle name="Normal 8 2 8 2 2 5" xfId="56508"/>
    <cellStyle name="Normal 8 2 8 2 3" xfId="5912"/>
    <cellStyle name="Normal 8 2 8 2 3 2" xfId="20393"/>
    <cellStyle name="Normal 8 2 8 2 3 2 2" xfId="39287"/>
    <cellStyle name="Normal 8 2 8 2 3 3" xfId="39288"/>
    <cellStyle name="Normal 8 2 8 2 3 4" xfId="56509"/>
    <cellStyle name="Normal 8 2 8 2 4" xfId="9934"/>
    <cellStyle name="Normal 8 2 8 2 4 2" xfId="20394"/>
    <cellStyle name="Normal 8 2 8 2 4 2 2" xfId="39289"/>
    <cellStyle name="Normal 8 2 8 2 4 3" xfId="39290"/>
    <cellStyle name="Normal 8 2 8 2 5" xfId="20395"/>
    <cellStyle name="Normal 8 2 8 2 5 2" xfId="39291"/>
    <cellStyle name="Normal 8 2 8 2 6" xfId="39292"/>
    <cellStyle name="Normal 8 2 8 3" xfId="5913"/>
    <cellStyle name="Normal 8 2 8 3 2" xfId="9935"/>
    <cellStyle name="Normal 8 2 8 3 2 2" xfId="20396"/>
    <cellStyle name="Normal 8 2 8 3 2 2 2" xfId="39293"/>
    <cellStyle name="Normal 8 2 8 3 2 3" xfId="39294"/>
    <cellStyle name="Normal 8 2 8 3 2 4" xfId="56510"/>
    <cellStyle name="Normal 8 2 8 3 3" xfId="20397"/>
    <cellStyle name="Normal 8 2 8 3 3 2" xfId="39295"/>
    <cellStyle name="Normal 8 2 8 3 4" xfId="39296"/>
    <cellStyle name="Normal 8 2 8 3 5" xfId="56511"/>
    <cellStyle name="Normal 8 2 8 4" xfId="5914"/>
    <cellStyle name="Normal 8 2 8 4 2" xfId="20398"/>
    <cellStyle name="Normal 8 2 8 4 2 2" xfId="39297"/>
    <cellStyle name="Normal 8 2 8 4 3" xfId="39298"/>
    <cellStyle name="Normal 8 2 8 4 4" xfId="56512"/>
    <cellStyle name="Normal 8 2 8 5" xfId="9936"/>
    <cellStyle name="Normal 8 2 8 5 2" xfId="20399"/>
    <cellStyle name="Normal 8 2 8 5 2 2" xfId="39299"/>
    <cellStyle name="Normal 8 2 8 5 3" xfId="39300"/>
    <cellStyle name="Normal 8 2 8 6" xfId="20400"/>
    <cellStyle name="Normal 8 2 8 6 2" xfId="39301"/>
    <cellStyle name="Normal 8 2 8 7" xfId="39302"/>
    <cellStyle name="Normal 8 2 9" xfId="2160"/>
    <cellStyle name="Normal 8 2 9 2" xfId="2161"/>
    <cellStyle name="Normal 8 2 9 2 2" xfId="5915"/>
    <cellStyle name="Normal 8 2 9 2 2 2" xfId="9937"/>
    <cellStyle name="Normal 8 2 9 2 2 2 2" xfId="20401"/>
    <cellStyle name="Normal 8 2 9 2 2 2 2 2" xfId="39303"/>
    <cellStyle name="Normal 8 2 9 2 2 2 3" xfId="39304"/>
    <cellStyle name="Normal 8 2 9 2 2 2 4" xfId="56513"/>
    <cellStyle name="Normal 8 2 9 2 2 3" xfId="20402"/>
    <cellStyle name="Normal 8 2 9 2 2 3 2" xfId="39305"/>
    <cellStyle name="Normal 8 2 9 2 2 4" xfId="39306"/>
    <cellStyle name="Normal 8 2 9 2 2 5" xfId="56514"/>
    <cellStyle name="Normal 8 2 9 2 3" xfId="5916"/>
    <cellStyle name="Normal 8 2 9 2 3 2" xfId="20403"/>
    <cellStyle name="Normal 8 2 9 2 3 2 2" xfId="39307"/>
    <cellStyle name="Normal 8 2 9 2 3 3" xfId="39308"/>
    <cellStyle name="Normal 8 2 9 2 3 4" xfId="56515"/>
    <cellStyle name="Normal 8 2 9 2 4" xfId="9938"/>
    <cellStyle name="Normal 8 2 9 2 4 2" xfId="20404"/>
    <cellStyle name="Normal 8 2 9 2 4 2 2" xfId="39309"/>
    <cellStyle name="Normal 8 2 9 2 4 3" xfId="39310"/>
    <cellStyle name="Normal 8 2 9 2 5" xfId="20405"/>
    <cellStyle name="Normal 8 2 9 2 5 2" xfId="39311"/>
    <cellStyle name="Normal 8 2 9 2 6" xfId="39312"/>
    <cellStyle name="Normal 8 2 9 3" xfId="5917"/>
    <cellStyle name="Normal 8 2 9 3 2" xfId="9939"/>
    <cellStyle name="Normal 8 2 9 3 2 2" xfId="20406"/>
    <cellStyle name="Normal 8 2 9 3 2 2 2" xfId="39313"/>
    <cellStyle name="Normal 8 2 9 3 2 3" xfId="39314"/>
    <cellStyle name="Normal 8 2 9 3 2 4" xfId="56516"/>
    <cellStyle name="Normal 8 2 9 3 3" xfId="20407"/>
    <cellStyle name="Normal 8 2 9 3 3 2" xfId="39315"/>
    <cellStyle name="Normal 8 2 9 3 4" xfId="39316"/>
    <cellStyle name="Normal 8 2 9 3 5" xfId="56517"/>
    <cellStyle name="Normal 8 2 9 4" xfId="5918"/>
    <cellStyle name="Normal 8 2 9 4 2" xfId="20408"/>
    <cellStyle name="Normal 8 2 9 4 2 2" xfId="39317"/>
    <cellStyle name="Normal 8 2 9 4 3" xfId="39318"/>
    <cellStyle name="Normal 8 2 9 4 4" xfId="56518"/>
    <cellStyle name="Normal 8 2 9 5" xfId="9940"/>
    <cellStyle name="Normal 8 2 9 5 2" xfId="20409"/>
    <cellStyle name="Normal 8 2 9 5 2 2" xfId="39319"/>
    <cellStyle name="Normal 8 2 9 5 3" xfId="39320"/>
    <cellStyle name="Normal 8 2 9 6" xfId="20410"/>
    <cellStyle name="Normal 8 2 9 6 2" xfId="39321"/>
    <cellStyle name="Normal 8 2 9 7" xfId="39322"/>
    <cellStyle name="Normal 8 20" xfId="2128"/>
    <cellStyle name="Normal 8 20 2" xfId="20411"/>
    <cellStyle name="Normal 8 20 2 2" xfId="39323"/>
    <cellStyle name="Normal 8 20 3" xfId="39324"/>
    <cellStyle name="Normal 8 20 4" xfId="56519"/>
    <cellStyle name="Normal 8 21" xfId="20412"/>
    <cellStyle name="Normal 8 21 2" xfId="39325"/>
    <cellStyle name="Normal 8 22" xfId="56520"/>
    <cellStyle name="Normal 8 23" xfId="56521"/>
    <cellStyle name="Normal 8 3" xfId="2162"/>
    <cellStyle name="Normal 8 3 10" xfId="2163"/>
    <cellStyle name="Normal 8 3 10 2" xfId="5919"/>
    <cellStyle name="Normal 8 3 10 2 2" xfId="9941"/>
    <cellStyle name="Normal 8 3 10 2 2 2" xfId="20413"/>
    <cellStyle name="Normal 8 3 10 2 2 2 2" xfId="39326"/>
    <cellStyle name="Normal 8 3 10 2 2 2 2 2" xfId="56522"/>
    <cellStyle name="Normal 8 3 10 2 2 2 3" xfId="56523"/>
    <cellStyle name="Normal 8 3 10 2 2 3" xfId="39327"/>
    <cellStyle name="Normal 8 3 10 2 2 3 2" xfId="56524"/>
    <cellStyle name="Normal 8 3 10 2 2 4" xfId="56525"/>
    <cellStyle name="Normal 8 3 10 2 2 5" xfId="56526"/>
    <cellStyle name="Normal 8 3 10 2 3" xfId="20414"/>
    <cellStyle name="Normal 8 3 10 2 3 2" xfId="39328"/>
    <cellStyle name="Normal 8 3 10 2 3 2 2" xfId="56527"/>
    <cellStyle name="Normal 8 3 10 2 3 3" xfId="56528"/>
    <cellStyle name="Normal 8 3 10 2 4" xfId="39329"/>
    <cellStyle name="Normal 8 3 10 2 4 2" xfId="56529"/>
    <cellStyle name="Normal 8 3 10 2 5" xfId="56530"/>
    <cellStyle name="Normal 8 3 10 2 6" xfId="56531"/>
    <cellStyle name="Normal 8 3 10 3" xfId="5920"/>
    <cellStyle name="Normal 8 3 10 3 2" xfId="20415"/>
    <cellStyle name="Normal 8 3 10 3 2 2" xfId="39330"/>
    <cellStyle name="Normal 8 3 10 3 2 2 2" xfId="56532"/>
    <cellStyle name="Normal 8 3 10 3 2 3" xfId="56533"/>
    <cellStyle name="Normal 8 3 10 3 3" xfId="39331"/>
    <cellStyle name="Normal 8 3 10 3 3 2" xfId="56534"/>
    <cellStyle name="Normal 8 3 10 3 4" xfId="56535"/>
    <cellStyle name="Normal 8 3 10 3 5" xfId="56536"/>
    <cellStyle name="Normal 8 3 10 4" xfId="9942"/>
    <cellStyle name="Normal 8 3 10 4 2" xfId="20416"/>
    <cellStyle name="Normal 8 3 10 4 2 2" xfId="39332"/>
    <cellStyle name="Normal 8 3 10 4 3" xfId="39333"/>
    <cellStyle name="Normal 8 3 10 4 4" xfId="56537"/>
    <cellStyle name="Normal 8 3 10 5" xfId="20417"/>
    <cellStyle name="Normal 8 3 10 5 2" xfId="39334"/>
    <cellStyle name="Normal 8 3 10 6" xfId="39335"/>
    <cellStyle name="Normal 8 3 10 7" xfId="56538"/>
    <cellStyle name="Normal 8 3 11" xfId="5921"/>
    <cellStyle name="Normal 8 3 11 2" xfId="9943"/>
    <cellStyle name="Normal 8 3 11 2 2" xfId="20418"/>
    <cellStyle name="Normal 8 3 11 2 2 2" xfId="39336"/>
    <cellStyle name="Normal 8 3 11 2 2 2 2" xfId="56539"/>
    <cellStyle name="Normal 8 3 11 2 2 3" xfId="56540"/>
    <cellStyle name="Normal 8 3 11 2 3" xfId="39337"/>
    <cellStyle name="Normal 8 3 11 2 3 2" xfId="56541"/>
    <cellStyle name="Normal 8 3 11 2 4" xfId="56542"/>
    <cellStyle name="Normal 8 3 11 2 5" xfId="56543"/>
    <cellStyle name="Normal 8 3 11 3" xfId="20419"/>
    <cellStyle name="Normal 8 3 11 3 2" xfId="39338"/>
    <cellStyle name="Normal 8 3 11 3 2 2" xfId="56544"/>
    <cellStyle name="Normal 8 3 11 3 3" xfId="56545"/>
    <cellStyle name="Normal 8 3 11 4" xfId="39339"/>
    <cellStyle name="Normal 8 3 11 4 2" xfId="56546"/>
    <cellStyle name="Normal 8 3 11 5" xfId="56547"/>
    <cellStyle name="Normal 8 3 11 6" xfId="56548"/>
    <cellStyle name="Normal 8 3 12" xfId="5922"/>
    <cellStyle name="Normal 8 3 12 2" xfId="20420"/>
    <cellStyle name="Normal 8 3 12 2 2" xfId="39340"/>
    <cellStyle name="Normal 8 3 12 2 2 2" xfId="56549"/>
    <cellStyle name="Normal 8 3 12 2 3" xfId="56550"/>
    <cellStyle name="Normal 8 3 12 3" xfId="39341"/>
    <cellStyle name="Normal 8 3 12 3 2" xfId="56551"/>
    <cellStyle name="Normal 8 3 12 4" xfId="56552"/>
    <cellStyle name="Normal 8 3 12 5" xfId="56553"/>
    <cellStyle name="Normal 8 3 13" xfId="9944"/>
    <cellStyle name="Normal 8 3 13 2" xfId="20421"/>
    <cellStyle name="Normal 8 3 13 2 2" xfId="39342"/>
    <cellStyle name="Normal 8 3 13 3" xfId="39343"/>
    <cellStyle name="Normal 8 3 13 4" xfId="56554"/>
    <cellStyle name="Normal 8 3 14" xfId="11277"/>
    <cellStyle name="Normal 8 3 14 2" xfId="20422"/>
    <cellStyle name="Normal 8 3 15" xfId="39344"/>
    <cellStyle name="Normal 8 3 16" xfId="56555"/>
    <cellStyle name="Normal 8 3 2" xfId="2164"/>
    <cellStyle name="Normal 8 3 2 2" xfId="2165"/>
    <cellStyle name="Normal 8 3 2 2 2" xfId="5923"/>
    <cellStyle name="Normal 8 3 2 2 2 2" xfId="9945"/>
    <cellStyle name="Normal 8 3 2 2 2 2 2" xfId="20423"/>
    <cellStyle name="Normal 8 3 2 2 2 2 2 2" xfId="39345"/>
    <cellStyle name="Normal 8 3 2 2 2 2 3" xfId="39346"/>
    <cellStyle name="Normal 8 3 2 2 2 2 4" xfId="56556"/>
    <cellStyle name="Normal 8 3 2 2 2 3" xfId="20424"/>
    <cellStyle name="Normal 8 3 2 2 2 3 2" xfId="39347"/>
    <cellStyle name="Normal 8 3 2 2 2 4" xfId="39348"/>
    <cellStyle name="Normal 8 3 2 2 2 5" xfId="56557"/>
    <cellStyle name="Normal 8 3 2 2 3" xfId="5924"/>
    <cellStyle name="Normal 8 3 2 2 3 2" xfId="20425"/>
    <cellStyle name="Normal 8 3 2 2 3 2 2" xfId="39349"/>
    <cellStyle name="Normal 8 3 2 2 3 3" xfId="39350"/>
    <cellStyle name="Normal 8 3 2 2 3 4" xfId="56558"/>
    <cellStyle name="Normal 8 3 2 2 4" xfId="9946"/>
    <cellStyle name="Normal 8 3 2 2 4 2" xfId="20426"/>
    <cellStyle name="Normal 8 3 2 2 4 2 2" xfId="39351"/>
    <cellStyle name="Normal 8 3 2 2 4 3" xfId="39352"/>
    <cellStyle name="Normal 8 3 2 2 5" xfId="20427"/>
    <cellStyle name="Normal 8 3 2 2 5 2" xfId="39353"/>
    <cellStyle name="Normal 8 3 2 2 6" xfId="39354"/>
    <cellStyle name="Normal 8 3 2 3" xfId="5925"/>
    <cellStyle name="Normal 8 3 2 3 2" xfId="9947"/>
    <cellStyle name="Normal 8 3 2 3 2 2" xfId="20428"/>
    <cellStyle name="Normal 8 3 2 3 2 2 2" xfId="39355"/>
    <cellStyle name="Normal 8 3 2 3 2 3" xfId="39356"/>
    <cellStyle name="Normal 8 3 2 3 2 4" xfId="56559"/>
    <cellStyle name="Normal 8 3 2 3 3" xfId="20429"/>
    <cellStyle name="Normal 8 3 2 3 3 2" xfId="39357"/>
    <cellStyle name="Normal 8 3 2 3 4" xfId="39358"/>
    <cellStyle name="Normal 8 3 2 3 5" xfId="56560"/>
    <cellStyle name="Normal 8 3 2 4" xfId="5926"/>
    <cellStyle name="Normal 8 3 2 4 2" xfId="20430"/>
    <cellStyle name="Normal 8 3 2 4 2 2" xfId="39359"/>
    <cellStyle name="Normal 8 3 2 4 3" xfId="39360"/>
    <cellStyle name="Normal 8 3 2 4 4" xfId="56561"/>
    <cellStyle name="Normal 8 3 2 5" xfId="9948"/>
    <cellStyle name="Normal 8 3 2 5 2" xfId="20431"/>
    <cellStyle name="Normal 8 3 2 5 2 2" xfId="39361"/>
    <cellStyle name="Normal 8 3 2 5 3" xfId="39362"/>
    <cellStyle name="Normal 8 3 2 6" xfId="20432"/>
    <cellStyle name="Normal 8 3 2 6 2" xfId="39363"/>
    <cellStyle name="Normal 8 3 2 7" xfId="39364"/>
    <cellStyle name="Normal 8 3 3" xfId="2166"/>
    <cellStyle name="Normal 8 3 3 2" xfId="2167"/>
    <cellStyle name="Normal 8 3 3 2 2" xfId="5927"/>
    <cellStyle name="Normal 8 3 3 2 2 2" xfId="9949"/>
    <cellStyle name="Normal 8 3 3 2 2 2 2" xfId="20433"/>
    <cellStyle name="Normal 8 3 3 2 2 2 2 2" xfId="39365"/>
    <cellStyle name="Normal 8 3 3 2 2 2 3" xfId="39366"/>
    <cellStyle name="Normal 8 3 3 2 2 2 4" xfId="56562"/>
    <cellStyle name="Normal 8 3 3 2 2 3" xfId="20434"/>
    <cellStyle name="Normal 8 3 3 2 2 3 2" xfId="39367"/>
    <cellStyle name="Normal 8 3 3 2 2 4" xfId="39368"/>
    <cellStyle name="Normal 8 3 3 2 2 5" xfId="56563"/>
    <cellStyle name="Normal 8 3 3 2 3" xfId="5928"/>
    <cellStyle name="Normal 8 3 3 2 3 2" xfId="20435"/>
    <cellStyle name="Normal 8 3 3 2 3 2 2" xfId="39369"/>
    <cellStyle name="Normal 8 3 3 2 3 3" xfId="39370"/>
    <cellStyle name="Normal 8 3 3 2 3 4" xfId="56564"/>
    <cellStyle name="Normal 8 3 3 2 4" xfId="9950"/>
    <cellStyle name="Normal 8 3 3 2 4 2" xfId="20436"/>
    <cellStyle name="Normal 8 3 3 2 4 2 2" xfId="39371"/>
    <cellStyle name="Normal 8 3 3 2 4 3" xfId="39372"/>
    <cellStyle name="Normal 8 3 3 2 5" xfId="20437"/>
    <cellStyle name="Normal 8 3 3 2 5 2" xfId="39373"/>
    <cellStyle name="Normal 8 3 3 2 6" xfId="39374"/>
    <cellStyle name="Normal 8 3 3 3" xfId="5929"/>
    <cellStyle name="Normal 8 3 3 3 2" xfId="9951"/>
    <cellStyle name="Normal 8 3 3 3 2 2" xfId="20438"/>
    <cellStyle name="Normal 8 3 3 3 2 2 2" xfId="39375"/>
    <cellStyle name="Normal 8 3 3 3 2 3" xfId="39376"/>
    <cellStyle name="Normal 8 3 3 3 2 4" xfId="56565"/>
    <cellStyle name="Normal 8 3 3 3 3" xfId="20439"/>
    <cellStyle name="Normal 8 3 3 3 3 2" xfId="39377"/>
    <cellStyle name="Normal 8 3 3 3 4" xfId="39378"/>
    <cellStyle name="Normal 8 3 3 3 5" xfId="56566"/>
    <cellStyle name="Normal 8 3 3 4" xfId="5930"/>
    <cellStyle name="Normal 8 3 3 4 2" xfId="20440"/>
    <cellStyle name="Normal 8 3 3 4 2 2" xfId="39379"/>
    <cellStyle name="Normal 8 3 3 4 3" xfId="39380"/>
    <cellStyle name="Normal 8 3 3 4 4" xfId="56567"/>
    <cellStyle name="Normal 8 3 3 5" xfId="9952"/>
    <cellStyle name="Normal 8 3 3 5 2" xfId="20441"/>
    <cellStyle name="Normal 8 3 3 5 2 2" xfId="39381"/>
    <cellStyle name="Normal 8 3 3 5 3" xfId="39382"/>
    <cellStyle name="Normal 8 3 3 6" xfId="20442"/>
    <cellStyle name="Normal 8 3 3 6 2" xfId="39383"/>
    <cellStyle name="Normal 8 3 3 7" xfId="39384"/>
    <cellStyle name="Normal 8 3 4" xfId="2168"/>
    <cellStyle name="Normal 8 3 4 2" xfId="2169"/>
    <cellStyle name="Normal 8 3 4 2 2" xfId="5931"/>
    <cellStyle name="Normal 8 3 4 2 2 2" xfId="9953"/>
    <cellStyle name="Normal 8 3 4 2 2 2 2" xfId="20443"/>
    <cellStyle name="Normal 8 3 4 2 2 2 2 2" xfId="39385"/>
    <cellStyle name="Normal 8 3 4 2 2 2 3" xfId="39386"/>
    <cellStyle name="Normal 8 3 4 2 2 2 4" xfId="56568"/>
    <cellStyle name="Normal 8 3 4 2 2 3" xfId="20444"/>
    <cellStyle name="Normal 8 3 4 2 2 3 2" xfId="39387"/>
    <cellStyle name="Normal 8 3 4 2 2 4" xfId="39388"/>
    <cellStyle name="Normal 8 3 4 2 2 5" xfId="56569"/>
    <cellStyle name="Normal 8 3 4 2 3" xfId="5932"/>
    <cellStyle name="Normal 8 3 4 2 3 2" xfId="20445"/>
    <cellStyle name="Normal 8 3 4 2 3 2 2" xfId="39389"/>
    <cellStyle name="Normal 8 3 4 2 3 3" xfId="39390"/>
    <cellStyle name="Normal 8 3 4 2 3 4" xfId="56570"/>
    <cellStyle name="Normal 8 3 4 2 4" xfId="9954"/>
    <cellStyle name="Normal 8 3 4 2 4 2" xfId="20446"/>
    <cellStyle name="Normal 8 3 4 2 4 2 2" xfId="39391"/>
    <cellStyle name="Normal 8 3 4 2 4 3" xfId="39392"/>
    <cellStyle name="Normal 8 3 4 2 5" xfId="20447"/>
    <cellStyle name="Normal 8 3 4 2 5 2" xfId="39393"/>
    <cellStyle name="Normal 8 3 4 2 6" xfId="39394"/>
    <cellStyle name="Normal 8 3 4 3" xfId="5933"/>
    <cellStyle name="Normal 8 3 4 3 2" xfId="9955"/>
    <cellStyle name="Normal 8 3 4 3 2 2" xfId="20448"/>
    <cellStyle name="Normal 8 3 4 3 2 2 2" xfId="39395"/>
    <cellStyle name="Normal 8 3 4 3 2 3" xfId="39396"/>
    <cellStyle name="Normal 8 3 4 3 2 4" xfId="56571"/>
    <cellStyle name="Normal 8 3 4 3 3" xfId="20449"/>
    <cellStyle name="Normal 8 3 4 3 3 2" xfId="39397"/>
    <cellStyle name="Normal 8 3 4 3 4" xfId="39398"/>
    <cellStyle name="Normal 8 3 4 3 5" xfId="56572"/>
    <cellStyle name="Normal 8 3 4 4" xfId="5934"/>
    <cellStyle name="Normal 8 3 4 4 2" xfId="20450"/>
    <cellStyle name="Normal 8 3 4 4 2 2" xfId="39399"/>
    <cellStyle name="Normal 8 3 4 4 3" xfId="39400"/>
    <cellStyle name="Normal 8 3 4 4 4" xfId="56573"/>
    <cellStyle name="Normal 8 3 4 5" xfId="9956"/>
    <cellStyle name="Normal 8 3 4 5 2" xfId="20451"/>
    <cellStyle name="Normal 8 3 4 5 2 2" xfId="39401"/>
    <cellStyle name="Normal 8 3 4 5 3" xfId="39402"/>
    <cellStyle name="Normal 8 3 4 6" xfId="20452"/>
    <cellStyle name="Normal 8 3 4 6 2" xfId="39403"/>
    <cellStyle name="Normal 8 3 4 7" xfId="39404"/>
    <cellStyle name="Normal 8 3 5" xfId="2170"/>
    <cellStyle name="Normal 8 3 5 2" xfId="2171"/>
    <cellStyle name="Normal 8 3 5 2 2" xfId="5935"/>
    <cellStyle name="Normal 8 3 5 2 2 2" xfId="9957"/>
    <cellStyle name="Normal 8 3 5 2 2 2 2" xfId="20453"/>
    <cellStyle name="Normal 8 3 5 2 2 2 2 2" xfId="39405"/>
    <cellStyle name="Normal 8 3 5 2 2 2 3" xfId="39406"/>
    <cellStyle name="Normal 8 3 5 2 2 2 4" xfId="56574"/>
    <cellStyle name="Normal 8 3 5 2 2 3" xfId="20454"/>
    <cellStyle name="Normal 8 3 5 2 2 3 2" xfId="39407"/>
    <cellStyle name="Normal 8 3 5 2 2 4" xfId="39408"/>
    <cellStyle name="Normal 8 3 5 2 2 5" xfId="56575"/>
    <cellStyle name="Normal 8 3 5 2 3" xfId="5936"/>
    <cellStyle name="Normal 8 3 5 2 3 2" xfId="20455"/>
    <cellStyle name="Normal 8 3 5 2 3 2 2" xfId="39409"/>
    <cellStyle name="Normal 8 3 5 2 3 3" xfId="39410"/>
    <cellStyle name="Normal 8 3 5 2 3 4" xfId="56576"/>
    <cellStyle name="Normal 8 3 5 2 4" xfId="9958"/>
    <cellStyle name="Normal 8 3 5 2 4 2" xfId="20456"/>
    <cellStyle name="Normal 8 3 5 2 4 2 2" xfId="39411"/>
    <cellStyle name="Normal 8 3 5 2 4 3" xfId="39412"/>
    <cellStyle name="Normal 8 3 5 2 5" xfId="20457"/>
    <cellStyle name="Normal 8 3 5 2 5 2" xfId="39413"/>
    <cellStyle name="Normal 8 3 5 2 6" xfId="39414"/>
    <cellStyle name="Normal 8 3 5 3" xfId="5937"/>
    <cellStyle name="Normal 8 3 5 3 2" xfId="9959"/>
    <cellStyle name="Normal 8 3 5 3 2 2" xfId="20458"/>
    <cellStyle name="Normal 8 3 5 3 2 2 2" xfId="39415"/>
    <cellStyle name="Normal 8 3 5 3 2 3" xfId="39416"/>
    <cellStyle name="Normal 8 3 5 3 2 4" xfId="56577"/>
    <cellStyle name="Normal 8 3 5 3 3" xfId="20459"/>
    <cellStyle name="Normal 8 3 5 3 3 2" xfId="39417"/>
    <cellStyle name="Normal 8 3 5 3 4" xfId="39418"/>
    <cellStyle name="Normal 8 3 5 3 5" xfId="56578"/>
    <cellStyle name="Normal 8 3 5 4" xfId="5938"/>
    <cellStyle name="Normal 8 3 5 4 2" xfId="20460"/>
    <cellStyle name="Normal 8 3 5 4 2 2" xfId="39419"/>
    <cellStyle name="Normal 8 3 5 4 3" xfId="39420"/>
    <cellStyle name="Normal 8 3 5 4 4" xfId="56579"/>
    <cellStyle name="Normal 8 3 5 5" xfId="9960"/>
    <cellStyle name="Normal 8 3 5 5 2" xfId="20461"/>
    <cellStyle name="Normal 8 3 5 5 2 2" xfId="39421"/>
    <cellStyle name="Normal 8 3 5 5 3" xfId="39422"/>
    <cellStyle name="Normal 8 3 5 6" xfId="20462"/>
    <cellStyle name="Normal 8 3 5 6 2" xfId="39423"/>
    <cellStyle name="Normal 8 3 5 7" xfId="39424"/>
    <cellStyle name="Normal 8 3 6" xfId="2172"/>
    <cellStyle name="Normal 8 3 6 2" xfId="2173"/>
    <cellStyle name="Normal 8 3 6 2 2" xfId="5939"/>
    <cellStyle name="Normal 8 3 6 2 2 2" xfId="9961"/>
    <cellStyle name="Normal 8 3 6 2 2 2 2" xfId="20463"/>
    <cellStyle name="Normal 8 3 6 2 2 2 2 2" xfId="39425"/>
    <cellStyle name="Normal 8 3 6 2 2 2 3" xfId="39426"/>
    <cellStyle name="Normal 8 3 6 2 2 2 4" xfId="56580"/>
    <cellStyle name="Normal 8 3 6 2 2 3" xfId="20464"/>
    <cellStyle name="Normal 8 3 6 2 2 3 2" xfId="39427"/>
    <cellStyle name="Normal 8 3 6 2 2 4" xfId="39428"/>
    <cellStyle name="Normal 8 3 6 2 2 5" xfId="56581"/>
    <cellStyle name="Normal 8 3 6 2 3" xfId="5940"/>
    <cellStyle name="Normal 8 3 6 2 3 2" xfId="20465"/>
    <cellStyle name="Normal 8 3 6 2 3 2 2" xfId="39429"/>
    <cellStyle name="Normal 8 3 6 2 3 3" xfId="39430"/>
    <cellStyle name="Normal 8 3 6 2 3 4" xfId="56582"/>
    <cellStyle name="Normal 8 3 6 2 4" xfId="9962"/>
    <cellStyle name="Normal 8 3 6 2 4 2" xfId="20466"/>
    <cellStyle name="Normal 8 3 6 2 4 2 2" xfId="39431"/>
    <cellStyle name="Normal 8 3 6 2 4 3" xfId="39432"/>
    <cellStyle name="Normal 8 3 6 2 5" xfId="20467"/>
    <cellStyle name="Normal 8 3 6 2 5 2" xfId="39433"/>
    <cellStyle name="Normal 8 3 6 2 6" xfId="39434"/>
    <cellStyle name="Normal 8 3 6 3" xfId="5941"/>
    <cellStyle name="Normal 8 3 6 3 2" xfId="9963"/>
    <cellStyle name="Normal 8 3 6 3 2 2" xfId="20468"/>
    <cellStyle name="Normal 8 3 6 3 2 2 2" xfId="39435"/>
    <cellStyle name="Normal 8 3 6 3 2 3" xfId="39436"/>
    <cellStyle name="Normal 8 3 6 3 2 4" xfId="56583"/>
    <cellStyle name="Normal 8 3 6 3 3" xfId="20469"/>
    <cellStyle name="Normal 8 3 6 3 3 2" xfId="39437"/>
    <cellStyle name="Normal 8 3 6 3 4" xfId="39438"/>
    <cellStyle name="Normal 8 3 6 3 5" xfId="56584"/>
    <cellStyle name="Normal 8 3 6 4" xfId="5942"/>
    <cellStyle name="Normal 8 3 6 4 2" xfId="20470"/>
    <cellStyle name="Normal 8 3 6 4 2 2" xfId="39439"/>
    <cellStyle name="Normal 8 3 6 4 3" xfId="39440"/>
    <cellStyle name="Normal 8 3 6 4 4" xfId="56585"/>
    <cellStyle name="Normal 8 3 6 5" xfId="9964"/>
    <cellStyle name="Normal 8 3 6 5 2" xfId="20471"/>
    <cellStyle name="Normal 8 3 6 5 2 2" xfId="39441"/>
    <cellStyle name="Normal 8 3 6 5 3" xfId="39442"/>
    <cellStyle name="Normal 8 3 6 6" xfId="20472"/>
    <cellStyle name="Normal 8 3 6 6 2" xfId="39443"/>
    <cellStyle name="Normal 8 3 6 7" xfId="39444"/>
    <cellStyle name="Normal 8 3 7" xfId="2174"/>
    <cellStyle name="Normal 8 3 7 2" xfId="2175"/>
    <cellStyle name="Normal 8 3 7 2 2" xfId="5943"/>
    <cellStyle name="Normal 8 3 7 2 2 2" xfId="9965"/>
    <cellStyle name="Normal 8 3 7 2 2 2 2" xfId="20473"/>
    <cellStyle name="Normal 8 3 7 2 2 2 2 2" xfId="39445"/>
    <cellStyle name="Normal 8 3 7 2 2 2 3" xfId="39446"/>
    <cellStyle name="Normal 8 3 7 2 2 2 4" xfId="56586"/>
    <cellStyle name="Normal 8 3 7 2 2 3" xfId="20474"/>
    <cellStyle name="Normal 8 3 7 2 2 3 2" xfId="39447"/>
    <cellStyle name="Normal 8 3 7 2 2 4" xfId="39448"/>
    <cellStyle name="Normal 8 3 7 2 2 5" xfId="56587"/>
    <cellStyle name="Normal 8 3 7 2 3" xfId="5944"/>
    <cellStyle name="Normal 8 3 7 2 3 2" xfId="20475"/>
    <cellStyle name="Normal 8 3 7 2 3 2 2" xfId="39449"/>
    <cellStyle name="Normal 8 3 7 2 3 3" xfId="39450"/>
    <cellStyle name="Normal 8 3 7 2 3 4" xfId="56588"/>
    <cellStyle name="Normal 8 3 7 2 4" xfId="9966"/>
    <cellStyle name="Normal 8 3 7 2 4 2" xfId="20476"/>
    <cellStyle name="Normal 8 3 7 2 4 2 2" xfId="39451"/>
    <cellStyle name="Normal 8 3 7 2 4 3" xfId="39452"/>
    <cellStyle name="Normal 8 3 7 2 5" xfId="20477"/>
    <cellStyle name="Normal 8 3 7 2 5 2" xfId="39453"/>
    <cellStyle name="Normal 8 3 7 2 6" xfId="39454"/>
    <cellStyle name="Normal 8 3 7 3" xfId="5945"/>
    <cellStyle name="Normal 8 3 7 3 2" xfId="9967"/>
    <cellStyle name="Normal 8 3 7 3 2 2" xfId="20478"/>
    <cellStyle name="Normal 8 3 7 3 2 2 2" xfId="39455"/>
    <cellStyle name="Normal 8 3 7 3 2 3" xfId="39456"/>
    <cellStyle name="Normal 8 3 7 3 2 4" xfId="56589"/>
    <cellStyle name="Normal 8 3 7 3 3" xfId="20479"/>
    <cellStyle name="Normal 8 3 7 3 3 2" xfId="39457"/>
    <cellStyle name="Normal 8 3 7 3 4" xfId="39458"/>
    <cellStyle name="Normal 8 3 7 3 5" xfId="56590"/>
    <cellStyle name="Normal 8 3 7 4" xfId="5946"/>
    <cellStyle name="Normal 8 3 7 4 2" xfId="20480"/>
    <cellStyle name="Normal 8 3 7 4 2 2" xfId="39459"/>
    <cellStyle name="Normal 8 3 7 4 3" xfId="39460"/>
    <cellStyle name="Normal 8 3 7 4 4" xfId="56591"/>
    <cellStyle name="Normal 8 3 7 5" xfId="9968"/>
    <cellStyle name="Normal 8 3 7 5 2" xfId="20481"/>
    <cellStyle name="Normal 8 3 7 5 2 2" xfId="39461"/>
    <cellStyle name="Normal 8 3 7 5 3" xfId="39462"/>
    <cellStyle name="Normal 8 3 7 6" xfId="20482"/>
    <cellStyle name="Normal 8 3 7 6 2" xfId="39463"/>
    <cellStyle name="Normal 8 3 7 7" xfId="39464"/>
    <cellStyle name="Normal 8 3 8" xfId="2176"/>
    <cellStyle name="Normal 8 3 8 2" xfId="2177"/>
    <cellStyle name="Normal 8 3 8 2 2" xfId="5947"/>
    <cellStyle name="Normal 8 3 8 2 2 2" xfId="9969"/>
    <cellStyle name="Normal 8 3 8 2 2 2 2" xfId="20483"/>
    <cellStyle name="Normal 8 3 8 2 2 2 2 2" xfId="39465"/>
    <cellStyle name="Normal 8 3 8 2 2 2 3" xfId="39466"/>
    <cellStyle name="Normal 8 3 8 2 2 2 4" xfId="56592"/>
    <cellStyle name="Normal 8 3 8 2 2 3" xfId="20484"/>
    <cellStyle name="Normal 8 3 8 2 2 3 2" xfId="39467"/>
    <cellStyle name="Normal 8 3 8 2 2 4" xfId="39468"/>
    <cellStyle name="Normal 8 3 8 2 2 5" xfId="56593"/>
    <cellStyle name="Normal 8 3 8 2 3" xfId="5948"/>
    <cellStyle name="Normal 8 3 8 2 3 2" xfId="20485"/>
    <cellStyle name="Normal 8 3 8 2 3 2 2" xfId="39469"/>
    <cellStyle name="Normal 8 3 8 2 3 3" xfId="39470"/>
    <cellStyle name="Normal 8 3 8 2 3 4" xfId="56594"/>
    <cellStyle name="Normal 8 3 8 2 4" xfId="9970"/>
    <cellStyle name="Normal 8 3 8 2 4 2" xfId="20486"/>
    <cellStyle name="Normal 8 3 8 2 4 2 2" xfId="39471"/>
    <cellStyle name="Normal 8 3 8 2 4 3" xfId="39472"/>
    <cellStyle name="Normal 8 3 8 2 5" xfId="20487"/>
    <cellStyle name="Normal 8 3 8 2 5 2" xfId="39473"/>
    <cellStyle name="Normal 8 3 8 2 6" xfId="39474"/>
    <cellStyle name="Normal 8 3 8 3" xfId="5949"/>
    <cellStyle name="Normal 8 3 8 3 2" xfId="9971"/>
    <cellStyle name="Normal 8 3 8 3 2 2" xfId="20488"/>
    <cellStyle name="Normal 8 3 8 3 2 2 2" xfId="39475"/>
    <cellStyle name="Normal 8 3 8 3 2 3" xfId="39476"/>
    <cellStyle name="Normal 8 3 8 3 2 4" xfId="56595"/>
    <cellStyle name="Normal 8 3 8 3 3" xfId="20489"/>
    <cellStyle name="Normal 8 3 8 3 3 2" xfId="39477"/>
    <cellStyle name="Normal 8 3 8 3 4" xfId="39478"/>
    <cellStyle name="Normal 8 3 8 3 5" xfId="56596"/>
    <cellStyle name="Normal 8 3 8 4" xfId="5950"/>
    <cellStyle name="Normal 8 3 8 4 2" xfId="20490"/>
    <cellStyle name="Normal 8 3 8 4 2 2" xfId="39479"/>
    <cellStyle name="Normal 8 3 8 4 3" xfId="39480"/>
    <cellStyle name="Normal 8 3 8 4 4" xfId="56597"/>
    <cellStyle name="Normal 8 3 8 5" xfId="9972"/>
    <cellStyle name="Normal 8 3 8 5 2" xfId="20491"/>
    <cellStyle name="Normal 8 3 8 5 2 2" xfId="39481"/>
    <cellStyle name="Normal 8 3 8 5 3" xfId="39482"/>
    <cellStyle name="Normal 8 3 8 6" xfId="20492"/>
    <cellStyle name="Normal 8 3 8 6 2" xfId="39483"/>
    <cellStyle name="Normal 8 3 8 7" xfId="39484"/>
    <cellStyle name="Normal 8 3 9" xfId="2178"/>
    <cellStyle name="Normal 8 3 9 2" xfId="2179"/>
    <cellStyle name="Normal 8 3 9 2 2" xfId="5951"/>
    <cellStyle name="Normal 8 3 9 2 2 2" xfId="9973"/>
    <cellStyle name="Normal 8 3 9 2 2 2 2" xfId="20493"/>
    <cellStyle name="Normal 8 3 9 2 2 2 2 2" xfId="39485"/>
    <cellStyle name="Normal 8 3 9 2 2 2 3" xfId="39486"/>
    <cellStyle name="Normal 8 3 9 2 2 2 4" xfId="56598"/>
    <cellStyle name="Normal 8 3 9 2 2 3" xfId="20494"/>
    <cellStyle name="Normal 8 3 9 2 2 3 2" xfId="39487"/>
    <cellStyle name="Normal 8 3 9 2 2 4" xfId="39488"/>
    <cellStyle name="Normal 8 3 9 2 2 5" xfId="56599"/>
    <cellStyle name="Normal 8 3 9 2 3" xfId="5952"/>
    <cellStyle name="Normal 8 3 9 2 3 2" xfId="20495"/>
    <cellStyle name="Normal 8 3 9 2 3 2 2" xfId="39489"/>
    <cellStyle name="Normal 8 3 9 2 3 3" xfId="39490"/>
    <cellStyle name="Normal 8 3 9 2 3 4" xfId="56600"/>
    <cellStyle name="Normal 8 3 9 2 4" xfId="9974"/>
    <cellStyle name="Normal 8 3 9 2 4 2" xfId="20496"/>
    <cellStyle name="Normal 8 3 9 2 4 2 2" xfId="39491"/>
    <cellStyle name="Normal 8 3 9 2 4 3" xfId="39492"/>
    <cellStyle name="Normal 8 3 9 2 5" xfId="20497"/>
    <cellStyle name="Normal 8 3 9 2 5 2" xfId="39493"/>
    <cellStyle name="Normal 8 3 9 2 6" xfId="39494"/>
    <cellStyle name="Normal 8 3 9 3" xfId="5953"/>
    <cellStyle name="Normal 8 3 9 3 2" xfId="9975"/>
    <cellStyle name="Normal 8 3 9 3 2 2" xfId="20498"/>
    <cellStyle name="Normal 8 3 9 3 2 2 2" xfId="39495"/>
    <cellStyle name="Normal 8 3 9 3 2 3" xfId="39496"/>
    <cellStyle name="Normal 8 3 9 3 2 4" xfId="56601"/>
    <cellStyle name="Normal 8 3 9 3 3" xfId="20499"/>
    <cellStyle name="Normal 8 3 9 3 3 2" xfId="39497"/>
    <cellStyle name="Normal 8 3 9 3 4" xfId="39498"/>
    <cellStyle name="Normal 8 3 9 3 5" xfId="56602"/>
    <cellStyle name="Normal 8 3 9 4" xfId="5954"/>
    <cellStyle name="Normal 8 3 9 4 2" xfId="20500"/>
    <cellStyle name="Normal 8 3 9 4 2 2" xfId="39499"/>
    <cellStyle name="Normal 8 3 9 4 3" xfId="39500"/>
    <cellStyle name="Normal 8 3 9 4 4" xfId="56603"/>
    <cellStyle name="Normal 8 3 9 5" xfId="9976"/>
    <cellStyle name="Normal 8 3 9 5 2" xfId="20501"/>
    <cellStyle name="Normal 8 3 9 5 2 2" xfId="39501"/>
    <cellStyle name="Normal 8 3 9 5 3" xfId="39502"/>
    <cellStyle name="Normal 8 3 9 6" xfId="20502"/>
    <cellStyle name="Normal 8 3 9 6 2" xfId="39503"/>
    <cellStyle name="Normal 8 3 9 7" xfId="39504"/>
    <cellStyle name="Normal 8 4" xfId="2180"/>
    <cellStyle name="Normal 8 4 10" xfId="2181"/>
    <cellStyle name="Normal 8 4 10 2" xfId="5955"/>
    <cellStyle name="Normal 8 4 10 2 2" xfId="9977"/>
    <cellStyle name="Normal 8 4 10 2 2 2" xfId="20503"/>
    <cellStyle name="Normal 8 4 10 2 2 2 2" xfId="39505"/>
    <cellStyle name="Normal 8 4 10 2 2 3" xfId="39506"/>
    <cellStyle name="Normal 8 4 10 2 2 4" xfId="56604"/>
    <cellStyle name="Normal 8 4 10 2 3" xfId="20504"/>
    <cellStyle name="Normal 8 4 10 2 3 2" xfId="39507"/>
    <cellStyle name="Normal 8 4 10 2 4" xfId="39508"/>
    <cellStyle name="Normal 8 4 10 2 5" xfId="56605"/>
    <cellStyle name="Normal 8 4 10 3" xfId="5956"/>
    <cellStyle name="Normal 8 4 10 3 2" xfId="20505"/>
    <cellStyle name="Normal 8 4 10 3 2 2" xfId="39509"/>
    <cellStyle name="Normal 8 4 10 3 3" xfId="39510"/>
    <cellStyle name="Normal 8 4 10 3 4" xfId="56606"/>
    <cellStyle name="Normal 8 4 10 4" xfId="9978"/>
    <cellStyle name="Normal 8 4 10 4 2" xfId="20506"/>
    <cellStyle name="Normal 8 4 10 4 2 2" xfId="39511"/>
    <cellStyle name="Normal 8 4 10 4 3" xfId="39512"/>
    <cellStyle name="Normal 8 4 10 5" xfId="20507"/>
    <cellStyle name="Normal 8 4 10 5 2" xfId="39513"/>
    <cellStyle name="Normal 8 4 10 6" xfId="39514"/>
    <cellStyle name="Normal 8 4 11" xfId="5957"/>
    <cellStyle name="Normal 8 4 11 2" xfId="9979"/>
    <cellStyle name="Normal 8 4 11 2 2" xfId="20508"/>
    <cellStyle name="Normal 8 4 11 2 2 2" xfId="39515"/>
    <cellStyle name="Normal 8 4 11 2 3" xfId="39516"/>
    <cellStyle name="Normal 8 4 11 2 4" xfId="56607"/>
    <cellStyle name="Normal 8 4 11 3" xfId="20509"/>
    <cellStyle name="Normal 8 4 11 3 2" xfId="39517"/>
    <cellStyle name="Normal 8 4 11 4" xfId="39518"/>
    <cellStyle name="Normal 8 4 11 5" xfId="56608"/>
    <cellStyle name="Normal 8 4 12" xfId="5958"/>
    <cellStyle name="Normal 8 4 12 2" xfId="20510"/>
    <cellStyle name="Normal 8 4 12 2 2" xfId="39519"/>
    <cellStyle name="Normal 8 4 12 3" xfId="39520"/>
    <cellStyle name="Normal 8 4 12 4" xfId="56609"/>
    <cellStyle name="Normal 8 4 13" xfId="9980"/>
    <cellStyle name="Normal 8 4 13 2" xfId="20511"/>
    <cellStyle name="Normal 8 4 13 2 2" xfId="39521"/>
    <cellStyle name="Normal 8 4 13 3" xfId="39522"/>
    <cellStyle name="Normal 8 4 14" xfId="20512"/>
    <cellStyle name="Normal 8 4 14 2" xfId="39523"/>
    <cellStyle name="Normal 8 4 15" xfId="39524"/>
    <cellStyle name="Normal 8 4 2" xfId="2182"/>
    <cellStyle name="Normal 8 4 2 2" xfId="2183"/>
    <cellStyle name="Normal 8 4 2 2 2" xfId="5959"/>
    <cellStyle name="Normal 8 4 2 2 2 2" xfId="9981"/>
    <cellStyle name="Normal 8 4 2 2 2 2 2" xfId="20513"/>
    <cellStyle name="Normal 8 4 2 2 2 2 2 2" xfId="39525"/>
    <cellStyle name="Normal 8 4 2 2 2 2 3" xfId="39526"/>
    <cellStyle name="Normal 8 4 2 2 2 2 4" xfId="56610"/>
    <cellStyle name="Normal 8 4 2 2 2 3" xfId="20514"/>
    <cellStyle name="Normal 8 4 2 2 2 3 2" xfId="39527"/>
    <cellStyle name="Normal 8 4 2 2 2 4" xfId="39528"/>
    <cellStyle name="Normal 8 4 2 2 2 5" xfId="56611"/>
    <cellStyle name="Normal 8 4 2 2 3" xfId="5960"/>
    <cellStyle name="Normal 8 4 2 2 3 2" xfId="20515"/>
    <cellStyle name="Normal 8 4 2 2 3 2 2" xfId="39529"/>
    <cellStyle name="Normal 8 4 2 2 3 3" xfId="39530"/>
    <cellStyle name="Normal 8 4 2 2 3 4" xfId="56612"/>
    <cellStyle name="Normal 8 4 2 2 4" xfId="9982"/>
    <cellStyle name="Normal 8 4 2 2 4 2" xfId="20516"/>
    <cellStyle name="Normal 8 4 2 2 4 2 2" xfId="39531"/>
    <cellStyle name="Normal 8 4 2 2 4 3" xfId="39532"/>
    <cellStyle name="Normal 8 4 2 2 5" xfId="20517"/>
    <cellStyle name="Normal 8 4 2 2 5 2" xfId="39533"/>
    <cellStyle name="Normal 8 4 2 2 6" xfId="39534"/>
    <cellStyle name="Normal 8 4 2 3" xfId="5961"/>
    <cellStyle name="Normal 8 4 2 3 2" xfId="9983"/>
    <cellStyle name="Normal 8 4 2 3 2 2" xfId="20518"/>
    <cellStyle name="Normal 8 4 2 3 2 2 2" xfId="39535"/>
    <cellStyle name="Normal 8 4 2 3 2 3" xfId="39536"/>
    <cellStyle name="Normal 8 4 2 3 2 4" xfId="56613"/>
    <cellStyle name="Normal 8 4 2 3 3" xfId="20519"/>
    <cellStyle name="Normal 8 4 2 3 3 2" xfId="39537"/>
    <cellStyle name="Normal 8 4 2 3 4" xfId="39538"/>
    <cellStyle name="Normal 8 4 2 3 5" xfId="56614"/>
    <cellStyle name="Normal 8 4 2 4" xfId="5962"/>
    <cellStyle name="Normal 8 4 2 4 2" xfId="20520"/>
    <cellStyle name="Normal 8 4 2 4 2 2" xfId="39539"/>
    <cellStyle name="Normal 8 4 2 4 3" xfId="39540"/>
    <cellStyle name="Normal 8 4 2 4 4" xfId="56615"/>
    <cellStyle name="Normal 8 4 2 5" xfId="9984"/>
    <cellStyle name="Normal 8 4 2 5 2" xfId="20521"/>
    <cellStyle name="Normal 8 4 2 5 2 2" xfId="39541"/>
    <cellStyle name="Normal 8 4 2 5 3" xfId="39542"/>
    <cellStyle name="Normal 8 4 2 6" xfId="20522"/>
    <cellStyle name="Normal 8 4 2 6 2" xfId="39543"/>
    <cellStyle name="Normal 8 4 2 7" xfId="39544"/>
    <cellStyle name="Normal 8 4 3" xfId="2184"/>
    <cellStyle name="Normal 8 4 3 2" xfId="2185"/>
    <cellStyle name="Normal 8 4 3 2 2" xfId="5963"/>
    <cellStyle name="Normal 8 4 3 2 2 2" xfId="9985"/>
    <cellStyle name="Normal 8 4 3 2 2 2 2" xfId="20523"/>
    <cellStyle name="Normal 8 4 3 2 2 2 2 2" xfId="39545"/>
    <cellStyle name="Normal 8 4 3 2 2 2 3" xfId="39546"/>
    <cellStyle name="Normal 8 4 3 2 2 2 4" xfId="56616"/>
    <cellStyle name="Normal 8 4 3 2 2 3" xfId="20524"/>
    <cellStyle name="Normal 8 4 3 2 2 3 2" xfId="39547"/>
    <cellStyle name="Normal 8 4 3 2 2 4" xfId="39548"/>
    <cellStyle name="Normal 8 4 3 2 2 5" xfId="56617"/>
    <cellStyle name="Normal 8 4 3 2 3" xfId="5964"/>
    <cellStyle name="Normal 8 4 3 2 3 2" xfId="20525"/>
    <cellStyle name="Normal 8 4 3 2 3 2 2" xfId="39549"/>
    <cellStyle name="Normal 8 4 3 2 3 3" xfId="39550"/>
    <cellStyle name="Normal 8 4 3 2 3 4" xfId="56618"/>
    <cellStyle name="Normal 8 4 3 2 4" xfId="9986"/>
    <cellStyle name="Normal 8 4 3 2 4 2" xfId="20526"/>
    <cellStyle name="Normal 8 4 3 2 4 2 2" xfId="39551"/>
    <cellStyle name="Normal 8 4 3 2 4 3" xfId="39552"/>
    <cellStyle name="Normal 8 4 3 2 5" xfId="20527"/>
    <cellStyle name="Normal 8 4 3 2 5 2" xfId="39553"/>
    <cellStyle name="Normal 8 4 3 2 6" xfId="39554"/>
    <cellStyle name="Normal 8 4 3 3" xfId="5965"/>
    <cellStyle name="Normal 8 4 3 3 2" xfId="9987"/>
    <cellStyle name="Normal 8 4 3 3 2 2" xfId="20528"/>
    <cellStyle name="Normal 8 4 3 3 2 2 2" xfId="39555"/>
    <cellStyle name="Normal 8 4 3 3 2 3" xfId="39556"/>
    <cellStyle name="Normal 8 4 3 3 2 4" xfId="56619"/>
    <cellStyle name="Normal 8 4 3 3 3" xfId="20529"/>
    <cellStyle name="Normal 8 4 3 3 3 2" xfId="39557"/>
    <cellStyle name="Normal 8 4 3 3 4" xfId="39558"/>
    <cellStyle name="Normal 8 4 3 3 5" xfId="56620"/>
    <cellStyle name="Normal 8 4 3 4" xfId="5966"/>
    <cellStyle name="Normal 8 4 3 4 2" xfId="20530"/>
    <cellStyle name="Normal 8 4 3 4 2 2" xfId="39559"/>
    <cellStyle name="Normal 8 4 3 4 3" xfId="39560"/>
    <cellStyle name="Normal 8 4 3 4 4" xfId="56621"/>
    <cellStyle name="Normal 8 4 3 5" xfId="9988"/>
    <cellStyle name="Normal 8 4 3 5 2" xfId="20531"/>
    <cellStyle name="Normal 8 4 3 5 2 2" xfId="39561"/>
    <cellStyle name="Normal 8 4 3 5 3" xfId="39562"/>
    <cellStyle name="Normal 8 4 3 6" xfId="20532"/>
    <cellStyle name="Normal 8 4 3 6 2" xfId="39563"/>
    <cellStyle name="Normal 8 4 3 7" xfId="39564"/>
    <cellStyle name="Normal 8 4 4" xfId="2186"/>
    <cellStyle name="Normal 8 4 4 2" xfId="2187"/>
    <cellStyle name="Normal 8 4 4 2 2" xfId="5967"/>
    <cellStyle name="Normal 8 4 4 2 2 2" xfId="9989"/>
    <cellStyle name="Normal 8 4 4 2 2 2 2" xfId="20533"/>
    <cellStyle name="Normal 8 4 4 2 2 2 2 2" xfId="39565"/>
    <cellStyle name="Normal 8 4 4 2 2 2 3" xfId="39566"/>
    <cellStyle name="Normal 8 4 4 2 2 2 4" xfId="56622"/>
    <cellStyle name="Normal 8 4 4 2 2 3" xfId="20534"/>
    <cellStyle name="Normal 8 4 4 2 2 3 2" xfId="39567"/>
    <cellStyle name="Normal 8 4 4 2 2 4" xfId="39568"/>
    <cellStyle name="Normal 8 4 4 2 2 5" xfId="56623"/>
    <cellStyle name="Normal 8 4 4 2 3" xfId="5968"/>
    <cellStyle name="Normal 8 4 4 2 3 2" xfId="20535"/>
    <cellStyle name="Normal 8 4 4 2 3 2 2" xfId="39569"/>
    <cellStyle name="Normal 8 4 4 2 3 3" xfId="39570"/>
    <cellStyle name="Normal 8 4 4 2 3 4" xfId="56624"/>
    <cellStyle name="Normal 8 4 4 2 4" xfId="9990"/>
    <cellStyle name="Normal 8 4 4 2 4 2" xfId="20536"/>
    <cellStyle name="Normal 8 4 4 2 4 2 2" xfId="39571"/>
    <cellStyle name="Normal 8 4 4 2 4 3" xfId="39572"/>
    <cellStyle name="Normal 8 4 4 2 5" xfId="20537"/>
    <cellStyle name="Normal 8 4 4 2 5 2" xfId="39573"/>
    <cellStyle name="Normal 8 4 4 2 6" xfId="39574"/>
    <cellStyle name="Normal 8 4 4 3" xfId="5969"/>
    <cellStyle name="Normal 8 4 4 3 2" xfId="9991"/>
    <cellStyle name="Normal 8 4 4 3 2 2" xfId="20538"/>
    <cellStyle name="Normal 8 4 4 3 2 2 2" xfId="39575"/>
    <cellStyle name="Normal 8 4 4 3 2 3" xfId="39576"/>
    <cellStyle name="Normal 8 4 4 3 2 4" xfId="56625"/>
    <cellStyle name="Normal 8 4 4 3 3" xfId="20539"/>
    <cellStyle name="Normal 8 4 4 3 3 2" xfId="39577"/>
    <cellStyle name="Normal 8 4 4 3 4" xfId="39578"/>
    <cellStyle name="Normal 8 4 4 3 5" xfId="56626"/>
    <cellStyle name="Normal 8 4 4 4" xfId="5970"/>
    <cellStyle name="Normal 8 4 4 4 2" xfId="20540"/>
    <cellStyle name="Normal 8 4 4 4 2 2" xfId="39579"/>
    <cellStyle name="Normal 8 4 4 4 3" xfId="39580"/>
    <cellStyle name="Normal 8 4 4 4 4" xfId="56627"/>
    <cellStyle name="Normal 8 4 4 5" xfId="9992"/>
    <cellStyle name="Normal 8 4 4 5 2" xfId="20541"/>
    <cellStyle name="Normal 8 4 4 5 2 2" xfId="39581"/>
    <cellStyle name="Normal 8 4 4 5 3" xfId="39582"/>
    <cellStyle name="Normal 8 4 4 6" xfId="20542"/>
    <cellStyle name="Normal 8 4 4 6 2" xfId="39583"/>
    <cellStyle name="Normal 8 4 4 7" xfId="39584"/>
    <cellStyle name="Normal 8 4 5" xfId="2188"/>
    <cellStyle name="Normal 8 4 5 2" xfId="2189"/>
    <cellStyle name="Normal 8 4 5 2 2" xfId="5971"/>
    <cellStyle name="Normal 8 4 5 2 2 2" xfId="9993"/>
    <cellStyle name="Normal 8 4 5 2 2 2 2" xfId="20543"/>
    <cellStyle name="Normal 8 4 5 2 2 2 2 2" xfId="39585"/>
    <cellStyle name="Normal 8 4 5 2 2 2 3" xfId="39586"/>
    <cellStyle name="Normal 8 4 5 2 2 2 4" xfId="56628"/>
    <cellStyle name="Normal 8 4 5 2 2 3" xfId="20544"/>
    <cellStyle name="Normal 8 4 5 2 2 3 2" xfId="39587"/>
    <cellStyle name="Normal 8 4 5 2 2 4" xfId="39588"/>
    <cellStyle name="Normal 8 4 5 2 2 5" xfId="56629"/>
    <cellStyle name="Normal 8 4 5 2 3" xfId="5972"/>
    <cellStyle name="Normal 8 4 5 2 3 2" xfId="20545"/>
    <cellStyle name="Normal 8 4 5 2 3 2 2" xfId="39589"/>
    <cellStyle name="Normal 8 4 5 2 3 3" xfId="39590"/>
    <cellStyle name="Normal 8 4 5 2 3 4" xfId="56630"/>
    <cellStyle name="Normal 8 4 5 2 4" xfId="9994"/>
    <cellStyle name="Normal 8 4 5 2 4 2" xfId="20546"/>
    <cellStyle name="Normal 8 4 5 2 4 2 2" xfId="39591"/>
    <cellStyle name="Normal 8 4 5 2 4 3" xfId="39592"/>
    <cellStyle name="Normal 8 4 5 2 5" xfId="20547"/>
    <cellStyle name="Normal 8 4 5 2 5 2" xfId="39593"/>
    <cellStyle name="Normal 8 4 5 2 6" xfId="39594"/>
    <cellStyle name="Normal 8 4 5 3" xfId="5973"/>
    <cellStyle name="Normal 8 4 5 3 2" xfId="9995"/>
    <cellStyle name="Normal 8 4 5 3 2 2" xfId="20548"/>
    <cellStyle name="Normal 8 4 5 3 2 2 2" xfId="39595"/>
    <cellStyle name="Normal 8 4 5 3 2 3" xfId="39596"/>
    <cellStyle name="Normal 8 4 5 3 2 4" xfId="56631"/>
    <cellStyle name="Normal 8 4 5 3 3" xfId="20549"/>
    <cellStyle name="Normal 8 4 5 3 3 2" xfId="39597"/>
    <cellStyle name="Normal 8 4 5 3 4" xfId="39598"/>
    <cellStyle name="Normal 8 4 5 3 5" xfId="56632"/>
    <cellStyle name="Normal 8 4 5 4" xfId="5974"/>
    <cellStyle name="Normal 8 4 5 4 2" xfId="20550"/>
    <cellStyle name="Normal 8 4 5 4 2 2" xfId="39599"/>
    <cellStyle name="Normal 8 4 5 4 3" xfId="39600"/>
    <cellStyle name="Normal 8 4 5 4 4" xfId="56633"/>
    <cellStyle name="Normal 8 4 5 5" xfId="9996"/>
    <cellStyle name="Normal 8 4 5 5 2" xfId="20551"/>
    <cellStyle name="Normal 8 4 5 5 2 2" xfId="39601"/>
    <cellStyle name="Normal 8 4 5 5 3" xfId="39602"/>
    <cellStyle name="Normal 8 4 5 6" xfId="20552"/>
    <cellStyle name="Normal 8 4 5 6 2" xfId="39603"/>
    <cellStyle name="Normal 8 4 5 7" xfId="39604"/>
    <cellStyle name="Normal 8 4 6" xfId="2190"/>
    <cellStyle name="Normal 8 4 6 2" xfId="2191"/>
    <cellStyle name="Normal 8 4 6 2 2" xfId="5975"/>
    <cellStyle name="Normal 8 4 6 2 2 2" xfId="9997"/>
    <cellStyle name="Normal 8 4 6 2 2 2 2" xfId="20553"/>
    <cellStyle name="Normal 8 4 6 2 2 2 2 2" xfId="39605"/>
    <cellStyle name="Normal 8 4 6 2 2 2 3" xfId="39606"/>
    <cellStyle name="Normal 8 4 6 2 2 2 4" xfId="56634"/>
    <cellStyle name="Normal 8 4 6 2 2 3" xfId="20554"/>
    <cellStyle name="Normal 8 4 6 2 2 3 2" xfId="39607"/>
    <cellStyle name="Normal 8 4 6 2 2 4" xfId="39608"/>
    <cellStyle name="Normal 8 4 6 2 2 5" xfId="56635"/>
    <cellStyle name="Normal 8 4 6 2 3" xfId="5976"/>
    <cellStyle name="Normal 8 4 6 2 3 2" xfId="20555"/>
    <cellStyle name="Normal 8 4 6 2 3 2 2" xfId="39609"/>
    <cellStyle name="Normal 8 4 6 2 3 3" xfId="39610"/>
    <cellStyle name="Normal 8 4 6 2 3 4" xfId="56636"/>
    <cellStyle name="Normal 8 4 6 2 4" xfId="9998"/>
    <cellStyle name="Normal 8 4 6 2 4 2" xfId="20556"/>
    <cellStyle name="Normal 8 4 6 2 4 2 2" xfId="39611"/>
    <cellStyle name="Normal 8 4 6 2 4 3" xfId="39612"/>
    <cellStyle name="Normal 8 4 6 2 5" xfId="20557"/>
    <cellStyle name="Normal 8 4 6 2 5 2" xfId="39613"/>
    <cellStyle name="Normal 8 4 6 2 6" xfId="39614"/>
    <cellStyle name="Normal 8 4 6 3" xfId="5977"/>
    <cellStyle name="Normal 8 4 6 3 2" xfId="9999"/>
    <cellStyle name="Normal 8 4 6 3 2 2" xfId="20558"/>
    <cellStyle name="Normal 8 4 6 3 2 2 2" xfId="39615"/>
    <cellStyle name="Normal 8 4 6 3 2 3" xfId="39616"/>
    <cellStyle name="Normal 8 4 6 3 2 4" xfId="56637"/>
    <cellStyle name="Normal 8 4 6 3 3" xfId="20559"/>
    <cellStyle name="Normal 8 4 6 3 3 2" xfId="39617"/>
    <cellStyle name="Normal 8 4 6 3 4" xfId="39618"/>
    <cellStyle name="Normal 8 4 6 3 5" xfId="56638"/>
    <cellStyle name="Normal 8 4 6 4" xfId="5978"/>
    <cellStyle name="Normal 8 4 6 4 2" xfId="20560"/>
    <cellStyle name="Normal 8 4 6 4 2 2" xfId="39619"/>
    <cellStyle name="Normal 8 4 6 4 3" xfId="39620"/>
    <cellStyle name="Normal 8 4 6 4 4" xfId="56639"/>
    <cellStyle name="Normal 8 4 6 5" xfId="10000"/>
    <cellStyle name="Normal 8 4 6 5 2" xfId="20561"/>
    <cellStyle name="Normal 8 4 6 5 2 2" xfId="39621"/>
    <cellStyle name="Normal 8 4 6 5 3" xfId="39622"/>
    <cellStyle name="Normal 8 4 6 6" xfId="20562"/>
    <cellStyle name="Normal 8 4 6 6 2" xfId="39623"/>
    <cellStyle name="Normal 8 4 6 7" xfId="39624"/>
    <cellStyle name="Normal 8 4 7" xfId="2192"/>
    <cellStyle name="Normal 8 4 7 2" xfId="2193"/>
    <cellStyle name="Normal 8 4 7 2 2" xfId="5979"/>
    <cellStyle name="Normal 8 4 7 2 2 2" xfId="10001"/>
    <cellStyle name="Normal 8 4 7 2 2 2 2" xfId="20563"/>
    <cellStyle name="Normal 8 4 7 2 2 2 2 2" xfId="39625"/>
    <cellStyle name="Normal 8 4 7 2 2 2 3" xfId="39626"/>
    <cellStyle name="Normal 8 4 7 2 2 2 4" xfId="56640"/>
    <cellStyle name="Normal 8 4 7 2 2 3" xfId="20564"/>
    <cellStyle name="Normal 8 4 7 2 2 3 2" xfId="39627"/>
    <cellStyle name="Normal 8 4 7 2 2 4" xfId="39628"/>
    <cellStyle name="Normal 8 4 7 2 2 5" xfId="56641"/>
    <cellStyle name="Normal 8 4 7 2 3" xfId="5980"/>
    <cellStyle name="Normal 8 4 7 2 3 2" xfId="20565"/>
    <cellStyle name="Normal 8 4 7 2 3 2 2" xfId="39629"/>
    <cellStyle name="Normal 8 4 7 2 3 3" xfId="39630"/>
    <cellStyle name="Normal 8 4 7 2 3 4" xfId="56642"/>
    <cellStyle name="Normal 8 4 7 2 4" xfId="10002"/>
    <cellStyle name="Normal 8 4 7 2 4 2" xfId="20566"/>
    <cellStyle name="Normal 8 4 7 2 4 2 2" xfId="39631"/>
    <cellStyle name="Normal 8 4 7 2 4 3" xfId="39632"/>
    <cellStyle name="Normal 8 4 7 2 5" xfId="20567"/>
    <cellStyle name="Normal 8 4 7 2 5 2" xfId="39633"/>
    <cellStyle name="Normal 8 4 7 2 6" xfId="39634"/>
    <cellStyle name="Normal 8 4 7 3" xfId="5981"/>
    <cellStyle name="Normal 8 4 7 3 2" xfId="10003"/>
    <cellStyle name="Normal 8 4 7 3 2 2" xfId="20568"/>
    <cellStyle name="Normal 8 4 7 3 2 2 2" xfId="39635"/>
    <cellStyle name="Normal 8 4 7 3 2 3" xfId="39636"/>
    <cellStyle name="Normal 8 4 7 3 2 4" xfId="56643"/>
    <cellStyle name="Normal 8 4 7 3 3" xfId="20569"/>
    <cellStyle name="Normal 8 4 7 3 3 2" xfId="39637"/>
    <cellStyle name="Normal 8 4 7 3 4" xfId="39638"/>
    <cellStyle name="Normal 8 4 7 3 5" xfId="56644"/>
    <cellStyle name="Normal 8 4 7 4" xfId="5982"/>
    <cellStyle name="Normal 8 4 7 4 2" xfId="20570"/>
    <cellStyle name="Normal 8 4 7 4 2 2" xfId="39639"/>
    <cellStyle name="Normal 8 4 7 4 3" xfId="39640"/>
    <cellStyle name="Normal 8 4 7 4 4" xfId="56645"/>
    <cellStyle name="Normal 8 4 7 5" xfId="10004"/>
    <cellStyle name="Normal 8 4 7 5 2" xfId="20571"/>
    <cellStyle name="Normal 8 4 7 5 2 2" xfId="39641"/>
    <cellStyle name="Normal 8 4 7 5 3" xfId="39642"/>
    <cellStyle name="Normal 8 4 7 6" xfId="20572"/>
    <cellStyle name="Normal 8 4 7 6 2" xfId="39643"/>
    <cellStyle name="Normal 8 4 7 7" xfId="39644"/>
    <cellStyle name="Normal 8 4 8" xfId="2194"/>
    <cellStyle name="Normal 8 4 8 2" xfId="2195"/>
    <cellStyle name="Normal 8 4 8 2 2" xfId="5983"/>
    <cellStyle name="Normal 8 4 8 2 2 2" xfId="10005"/>
    <cellStyle name="Normal 8 4 8 2 2 2 2" xfId="20573"/>
    <cellStyle name="Normal 8 4 8 2 2 2 2 2" xfId="39645"/>
    <cellStyle name="Normal 8 4 8 2 2 2 3" xfId="39646"/>
    <cellStyle name="Normal 8 4 8 2 2 2 4" xfId="56646"/>
    <cellStyle name="Normal 8 4 8 2 2 3" xfId="20574"/>
    <cellStyle name="Normal 8 4 8 2 2 3 2" xfId="39647"/>
    <cellStyle name="Normal 8 4 8 2 2 4" xfId="39648"/>
    <cellStyle name="Normal 8 4 8 2 2 5" xfId="56647"/>
    <cellStyle name="Normal 8 4 8 2 3" xfId="5984"/>
    <cellStyle name="Normal 8 4 8 2 3 2" xfId="20575"/>
    <cellStyle name="Normal 8 4 8 2 3 2 2" xfId="39649"/>
    <cellStyle name="Normal 8 4 8 2 3 3" xfId="39650"/>
    <cellStyle name="Normal 8 4 8 2 3 4" xfId="56648"/>
    <cellStyle name="Normal 8 4 8 2 4" xfId="10006"/>
    <cellStyle name="Normal 8 4 8 2 4 2" xfId="20576"/>
    <cellStyle name="Normal 8 4 8 2 4 2 2" xfId="39651"/>
    <cellStyle name="Normal 8 4 8 2 4 3" xfId="39652"/>
    <cellStyle name="Normal 8 4 8 2 5" xfId="20577"/>
    <cellStyle name="Normal 8 4 8 2 5 2" xfId="39653"/>
    <cellStyle name="Normal 8 4 8 2 6" xfId="39654"/>
    <cellStyle name="Normal 8 4 8 3" xfId="5985"/>
    <cellStyle name="Normal 8 4 8 3 2" xfId="10007"/>
    <cellStyle name="Normal 8 4 8 3 2 2" xfId="20578"/>
    <cellStyle name="Normal 8 4 8 3 2 2 2" xfId="39655"/>
    <cellStyle name="Normal 8 4 8 3 2 3" xfId="39656"/>
    <cellStyle name="Normal 8 4 8 3 2 4" xfId="56649"/>
    <cellStyle name="Normal 8 4 8 3 3" xfId="20579"/>
    <cellStyle name="Normal 8 4 8 3 3 2" xfId="39657"/>
    <cellStyle name="Normal 8 4 8 3 4" xfId="39658"/>
    <cellStyle name="Normal 8 4 8 3 5" xfId="56650"/>
    <cellStyle name="Normal 8 4 8 4" xfId="5986"/>
    <cellStyle name="Normal 8 4 8 4 2" xfId="20580"/>
    <cellStyle name="Normal 8 4 8 4 2 2" xfId="39659"/>
    <cellStyle name="Normal 8 4 8 4 3" xfId="39660"/>
    <cellStyle name="Normal 8 4 8 4 4" xfId="56651"/>
    <cellStyle name="Normal 8 4 8 5" xfId="10008"/>
    <cellStyle name="Normal 8 4 8 5 2" xfId="20581"/>
    <cellStyle name="Normal 8 4 8 5 2 2" xfId="39661"/>
    <cellStyle name="Normal 8 4 8 5 3" xfId="39662"/>
    <cellStyle name="Normal 8 4 8 6" xfId="20582"/>
    <cellStyle name="Normal 8 4 8 6 2" xfId="39663"/>
    <cellStyle name="Normal 8 4 8 7" xfId="39664"/>
    <cellStyle name="Normal 8 4 9" xfId="2196"/>
    <cellStyle name="Normal 8 4 9 2" xfId="2197"/>
    <cellStyle name="Normal 8 4 9 2 2" xfId="5987"/>
    <cellStyle name="Normal 8 4 9 2 2 2" xfId="10009"/>
    <cellStyle name="Normal 8 4 9 2 2 2 2" xfId="20583"/>
    <cellStyle name="Normal 8 4 9 2 2 2 2 2" xfId="39665"/>
    <cellStyle name="Normal 8 4 9 2 2 2 3" xfId="39666"/>
    <cellStyle name="Normal 8 4 9 2 2 2 4" xfId="56652"/>
    <cellStyle name="Normal 8 4 9 2 2 3" xfId="20584"/>
    <cellStyle name="Normal 8 4 9 2 2 3 2" xfId="39667"/>
    <cellStyle name="Normal 8 4 9 2 2 4" xfId="39668"/>
    <cellStyle name="Normal 8 4 9 2 2 5" xfId="56653"/>
    <cellStyle name="Normal 8 4 9 2 3" xfId="5988"/>
    <cellStyle name="Normal 8 4 9 2 3 2" xfId="20585"/>
    <cellStyle name="Normal 8 4 9 2 3 2 2" xfId="39669"/>
    <cellStyle name="Normal 8 4 9 2 3 3" xfId="39670"/>
    <cellStyle name="Normal 8 4 9 2 3 4" xfId="56654"/>
    <cellStyle name="Normal 8 4 9 2 4" xfId="10010"/>
    <cellStyle name="Normal 8 4 9 2 4 2" xfId="20586"/>
    <cellStyle name="Normal 8 4 9 2 4 2 2" xfId="39671"/>
    <cellStyle name="Normal 8 4 9 2 4 3" xfId="39672"/>
    <cellStyle name="Normal 8 4 9 2 5" xfId="20587"/>
    <cellStyle name="Normal 8 4 9 2 5 2" xfId="39673"/>
    <cellStyle name="Normal 8 4 9 2 6" xfId="39674"/>
    <cellStyle name="Normal 8 4 9 3" xfId="5989"/>
    <cellStyle name="Normal 8 4 9 3 2" xfId="10011"/>
    <cellStyle name="Normal 8 4 9 3 2 2" xfId="20588"/>
    <cellStyle name="Normal 8 4 9 3 2 2 2" xfId="39675"/>
    <cellStyle name="Normal 8 4 9 3 2 3" xfId="39676"/>
    <cellStyle name="Normal 8 4 9 3 2 4" xfId="56655"/>
    <cellStyle name="Normal 8 4 9 3 3" xfId="20589"/>
    <cellStyle name="Normal 8 4 9 3 3 2" xfId="39677"/>
    <cellStyle name="Normal 8 4 9 3 4" xfId="39678"/>
    <cellStyle name="Normal 8 4 9 3 5" xfId="56656"/>
    <cellStyle name="Normal 8 4 9 4" xfId="5990"/>
    <cellStyle name="Normal 8 4 9 4 2" xfId="20590"/>
    <cellStyle name="Normal 8 4 9 4 2 2" xfId="39679"/>
    <cellStyle name="Normal 8 4 9 4 3" xfId="39680"/>
    <cellStyle name="Normal 8 4 9 4 4" xfId="56657"/>
    <cellStyle name="Normal 8 4 9 5" xfId="10012"/>
    <cellStyle name="Normal 8 4 9 5 2" xfId="20591"/>
    <cellStyle name="Normal 8 4 9 5 2 2" xfId="39681"/>
    <cellStyle name="Normal 8 4 9 5 3" xfId="39682"/>
    <cellStyle name="Normal 8 4 9 6" xfId="20592"/>
    <cellStyle name="Normal 8 4 9 6 2" xfId="39683"/>
    <cellStyle name="Normal 8 4 9 7" xfId="39684"/>
    <cellStyle name="Normal 8 5" xfId="2198"/>
    <cellStyle name="Normal 8 5 10" xfId="2199"/>
    <cellStyle name="Normal 8 5 10 2" xfId="5991"/>
    <cellStyle name="Normal 8 5 10 2 2" xfId="10013"/>
    <cellStyle name="Normal 8 5 10 2 2 2" xfId="20593"/>
    <cellStyle name="Normal 8 5 10 2 2 2 2" xfId="39685"/>
    <cellStyle name="Normal 8 5 10 2 2 3" xfId="39686"/>
    <cellStyle name="Normal 8 5 10 2 2 4" xfId="56658"/>
    <cellStyle name="Normal 8 5 10 2 3" xfId="20594"/>
    <cellStyle name="Normal 8 5 10 2 3 2" xfId="39687"/>
    <cellStyle name="Normal 8 5 10 2 4" xfId="39688"/>
    <cellStyle name="Normal 8 5 10 2 5" xfId="56659"/>
    <cellStyle name="Normal 8 5 10 3" xfId="5992"/>
    <cellStyle name="Normal 8 5 10 3 2" xfId="20595"/>
    <cellStyle name="Normal 8 5 10 3 2 2" xfId="39689"/>
    <cellStyle name="Normal 8 5 10 3 3" xfId="39690"/>
    <cellStyle name="Normal 8 5 10 3 4" xfId="56660"/>
    <cellStyle name="Normal 8 5 10 4" xfId="10014"/>
    <cellStyle name="Normal 8 5 10 4 2" xfId="20596"/>
    <cellStyle name="Normal 8 5 10 4 2 2" xfId="39691"/>
    <cellStyle name="Normal 8 5 10 4 3" xfId="39692"/>
    <cellStyle name="Normal 8 5 10 5" xfId="20597"/>
    <cellStyle name="Normal 8 5 10 5 2" xfId="39693"/>
    <cellStyle name="Normal 8 5 10 6" xfId="39694"/>
    <cellStyle name="Normal 8 5 11" xfId="5993"/>
    <cellStyle name="Normal 8 5 11 2" xfId="10015"/>
    <cellStyle name="Normal 8 5 11 2 2" xfId="20598"/>
    <cellStyle name="Normal 8 5 11 2 2 2" xfId="39695"/>
    <cellStyle name="Normal 8 5 11 2 3" xfId="39696"/>
    <cellStyle name="Normal 8 5 11 2 4" xfId="56661"/>
    <cellStyle name="Normal 8 5 11 3" xfId="20599"/>
    <cellStyle name="Normal 8 5 11 3 2" xfId="39697"/>
    <cellStyle name="Normal 8 5 11 4" xfId="39698"/>
    <cellStyle name="Normal 8 5 11 5" xfId="56662"/>
    <cellStyle name="Normal 8 5 12" xfId="5994"/>
    <cellStyle name="Normal 8 5 12 2" xfId="20600"/>
    <cellStyle name="Normal 8 5 12 2 2" xfId="39699"/>
    <cellStyle name="Normal 8 5 12 3" xfId="39700"/>
    <cellStyle name="Normal 8 5 12 4" xfId="56663"/>
    <cellStyle name="Normal 8 5 13" xfId="10016"/>
    <cellStyle name="Normal 8 5 13 2" xfId="20601"/>
    <cellStyle name="Normal 8 5 13 2 2" xfId="39701"/>
    <cellStyle name="Normal 8 5 13 3" xfId="39702"/>
    <cellStyle name="Normal 8 5 14" xfId="20602"/>
    <cellStyle name="Normal 8 5 14 2" xfId="39703"/>
    <cellStyle name="Normal 8 5 15" xfId="39704"/>
    <cellStyle name="Normal 8 5 2" xfId="2200"/>
    <cellStyle name="Normal 8 5 2 2" xfId="2201"/>
    <cellStyle name="Normal 8 5 2 2 2" xfId="5995"/>
    <cellStyle name="Normal 8 5 2 2 2 2" xfId="10017"/>
    <cellStyle name="Normal 8 5 2 2 2 2 2" xfId="20603"/>
    <cellStyle name="Normal 8 5 2 2 2 2 2 2" xfId="39705"/>
    <cellStyle name="Normal 8 5 2 2 2 2 3" xfId="39706"/>
    <cellStyle name="Normal 8 5 2 2 2 2 4" xfId="56664"/>
    <cellStyle name="Normal 8 5 2 2 2 3" xfId="20604"/>
    <cellStyle name="Normal 8 5 2 2 2 3 2" xfId="39707"/>
    <cellStyle name="Normal 8 5 2 2 2 4" xfId="39708"/>
    <cellStyle name="Normal 8 5 2 2 2 5" xfId="56665"/>
    <cellStyle name="Normal 8 5 2 2 3" xfId="5996"/>
    <cellStyle name="Normal 8 5 2 2 3 2" xfId="20605"/>
    <cellStyle name="Normal 8 5 2 2 3 2 2" xfId="39709"/>
    <cellStyle name="Normal 8 5 2 2 3 3" xfId="39710"/>
    <cellStyle name="Normal 8 5 2 2 3 4" xfId="56666"/>
    <cellStyle name="Normal 8 5 2 2 4" xfId="10018"/>
    <cellStyle name="Normal 8 5 2 2 4 2" xfId="20606"/>
    <cellStyle name="Normal 8 5 2 2 4 2 2" xfId="39711"/>
    <cellStyle name="Normal 8 5 2 2 4 3" xfId="39712"/>
    <cellStyle name="Normal 8 5 2 2 5" xfId="20607"/>
    <cellStyle name="Normal 8 5 2 2 5 2" xfId="39713"/>
    <cellStyle name="Normal 8 5 2 2 6" xfId="39714"/>
    <cellStyle name="Normal 8 5 2 3" xfId="5997"/>
    <cellStyle name="Normal 8 5 2 3 2" xfId="10019"/>
    <cellStyle name="Normal 8 5 2 3 2 2" xfId="20608"/>
    <cellStyle name="Normal 8 5 2 3 2 2 2" xfId="39715"/>
    <cellStyle name="Normal 8 5 2 3 2 3" xfId="39716"/>
    <cellStyle name="Normal 8 5 2 3 2 4" xfId="56667"/>
    <cellStyle name="Normal 8 5 2 3 3" xfId="20609"/>
    <cellStyle name="Normal 8 5 2 3 3 2" xfId="39717"/>
    <cellStyle name="Normal 8 5 2 3 4" xfId="39718"/>
    <cellStyle name="Normal 8 5 2 3 5" xfId="56668"/>
    <cellStyle name="Normal 8 5 2 4" xfId="5998"/>
    <cellStyle name="Normal 8 5 2 4 2" xfId="20610"/>
    <cellStyle name="Normal 8 5 2 4 2 2" xfId="39719"/>
    <cellStyle name="Normal 8 5 2 4 3" xfId="39720"/>
    <cellStyle name="Normal 8 5 2 4 4" xfId="56669"/>
    <cellStyle name="Normal 8 5 2 5" xfId="10020"/>
    <cellStyle name="Normal 8 5 2 5 2" xfId="20611"/>
    <cellStyle name="Normal 8 5 2 5 2 2" xfId="39721"/>
    <cellStyle name="Normal 8 5 2 5 3" xfId="39722"/>
    <cellStyle name="Normal 8 5 2 6" xfId="20612"/>
    <cellStyle name="Normal 8 5 2 6 2" xfId="39723"/>
    <cellStyle name="Normal 8 5 2 7" xfId="39724"/>
    <cellStyle name="Normal 8 5 3" xfId="2202"/>
    <cellStyle name="Normal 8 5 3 2" xfId="2203"/>
    <cellStyle name="Normal 8 5 3 2 2" xfId="5999"/>
    <cellStyle name="Normal 8 5 3 2 2 2" xfId="10021"/>
    <cellStyle name="Normal 8 5 3 2 2 2 2" xfId="20613"/>
    <cellStyle name="Normal 8 5 3 2 2 2 2 2" xfId="39725"/>
    <cellStyle name="Normal 8 5 3 2 2 2 3" xfId="39726"/>
    <cellStyle name="Normal 8 5 3 2 2 2 4" xfId="56670"/>
    <cellStyle name="Normal 8 5 3 2 2 3" xfId="20614"/>
    <cellStyle name="Normal 8 5 3 2 2 3 2" xfId="39727"/>
    <cellStyle name="Normal 8 5 3 2 2 4" xfId="39728"/>
    <cellStyle name="Normal 8 5 3 2 2 5" xfId="56671"/>
    <cellStyle name="Normal 8 5 3 2 3" xfId="6000"/>
    <cellStyle name="Normal 8 5 3 2 3 2" xfId="20615"/>
    <cellStyle name="Normal 8 5 3 2 3 2 2" xfId="39729"/>
    <cellStyle name="Normal 8 5 3 2 3 3" xfId="39730"/>
    <cellStyle name="Normal 8 5 3 2 3 4" xfId="56672"/>
    <cellStyle name="Normal 8 5 3 2 4" xfId="10022"/>
    <cellStyle name="Normal 8 5 3 2 4 2" xfId="20616"/>
    <cellStyle name="Normal 8 5 3 2 4 2 2" xfId="39731"/>
    <cellStyle name="Normal 8 5 3 2 4 3" xfId="39732"/>
    <cellStyle name="Normal 8 5 3 2 5" xfId="20617"/>
    <cellStyle name="Normal 8 5 3 2 5 2" xfId="39733"/>
    <cellStyle name="Normal 8 5 3 2 6" xfId="39734"/>
    <cellStyle name="Normal 8 5 3 3" xfId="6001"/>
    <cellStyle name="Normal 8 5 3 3 2" xfId="10023"/>
    <cellStyle name="Normal 8 5 3 3 2 2" xfId="20618"/>
    <cellStyle name="Normal 8 5 3 3 2 2 2" xfId="39735"/>
    <cellStyle name="Normal 8 5 3 3 2 3" xfId="39736"/>
    <cellStyle name="Normal 8 5 3 3 2 4" xfId="56673"/>
    <cellStyle name="Normal 8 5 3 3 3" xfId="20619"/>
    <cellStyle name="Normal 8 5 3 3 3 2" xfId="39737"/>
    <cellStyle name="Normal 8 5 3 3 4" xfId="39738"/>
    <cellStyle name="Normal 8 5 3 3 5" xfId="56674"/>
    <cellStyle name="Normal 8 5 3 4" xfId="6002"/>
    <cellStyle name="Normal 8 5 3 4 2" xfId="20620"/>
    <cellStyle name="Normal 8 5 3 4 2 2" xfId="39739"/>
    <cellStyle name="Normal 8 5 3 4 3" xfId="39740"/>
    <cellStyle name="Normal 8 5 3 4 4" xfId="56675"/>
    <cellStyle name="Normal 8 5 3 5" xfId="10024"/>
    <cellStyle name="Normal 8 5 3 5 2" xfId="20621"/>
    <cellStyle name="Normal 8 5 3 5 2 2" xfId="39741"/>
    <cellStyle name="Normal 8 5 3 5 3" xfId="39742"/>
    <cellStyle name="Normal 8 5 3 6" xfId="20622"/>
    <cellStyle name="Normal 8 5 3 6 2" xfId="39743"/>
    <cellStyle name="Normal 8 5 3 7" xfId="39744"/>
    <cellStyle name="Normal 8 5 4" xfId="2204"/>
    <cellStyle name="Normal 8 5 4 2" xfId="2205"/>
    <cellStyle name="Normal 8 5 4 2 2" xfId="6003"/>
    <cellStyle name="Normal 8 5 4 2 2 2" xfId="10025"/>
    <cellStyle name="Normal 8 5 4 2 2 2 2" xfId="20623"/>
    <cellStyle name="Normal 8 5 4 2 2 2 2 2" xfId="39745"/>
    <cellStyle name="Normal 8 5 4 2 2 2 3" xfId="39746"/>
    <cellStyle name="Normal 8 5 4 2 2 2 4" xfId="56676"/>
    <cellStyle name="Normal 8 5 4 2 2 3" xfId="20624"/>
    <cellStyle name="Normal 8 5 4 2 2 3 2" xfId="39747"/>
    <cellStyle name="Normal 8 5 4 2 2 4" xfId="39748"/>
    <cellStyle name="Normal 8 5 4 2 2 5" xfId="56677"/>
    <cellStyle name="Normal 8 5 4 2 3" xfId="6004"/>
    <cellStyle name="Normal 8 5 4 2 3 2" xfId="20625"/>
    <cellStyle name="Normal 8 5 4 2 3 2 2" xfId="39749"/>
    <cellStyle name="Normal 8 5 4 2 3 3" xfId="39750"/>
    <cellStyle name="Normal 8 5 4 2 3 4" xfId="56678"/>
    <cellStyle name="Normal 8 5 4 2 4" xfId="10026"/>
    <cellStyle name="Normal 8 5 4 2 4 2" xfId="20626"/>
    <cellStyle name="Normal 8 5 4 2 4 2 2" xfId="39751"/>
    <cellStyle name="Normal 8 5 4 2 4 3" xfId="39752"/>
    <cellStyle name="Normal 8 5 4 2 5" xfId="20627"/>
    <cellStyle name="Normal 8 5 4 2 5 2" xfId="39753"/>
    <cellStyle name="Normal 8 5 4 2 6" xfId="39754"/>
    <cellStyle name="Normal 8 5 4 3" xfId="6005"/>
    <cellStyle name="Normal 8 5 4 3 2" xfId="10027"/>
    <cellStyle name="Normal 8 5 4 3 2 2" xfId="20628"/>
    <cellStyle name="Normal 8 5 4 3 2 2 2" xfId="39755"/>
    <cellStyle name="Normal 8 5 4 3 2 3" xfId="39756"/>
    <cellStyle name="Normal 8 5 4 3 2 4" xfId="56679"/>
    <cellStyle name="Normal 8 5 4 3 3" xfId="20629"/>
    <cellStyle name="Normal 8 5 4 3 3 2" xfId="39757"/>
    <cellStyle name="Normal 8 5 4 3 4" xfId="39758"/>
    <cellStyle name="Normal 8 5 4 3 5" xfId="56680"/>
    <cellStyle name="Normal 8 5 4 4" xfId="6006"/>
    <cellStyle name="Normal 8 5 4 4 2" xfId="20630"/>
    <cellStyle name="Normal 8 5 4 4 2 2" xfId="39759"/>
    <cellStyle name="Normal 8 5 4 4 3" xfId="39760"/>
    <cellStyle name="Normal 8 5 4 4 4" xfId="56681"/>
    <cellStyle name="Normal 8 5 4 5" xfId="10028"/>
    <cellStyle name="Normal 8 5 4 5 2" xfId="20631"/>
    <cellStyle name="Normal 8 5 4 5 2 2" xfId="39761"/>
    <cellStyle name="Normal 8 5 4 5 3" xfId="39762"/>
    <cellStyle name="Normal 8 5 4 6" xfId="20632"/>
    <cellStyle name="Normal 8 5 4 6 2" xfId="39763"/>
    <cellStyle name="Normal 8 5 4 7" xfId="39764"/>
    <cellStyle name="Normal 8 5 5" xfId="2206"/>
    <cellStyle name="Normal 8 5 5 2" xfId="2207"/>
    <cellStyle name="Normal 8 5 5 2 2" xfId="6007"/>
    <cellStyle name="Normal 8 5 5 2 2 2" xfId="10029"/>
    <cellStyle name="Normal 8 5 5 2 2 2 2" xfId="20633"/>
    <cellStyle name="Normal 8 5 5 2 2 2 2 2" xfId="39765"/>
    <cellStyle name="Normal 8 5 5 2 2 2 3" xfId="39766"/>
    <cellStyle name="Normal 8 5 5 2 2 2 4" xfId="56682"/>
    <cellStyle name="Normal 8 5 5 2 2 3" xfId="20634"/>
    <cellStyle name="Normal 8 5 5 2 2 3 2" xfId="39767"/>
    <cellStyle name="Normal 8 5 5 2 2 4" xfId="39768"/>
    <cellStyle name="Normal 8 5 5 2 2 5" xfId="56683"/>
    <cellStyle name="Normal 8 5 5 2 3" xfId="6008"/>
    <cellStyle name="Normal 8 5 5 2 3 2" xfId="20635"/>
    <cellStyle name="Normal 8 5 5 2 3 2 2" xfId="39769"/>
    <cellStyle name="Normal 8 5 5 2 3 3" xfId="39770"/>
    <cellStyle name="Normal 8 5 5 2 3 4" xfId="56684"/>
    <cellStyle name="Normal 8 5 5 2 4" xfId="10030"/>
    <cellStyle name="Normal 8 5 5 2 4 2" xfId="20636"/>
    <cellStyle name="Normal 8 5 5 2 4 2 2" xfId="39771"/>
    <cellStyle name="Normal 8 5 5 2 4 3" xfId="39772"/>
    <cellStyle name="Normal 8 5 5 2 5" xfId="20637"/>
    <cellStyle name="Normal 8 5 5 2 5 2" xfId="39773"/>
    <cellStyle name="Normal 8 5 5 2 6" xfId="39774"/>
    <cellStyle name="Normal 8 5 5 3" xfId="6009"/>
    <cellStyle name="Normal 8 5 5 3 2" xfId="10031"/>
    <cellStyle name="Normal 8 5 5 3 2 2" xfId="20638"/>
    <cellStyle name="Normal 8 5 5 3 2 2 2" xfId="39775"/>
    <cellStyle name="Normal 8 5 5 3 2 3" xfId="39776"/>
    <cellStyle name="Normal 8 5 5 3 2 4" xfId="56685"/>
    <cellStyle name="Normal 8 5 5 3 3" xfId="20639"/>
    <cellStyle name="Normal 8 5 5 3 3 2" xfId="39777"/>
    <cellStyle name="Normal 8 5 5 3 4" xfId="39778"/>
    <cellStyle name="Normal 8 5 5 3 5" xfId="56686"/>
    <cellStyle name="Normal 8 5 5 4" xfId="6010"/>
    <cellStyle name="Normal 8 5 5 4 2" xfId="20640"/>
    <cellStyle name="Normal 8 5 5 4 2 2" xfId="39779"/>
    <cellStyle name="Normal 8 5 5 4 3" xfId="39780"/>
    <cellStyle name="Normal 8 5 5 4 4" xfId="56687"/>
    <cellStyle name="Normal 8 5 5 5" xfId="10032"/>
    <cellStyle name="Normal 8 5 5 5 2" xfId="20641"/>
    <cellStyle name="Normal 8 5 5 5 2 2" xfId="39781"/>
    <cellStyle name="Normal 8 5 5 5 3" xfId="39782"/>
    <cellStyle name="Normal 8 5 5 6" xfId="20642"/>
    <cellStyle name="Normal 8 5 5 6 2" xfId="39783"/>
    <cellStyle name="Normal 8 5 5 7" xfId="39784"/>
    <cellStyle name="Normal 8 5 6" xfId="2208"/>
    <cellStyle name="Normal 8 5 6 2" xfId="2209"/>
    <cellStyle name="Normal 8 5 6 2 2" xfId="6011"/>
    <cellStyle name="Normal 8 5 6 2 2 2" xfId="10033"/>
    <cellStyle name="Normal 8 5 6 2 2 2 2" xfId="20643"/>
    <cellStyle name="Normal 8 5 6 2 2 2 2 2" xfId="39785"/>
    <cellStyle name="Normal 8 5 6 2 2 2 3" xfId="39786"/>
    <cellStyle name="Normal 8 5 6 2 2 2 4" xfId="56688"/>
    <cellStyle name="Normal 8 5 6 2 2 3" xfId="20644"/>
    <cellStyle name="Normal 8 5 6 2 2 3 2" xfId="39787"/>
    <cellStyle name="Normal 8 5 6 2 2 4" xfId="39788"/>
    <cellStyle name="Normal 8 5 6 2 2 5" xfId="56689"/>
    <cellStyle name="Normal 8 5 6 2 3" xfId="6012"/>
    <cellStyle name="Normal 8 5 6 2 3 2" xfId="20645"/>
    <cellStyle name="Normal 8 5 6 2 3 2 2" xfId="39789"/>
    <cellStyle name="Normal 8 5 6 2 3 3" xfId="39790"/>
    <cellStyle name="Normal 8 5 6 2 3 4" xfId="56690"/>
    <cellStyle name="Normal 8 5 6 2 4" xfId="10034"/>
    <cellStyle name="Normal 8 5 6 2 4 2" xfId="20646"/>
    <cellStyle name="Normal 8 5 6 2 4 2 2" xfId="39791"/>
    <cellStyle name="Normal 8 5 6 2 4 3" xfId="39792"/>
    <cellStyle name="Normal 8 5 6 2 5" xfId="20647"/>
    <cellStyle name="Normal 8 5 6 2 5 2" xfId="39793"/>
    <cellStyle name="Normal 8 5 6 2 6" xfId="39794"/>
    <cellStyle name="Normal 8 5 6 3" xfId="6013"/>
    <cellStyle name="Normal 8 5 6 3 2" xfId="10035"/>
    <cellStyle name="Normal 8 5 6 3 2 2" xfId="20648"/>
    <cellStyle name="Normal 8 5 6 3 2 2 2" xfId="39795"/>
    <cellStyle name="Normal 8 5 6 3 2 3" xfId="39796"/>
    <cellStyle name="Normal 8 5 6 3 2 4" xfId="56691"/>
    <cellStyle name="Normal 8 5 6 3 3" xfId="20649"/>
    <cellStyle name="Normal 8 5 6 3 3 2" xfId="39797"/>
    <cellStyle name="Normal 8 5 6 3 4" xfId="39798"/>
    <cellStyle name="Normal 8 5 6 3 5" xfId="56692"/>
    <cellStyle name="Normal 8 5 6 4" xfId="6014"/>
    <cellStyle name="Normal 8 5 6 4 2" xfId="20650"/>
    <cellStyle name="Normal 8 5 6 4 2 2" xfId="39799"/>
    <cellStyle name="Normal 8 5 6 4 3" xfId="39800"/>
    <cellStyle name="Normal 8 5 6 4 4" xfId="56693"/>
    <cellStyle name="Normal 8 5 6 5" xfId="10036"/>
    <cellStyle name="Normal 8 5 6 5 2" xfId="20651"/>
    <cellStyle name="Normal 8 5 6 5 2 2" xfId="39801"/>
    <cellStyle name="Normal 8 5 6 5 3" xfId="39802"/>
    <cellStyle name="Normal 8 5 6 6" xfId="20652"/>
    <cellStyle name="Normal 8 5 6 6 2" xfId="39803"/>
    <cellStyle name="Normal 8 5 6 7" xfId="39804"/>
    <cellStyle name="Normal 8 5 7" xfId="2210"/>
    <cellStyle name="Normal 8 5 7 2" xfId="2211"/>
    <cellStyle name="Normal 8 5 7 2 2" xfId="6015"/>
    <cellStyle name="Normal 8 5 7 2 2 2" xfId="10037"/>
    <cellStyle name="Normal 8 5 7 2 2 2 2" xfId="20653"/>
    <cellStyle name="Normal 8 5 7 2 2 2 2 2" xfId="39805"/>
    <cellStyle name="Normal 8 5 7 2 2 2 3" xfId="39806"/>
    <cellStyle name="Normal 8 5 7 2 2 2 4" xfId="56694"/>
    <cellStyle name="Normal 8 5 7 2 2 3" xfId="20654"/>
    <cellStyle name="Normal 8 5 7 2 2 3 2" xfId="39807"/>
    <cellStyle name="Normal 8 5 7 2 2 4" xfId="39808"/>
    <cellStyle name="Normal 8 5 7 2 2 5" xfId="56695"/>
    <cellStyle name="Normal 8 5 7 2 3" xfId="6016"/>
    <cellStyle name="Normal 8 5 7 2 3 2" xfId="20655"/>
    <cellStyle name="Normal 8 5 7 2 3 2 2" xfId="39809"/>
    <cellStyle name="Normal 8 5 7 2 3 3" xfId="39810"/>
    <cellStyle name="Normal 8 5 7 2 3 4" xfId="56696"/>
    <cellStyle name="Normal 8 5 7 2 4" xfId="10038"/>
    <cellStyle name="Normal 8 5 7 2 4 2" xfId="20656"/>
    <cellStyle name="Normal 8 5 7 2 4 2 2" xfId="39811"/>
    <cellStyle name="Normal 8 5 7 2 4 3" xfId="39812"/>
    <cellStyle name="Normal 8 5 7 2 5" xfId="20657"/>
    <cellStyle name="Normal 8 5 7 2 5 2" xfId="39813"/>
    <cellStyle name="Normal 8 5 7 2 6" xfId="39814"/>
    <cellStyle name="Normal 8 5 7 3" xfId="6017"/>
    <cellStyle name="Normal 8 5 7 3 2" xfId="10039"/>
    <cellStyle name="Normal 8 5 7 3 2 2" xfId="20658"/>
    <cellStyle name="Normal 8 5 7 3 2 2 2" xfId="39815"/>
    <cellStyle name="Normal 8 5 7 3 2 3" xfId="39816"/>
    <cellStyle name="Normal 8 5 7 3 2 4" xfId="56697"/>
    <cellStyle name="Normal 8 5 7 3 3" xfId="20659"/>
    <cellStyle name="Normal 8 5 7 3 3 2" xfId="39817"/>
    <cellStyle name="Normal 8 5 7 3 4" xfId="39818"/>
    <cellStyle name="Normal 8 5 7 3 5" xfId="56698"/>
    <cellStyle name="Normal 8 5 7 4" xfId="6018"/>
    <cellStyle name="Normal 8 5 7 4 2" xfId="20660"/>
    <cellStyle name="Normal 8 5 7 4 2 2" xfId="39819"/>
    <cellStyle name="Normal 8 5 7 4 3" xfId="39820"/>
    <cellStyle name="Normal 8 5 7 4 4" xfId="56699"/>
    <cellStyle name="Normal 8 5 7 5" xfId="10040"/>
    <cellStyle name="Normal 8 5 7 5 2" xfId="20661"/>
    <cellStyle name="Normal 8 5 7 5 2 2" xfId="39821"/>
    <cellStyle name="Normal 8 5 7 5 3" xfId="39822"/>
    <cellStyle name="Normal 8 5 7 6" xfId="20662"/>
    <cellStyle name="Normal 8 5 7 6 2" xfId="39823"/>
    <cellStyle name="Normal 8 5 7 7" xfId="39824"/>
    <cellStyle name="Normal 8 5 8" xfId="2212"/>
    <cellStyle name="Normal 8 5 8 2" xfId="2213"/>
    <cellStyle name="Normal 8 5 8 2 2" xfId="6019"/>
    <cellStyle name="Normal 8 5 8 2 2 2" xfId="10041"/>
    <cellStyle name="Normal 8 5 8 2 2 2 2" xfId="20663"/>
    <cellStyle name="Normal 8 5 8 2 2 2 2 2" xfId="39825"/>
    <cellStyle name="Normal 8 5 8 2 2 2 3" xfId="39826"/>
    <cellStyle name="Normal 8 5 8 2 2 2 4" xfId="56700"/>
    <cellStyle name="Normal 8 5 8 2 2 3" xfId="20664"/>
    <cellStyle name="Normal 8 5 8 2 2 3 2" xfId="39827"/>
    <cellStyle name="Normal 8 5 8 2 2 4" xfId="39828"/>
    <cellStyle name="Normal 8 5 8 2 2 5" xfId="56701"/>
    <cellStyle name="Normal 8 5 8 2 3" xfId="6020"/>
    <cellStyle name="Normal 8 5 8 2 3 2" xfId="20665"/>
    <cellStyle name="Normal 8 5 8 2 3 2 2" xfId="39829"/>
    <cellStyle name="Normal 8 5 8 2 3 3" xfId="39830"/>
    <cellStyle name="Normal 8 5 8 2 3 4" xfId="56702"/>
    <cellStyle name="Normal 8 5 8 2 4" xfId="10042"/>
    <cellStyle name="Normal 8 5 8 2 4 2" xfId="20666"/>
    <cellStyle name="Normal 8 5 8 2 4 2 2" xfId="39831"/>
    <cellStyle name="Normal 8 5 8 2 4 3" xfId="39832"/>
    <cellStyle name="Normal 8 5 8 2 5" xfId="20667"/>
    <cellStyle name="Normal 8 5 8 2 5 2" xfId="39833"/>
    <cellStyle name="Normal 8 5 8 2 6" xfId="39834"/>
    <cellStyle name="Normal 8 5 8 3" xfId="6021"/>
    <cellStyle name="Normal 8 5 8 3 2" xfId="10043"/>
    <cellStyle name="Normal 8 5 8 3 2 2" xfId="20668"/>
    <cellStyle name="Normal 8 5 8 3 2 2 2" xfId="39835"/>
    <cellStyle name="Normal 8 5 8 3 2 3" xfId="39836"/>
    <cellStyle name="Normal 8 5 8 3 2 4" xfId="56703"/>
    <cellStyle name="Normal 8 5 8 3 3" xfId="20669"/>
    <cellStyle name="Normal 8 5 8 3 3 2" xfId="39837"/>
    <cellStyle name="Normal 8 5 8 3 4" xfId="39838"/>
    <cellStyle name="Normal 8 5 8 3 5" xfId="56704"/>
    <cellStyle name="Normal 8 5 8 4" xfId="6022"/>
    <cellStyle name="Normal 8 5 8 4 2" xfId="20670"/>
    <cellStyle name="Normal 8 5 8 4 2 2" xfId="39839"/>
    <cellStyle name="Normal 8 5 8 4 3" xfId="39840"/>
    <cellStyle name="Normal 8 5 8 4 4" xfId="56705"/>
    <cellStyle name="Normal 8 5 8 5" xfId="10044"/>
    <cellStyle name="Normal 8 5 8 5 2" xfId="20671"/>
    <cellStyle name="Normal 8 5 8 5 2 2" xfId="39841"/>
    <cellStyle name="Normal 8 5 8 5 3" xfId="39842"/>
    <cellStyle name="Normal 8 5 8 6" xfId="20672"/>
    <cellStyle name="Normal 8 5 8 6 2" xfId="39843"/>
    <cellStyle name="Normal 8 5 8 7" xfId="39844"/>
    <cellStyle name="Normal 8 5 9" xfId="2214"/>
    <cellStyle name="Normal 8 5 9 2" xfId="2215"/>
    <cellStyle name="Normal 8 5 9 2 2" xfId="6023"/>
    <cellStyle name="Normal 8 5 9 2 2 2" xfId="10045"/>
    <cellStyle name="Normal 8 5 9 2 2 2 2" xfId="20673"/>
    <cellStyle name="Normal 8 5 9 2 2 2 2 2" xfId="39845"/>
    <cellStyle name="Normal 8 5 9 2 2 2 3" xfId="39846"/>
    <cellStyle name="Normal 8 5 9 2 2 2 4" xfId="56706"/>
    <cellStyle name="Normal 8 5 9 2 2 3" xfId="20674"/>
    <cellStyle name="Normal 8 5 9 2 2 3 2" xfId="39847"/>
    <cellStyle name="Normal 8 5 9 2 2 4" xfId="39848"/>
    <cellStyle name="Normal 8 5 9 2 2 5" xfId="56707"/>
    <cellStyle name="Normal 8 5 9 2 3" xfId="6024"/>
    <cellStyle name="Normal 8 5 9 2 3 2" xfId="20675"/>
    <cellStyle name="Normal 8 5 9 2 3 2 2" xfId="39849"/>
    <cellStyle name="Normal 8 5 9 2 3 3" xfId="39850"/>
    <cellStyle name="Normal 8 5 9 2 3 4" xfId="56708"/>
    <cellStyle name="Normal 8 5 9 2 4" xfId="10046"/>
    <cellStyle name="Normal 8 5 9 2 4 2" xfId="20676"/>
    <cellStyle name="Normal 8 5 9 2 4 2 2" xfId="39851"/>
    <cellStyle name="Normal 8 5 9 2 4 3" xfId="39852"/>
    <cellStyle name="Normal 8 5 9 2 5" xfId="20677"/>
    <cellStyle name="Normal 8 5 9 2 5 2" xfId="39853"/>
    <cellStyle name="Normal 8 5 9 2 6" xfId="39854"/>
    <cellStyle name="Normal 8 5 9 3" xfId="6025"/>
    <cellStyle name="Normal 8 5 9 3 2" xfId="10047"/>
    <cellStyle name="Normal 8 5 9 3 2 2" xfId="20678"/>
    <cellStyle name="Normal 8 5 9 3 2 2 2" xfId="39855"/>
    <cellStyle name="Normal 8 5 9 3 2 3" xfId="39856"/>
    <cellStyle name="Normal 8 5 9 3 2 4" xfId="56709"/>
    <cellStyle name="Normal 8 5 9 3 3" xfId="20679"/>
    <cellStyle name="Normal 8 5 9 3 3 2" xfId="39857"/>
    <cellStyle name="Normal 8 5 9 3 4" xfId="39858"/>
    <cellStyle name="Normal 8 5 9 3 5" xfId="56710"/>
    <cellStyle name="Normal 8 5 9 4" xfId="6026"/>
    <cellStyle name="Normal 8 5 9 4 2" xfId="20680"/>
    <cellStyle name="Normal 8 5 9 4 2 2" xfId="39859"/>
    <cellStyle name="Normal 8 5 9 4 3" xfId="39860"/>
    <cellStyle name="Normal 8 5 9 4 4" xfId="56711"/>
    <cellStyle name="Normal 8 5 9 5" xfId="10048"/>
    <cellStyle name="Normal 8 5 9 5 2" xfId="20681"/>
    <cellStyle name="Normal 8 5 9 5 2 2" xfId="39861"/>
    <cellStyle name="Normal 8 5 9 5 3" xfId="39862"/>
    <cellStyle name="Normal 8 5 9 6" xfId="20682"/>
    <cellStyle name="Normal 8 5 9 6 2" xfId="39863"/>
    <cellStyle name="Normal 8 5 9 7" xfId="39864"/>
    <cellStyle name="Normal 8 6" xfId="2216"/>
    <cellStyle name="Normal 8 6 10" xfId="6027"/>
    <cellStyle name="Normal 8 6 10 2" xfId="10049"/>
    <cellStyle name="Normal 8 6 10 2 2" xfId="20683"/>
    <cellStyle name="Normal 8 6 10 2 2 2" xfId="39865"/>
    <cellStyle name="Normal 8 6 10 2 3" xfId="39866"/>
    <cellStyle name="Normal 8 6 10 2 4" xfId="56712"/>
    <cellStyle name="Normal 8 6 10 3" xfId="20684"/>
    <cellStyle name="Normal 8 6 10 3 2" xfId="39867"/>
    <cellStyle name="Normal 8 6 10 4" xfId="39868"/>
    <cellStyle name="Normal 8 6 10 5" xfId="56713"/>
    <cellStyle name="Normal 8 6 11" xfId="6028"/>
    <cellStyle name="Normal 8 6 11 2" xfId="20685"/>
    <cellStyle name="Normal 8 6 11 2 2" xfId="39869"/>
    <cellStyle name="Normal 8 6 11 3" xfId="39870"/>
    <cellStyle name="Normal 8 6 11 4" xfId="56714"/>
    <cellStyle name="Normal 8 6 12" xfId="10050"/>
    <cellStyle name="Normal 8 6 12 2" xfId="20686"/>
    <cellStyle name="Normal 8 6 12 2 2" xfId="39871"/>
    <cellStyle name="Normal 8 6 12 3" xfId="39872"/>
    <cellStyle name="Normal 8 6 13" xfId="11278"/>
    <cellStyle name="Normal 8 6 13 2" xfId="20687"/>
    <cellStyle name="Normal 8 6 14" xfId="39873"/>
    <cellStyle name="Normal 8 6 2" xfId="2217"/>
    <cellStyle name="Normal 8 6 2 2" xfId="2218"/>
    <cellStyle name="Normal 8 6 2 2 2" xfId="6029"/>
    <cellStyle name="Normal 8 6 2 2 2 2" xfId="10051"/>
    <cellStyle name="Normal 8 6 2 2 2 2 2" xfId="20688"/>
    <cellStyle name="Normal 8 6 2 2 2 2 2 2" xfId="39874"/>
    <cellStyle name="Normal 8 6 2 2 2 2 3" xfId="39875"/>
    <cellStyle name="Normal 8 6 2 2 2 2 4" xfId="56715"/>
    <cellStyle name="Normal 8 6 2 2 2 3" xfId="20689"/>
    <cellStyle name="Normal 8 6 2 2 2 3 2" xfId="39876"/>
    <cellStyle name="Normal 8 6 2 2 2 4" xfId="39877"/>
    <cellStyle name="Normal 8 6 2 2 2 5" xfId="56716"/>
    <cellStyle name="Normal 8 6 2 2 3" xfId="6030"/>
    <cellStyle name="Normal 8 6 2 2 3 2" xfId="20690"/>
    <cellStyle name="Normal 8 6 2 2 3 2 2" xfId="39878"/>
    <cellStyle name="Normal 8 6 2 2 3 3" xfId="39879"/>
    <cellStyle name="Normal 8 6 2 2 3 4" xfId="56717"/>
    <cellStyle name="Normal 8 6 2 2 4" xfId="10052"/>
    <cellStyle name="Normal 8 6 2 2 4 2" xfId="20691"/>
    <cellStyle name="Normal 8 6 2 2 4 2 2" xfId="39880"/>
    <cellStyle name="Normal 8 6 2 2 4 3" xfId="39881"/>
    <cellStyle name="Normal 8 6 2 2 5" xfId="20692"/>
    <cellStyle name="Normal 8 6 2 2 5 2" xfId="39882"/>
    <cellStyle name="Normal 8 6 2 2 6" xfId="39883"/>
    <cellStyle name="Normal 8 6 2 3" xfId="6031"/>
    <cellStyle name="Normal 8 6 2 3 2" xfId="10053"/>
    <cellStyle name="Normal 8 6 2 3 2 2" xfId="20693"/>
    <cellStyle name="Normal 8 6 2 3 2 2 2" xfId="39884"/>
    <cellStyle name="Normal 8 6 2 3 2 3" xfId="39885"/>
    <cellStyle name="Normal 8 6 2 3 2 4" xfId="56718"/>
    <cellStyle name="Normal 8 6 2 3 3" xfId="20694"/>
    <cellStyle name="Normal 8 6 2 3 3 2" xfId="39886"/>
    <cellStyle name="Normal 8 6 2 3 4" xfId="39887"/>
    <cellStyle name="Normal 8 6 2 3 5" xfId="56719"/>
    <cellStyle name="Normal 8 6 2 4" xfId="6032"/>
    <cellStyle name="Normal 8 6 2 4 2" xfId="20695"/>
    <cellStyle name="Normal 8 6 2 4 2 2" xfId="39888"/>
    <cellStyle name="Normal 8 6 2 4 3" xfId="39889"/>
    <cellStyle name="Normal 8 6 2 4 4" xfId="56720"/>
    <cellStyle name="Normal 8 6 2 5" xfId="10054"/>
    <cellStyle name="Normal 8 6 2 5 2" xfId="20696"/>
    <cellStyle name="Normal 8 6 2 5 2 2" xfId="39890"/>
    <cellStyle name="Normal 8 6 2 5 3" xfId="39891"/>
    <cellStyle name="Normal 8 6 2 6" xfId="20697"/>
    <cellStyle name="Normal 8 6 2 6 2" xfId="39892"/>
    <cellStyle name="Normal 8 6 2 7" xfId="39893"/>
    <cellStyle name="Normal 8 6 3" xfId="2219"/>
    <cellStyle name="Normal 8 6 3 2" xfId="2220"/>
    <cellStyle name="Normal 8 6 3 2 2" xfId="6033"/>
    <cellStyle name="Normal 8 6 3 2 2 2" xfId="10055"/>
    <cellStyle name="Normal 8 6 3 2 2 2 2" xfId="20698"/>
    <cellStyle name="Normal 8 6 3 2 2 2 2 2" xfId="39894"/>
    <cellStyle name="Normal 8 6 3 2 2 2 3" xfId="39895"/>
    <cellStyle name="Normal 8 6 3 2 2 2 4" xfId="56721"/>
    <cellStyle name="Normal 8 6 3 2 2 3" xfId="20699"/>
    <cellStyle name="Normal 8 6 3 2 2 3 2" xfId="39896"/>
    <cellStyle name="Normal 8 6 3 2 2 4" xfId="39897"/>
    <cellStyle name="Normal 8 6 3 2 2 5" xfId="56722"/>
    <cellStyle name="Normal 8 6 3 2 3" xfId="6034"/>
    <cellStyle name="Normal 8 6 3 2 3 2" xfId="20700"/>
    <cellStyle name="Normal 8 6 3 2 3 2 2" xfId="39898"/>
    <cellStyle name="Normal 8 6 3 2 3 3" xfId="39899"/>
    <cellStyle name="Normal 8 6 3 2 3 4" xfId="56723"/>
    <cellStyle name="Normal 8 6 3 2 4" xfId="10056"/>
    <cellStyle name="Normal 8 6 3 2 4 2" xfId="20701"/>
    <cellStyle name="Normal 8 6 3 2 4 2 2" xfId="39900"/>
    <cellStyle name="Normal 8 6 3 2 4 3" xfId="39901"/>
    <cellStyle name="Normal 8 6 3 2 5" xfId="20702"/>
    <cellStyle name="Normal 8 6 3 2 5 2" xfId="39902"/>
    <cellStyle name="Normal 8 6 3 2 6" xfId="39903"/>
    <cellStyle name="Normal 8 6 3 3" xfId="6035"/>
    <cellStyle name="Normal 8 6 3 3 2" xfId="10057"/>
    <cellStyle name="Normal 8 6 3 3 2 2" xfId="20703"/>
    <cellStyle name="Normal 8 6 3 3 2 2 2" xfId="39904"/>
    <cellStyle name="Normal 8 6 3 3 2 3" xfId="39905"/>
    <cellStyle name="Normal 8 6 3 3 2 4" xfId="56724"/>
    <cellStyle name="Normal 8 6 3 3 3" xfId="20704"/>
    <cellStyle name="Normal 8 6 3 3 3 2" xfId="39906"/>
    <cellStyle name="Normal 8 6 3 3 4" xfId="39907"/>
    <cellStyle name="Normal 8 6 3 3 5" xfId="56725"/>
    <cellStyle name="Normal 8 6 3 4" xfId="6036"/>
    <cellStyle name="Normal 8 6 3 4 2" xfId="20705"/>
    <cellStyle name="Normal 8 6 3 4 2 2" xfId="39908"/>
    <cellStyle name="Normal 8 6 3 4 3" xfId="39909"/>
    <cellStyle name="Normal 8 6 3 4 4" xfId="56726"/>
    <cellStyle name="Normal 8 6 3 5" xfId="10058"/>
    <cellStyle name="Normal 8 6 3 5 2" xfId="20706"/>
    <cellStyle name="Normal 8 6 3 5 2 2" xfId="39910"/>
    <cellStyle name="Normal 8 6 3 5 3" xfId="39911"/>
    <cellStyle name="Normal 8 6 3 6" xfId="20707"/>
    <cellStyle name="Normal 8 6 3 6 2" xfId="39912"/>
    <cellStyle name="Normal 8 6 3 7" xfId="39913"/>
    <cellStyle name="Normal 8 6 4" xfId="2221"/>
    <cellStyle name="Normal 8 6 4 2" xfId="2222"/>
    <cellStyle name="Normal 8 6 4 2 2" xfId="6037"/>
    <cellStyle name="Normal 8 6 4 2 2 2" xfId="10059"/>
    <cellStyle name="Normal 8 6 4 2 2 2 2" xfId="20708"/>
    <cellStyle name="Normal 8 6 4 2 2 2 2 2" xfId="39914"/>
    <cellStyle name="Normal 8 6 4 2 2 2 3" xfId="39915"/>
    <cellStyle name="Normal 8 6 4 2 2 2 4" xfId="56727"/>
    <cellStyle name="Normal 8 6 4 2 2 3" xfId="20709"/>
    <cellStyle name="Normal 8 6 4 2 2 3 2" xfId="39916"/>
    <cellStyle name="Normal 8 6 4 2 2 4" xfId="39917"/>
    <cellStyle name="Normal 8 6 4 2 2 5" xfId="56728"/>
    <cellStyle name="Normal 8 6 4 2 3" xfId="6038"/>
    <cellStyle name="Normal 8 6 4 2 3 2" xfId="20710"/>
    <cellStyle name="Normal 8 6 4 2 3 2 2" xfId="39918"/>
    <cellStyle name="Normal 8 6 4 2 3 3" xfId="39919"/>
    <cellStyle name="Normal 8 6 4 2 3 4" xfId="56729"/>
    <cellStyle name="Normal 8 6 4 2 4" xfId="10060"/>
    <cellStyle name="Normal 8 6 4 2 4 2" xfId="20711"/>
    <cellStyle name="Normal 8 6 4 2 4 2 2" xfId="39920"/>
    <cellStyle name="Normal 8 6 4 2 4 3" xfId="39921"/>
    <cellStyle name="Normal 8 6 4 2 5" xfId="20712"/>
    <cellStyle name="Normal 8 6 4 2 5 2" xfId="39922"/>
    <cellStyle name="Normal 8 6 4 2 6" xfId="39923"/>
    <cellStyle name="Normal 8 6 4 3" xfId="6039"/>
    <cellStyle name="Normal 8 6 4 3 2" xfId="10061"/>
    <cellStyle name="Normal 8 6 4 3 2 2" xfId="20713"/>
    <cellStyle name="Normal 8 6 4 3 2 2 2" xfId="39924"/>
    <cellStyle name="Normal 8 6 4 3 2 3" xfId="39925"/>
    <cellStyle name="Normal 8 6 4 3 2 4" xfId="56730"/>
    <cellStyle name="Normal 8 6 4 3 3" xfId="20714"/>
    <cellStyle name="Normal 8 6 4 3 3 2" xfId="39926"/>
    <cellStyle name="Normal 8 6 4 3 4" xfId="39927"/>
    <cellStyle name="Normal 8 6 4 3 5" xfId="56731"/>
    <cellStyle name="Normal 8 6 4 4" xfId="6040"/>
    <cellStyle name="Normal 8 6 4 4 2" xfId="20715"/>
    <cellStyle name="Normal 8 6 4 4 2 2" xfId="39928"/>
    <cellStyle name="Normal 8 6 4 4 3" xfId="39929"/>
    <cellStyle name="Normal 8 6 4 4 4" xfId="56732"/>
    <cellStyle name="Normal 8 6 4 5" xfId="10062"/>
    <cellStyle name="Normal 8 6 4 5 2" xfId="20716"/>
    <cellStyle name="Normal 8 6 4 5 2 2" xfId="39930"/>
    <cellStyle name="Normal 8 6 4 5 3" xfId="39931"/>
    <cellStyle name="Normal 8 6 4 6" xfId="20717"/>
    <cellStyle name="Normal 8 6 4 6 2" xfId="39932"/>
    <cellStyle name="Normal 8 6 4 7" xfId="39933"/>
    <cellStyle name="Normal 8 6 5" xfId="2223"/>
    <cellStyle name="Normal 8 6 5 2" xfId="2224"/>
    <cellStyle name="Normal 8 6 5 2 2" xfId="6041"/>
    <cellStyle name="Normal 8 6 5 2 2 2" xfId="10063"/>
    <cellStyle name="Normal 8 6 5 2 2 2 2" xfId="20718"/>
    <cellStyle name="Normal 8 6 5 2 2 2 2 2" xfId="39934"/>
    <cellStyle name="Normal 8 6 5 2 2 2 3" xfId="39935"/>
    <cellStyle name="Normal 8 6 5 2 2 2 4" xfId="56733"/>
    <cellStyle name="Normal 8 6 5 2 2 3" xfId="20719"/>
    <cellStyle name="Normal 8 6 5 2 2 3 2" xfId="39936"/>
    <cellStyle name="Normal 8 6 5 2 2 4" xfId="39937"/>
    <cellStyle name="Normal 8 6 5 2 2 5" xfId="56734"/>
    <cellStyle name="Normal 8 6 5 2 3" xfId="6042"/>
    <cellStyle name="Normal 8 6 5 2 3 2" xfId="20720"/>
    <cellStyle name="Normal 8 6 5 2 3 2 2" xfId="39938"/>
    <cellStyle name="Normal 8 6 5 2 3 3" xfId="39939"/>
    <cellStyle name="Normal 8 6 5 2 3 4" xfId="56735"/>
    <cellStyle name="Normal 8 6 5 2 4" xfId="10064"/>
    <cellStyle name="Normal 8 6 5 2 4 2" xfId="20721"/>
    <cellStyle name="Normal 8 6 5 2 4 2 2" xfId="39940"/>
    <cellStyle name="Normal 8 6 5 2 4 3" xfId="39941"/>
    <cellStyle name="Normal 8 6 5 2 5" xfId="20722"/>
    <cellStyle name="Normal 8 6 5 2 5 2" xfId="39942"/>
    <cellStyle name="Normal 8 6 5 2 6" xfId="39943"/>
    <cellStyle name="Normal 8 6 5 3" xfId="6043"/>
    <cellStyle name="Normal 8 6 5 3 2" xfId="10065"/>
    <cellStyle name="Normal 8 6 5 3 2 2" xfId="20723"/>
    <cellStyle name="Normal 8 6 5 3 2 2 2" xfId="39944"/>
    <cellStyle name="Normal 8 6 5 3 2 3" xfId="39945"/>
    <cellStyle name="Normal 8 6 5 3 2 4" xfId="56736"/>
    <cellStyle name="Normal 8 6 5 3 3" xfId="20724"/>
    <cellStyle name="Normal 8 6 5 3 3 2" xfId="39946"/>
    <cellStyle name="Normal 8 6 5 3 4" xfId="39947"/>
    <cellStyle name="Normal 8 6 5 3 5" xfId="56737"/>
    <cellStyle name="Normal 8 6 5 4" xfId="6044"/>
    <cellStyle name="Normal 8 6 5 4 2" xfId="20725"/>
    <cellStyle name="Normal 8 6 5 4 2 2" xfId="39948"/>
    <cellStyle name="Normal 8 6 5 4 3" xfId="39949"/>
    <cellStyle name="Normal 8 6 5 4 4" xfId="56738"/>
    <cellStyle name="Normal 8 6 5 5" xfId="10066"/>
    <cellStyle name="Normal 8 6 5 5 2" xfId="20726"/>
    <cellStyle name="Normal 8 6 5 5 2 2" xfId="39950"/>
    <cellStyle name="Normal 8 6 5 5 3" xfId="39951"/>
    <cellStyle name="Normal 8 6 5 6" xfId="20727"/>
    <cellStyle name="Normal 8 6 5 6 2" xfId="39952"/>
    <cellStyle name="Normal 8 6 5 7" xfId="39953"/>
    <cellStyle name="Normal 8 6 6" xfId="2225"/>
    <cellStyle name="Normal 8 6 6 2" xfId="2226"/>
    <cellStyle name="Normal 8 6 6 2 2" xfId="6045"/>
    <cellStyle name="Normal 8 6 6 2 2 2" xfId="10067"/>
    <cellStyle name="Normal 8 6 6 2 2 2 2" xfId="20728"/>
    <cellStyle name="Normal 8 6 6 2 2 2 2 2" xfId="39954"/>
    <cellStyle name="Normal 8 6 6 2 2 2 3" xfId="39955"/>
    <cellStyle name="Normal 8 6 6 2 2 2 4" xfId="56739"/>
    <cellStyle name="Normal 8 6 6 2 2 3" xfId="20729"/>
    <cellStyle name="Normal 8 6 6 2 2 3 2" xfId="39956"/>
    <cellStyle name="Normal 8 6 6 2 2 4" xfId="39957"/>
    <cellStyle name="Normal 8 6 6 2 2 5" xfId="56740"/>
    <cellStyle name="Normal 8 6 6 2 3" xfId="6046"/>
    <cellStyle name="Normal 8 6 6 2 3 2" xfId="20730"/>
    <cellStyle name="Normal 8 6 6 2 3 2 2" xfId="39958"/>
    <cellStyle name="Normal 8 6 6 2 3 3" xfId="39959"/>
    <cellStyle name="Normal 8 6 6 2 3 4" xfId="56741"/>
    <cellStyle name="Normal 8 6 6 2 4" xfId="10068"/>
    <cellStyle name="Normal 8 6 6 2 4 2" xfId="20731"/>
    <cellStyle name="Normal 8 6 6 2 4 2 2" xfId="39960"/>
    <cellStyle name="Normal 8 6 6 2 4 3" xfId="39961"/>
    <cellStyle name="Normal 8 6 6 2 5" xfId="20732"/>
    <cellStyle name="Normal 8 6 6 2 5 2" xfId="39962"/>
    <cellStyle name="Normal 8 6 6 2 6" xfId="39963"/>
    <cellStyle name="Normal 8 6 6 3" xfId="6047"/>
    <cellStyle name="Normal 8 6 6 3 2" xfId="10069"/>
    <cellStyle name="Normal 8 6 6 3 2 2" xfId="20733"/>
    <cellStyle name="Normal 8 6 6 3 2 2 2" xfId="39964"/>
    <cellStyle name="Normal 8 6 6 3 2 3" xfId="39965"/>
    <cellStyle name="Normal 8 6 6 3 2 4" xfId="56742"/>
    <cellStyle name="Normal 8 6 6 3 3" xfId="20734"/>
    <cellStyle name="Normal 8 6 6 3 3 2" xfId="39966"/>
    <cellStyle name="Normal 8 6 6 3 4" xfId="39967"/>
    <cellStyle name="Normal 8 6 6 3 5" xfId="56743"/>
    <cellStyle name="Normal 8 6 6 4" xfId="6048"/>
    <cellStyle name="Normal 8 6 6 4 2" xfId="20735"/>
    <cellStyle name="Normal 8 6 6 4 2 2" xfId="39968"/>
    <cellStyle name="Normal 8 6 6 4 3" xfId="39969"/>
    <cellStyle name="Normal 8 6 6 4 4" xfId="56744"/>
    <cellStyle name="Normal 8 6 6 5" xfId="10070"/>
    <cellStyle name="Normal 8 6 6 5 2" xfId="20736"/>
    <cellStyle name="Normal 8 6 6 5 2 2" xfId="39970"/>
    <cellStyle name="Normal 8 6 6 5 3" xfId="39971"/>
    <cellStyle name="Normal 8 6 6 6" xfId="20737"/>
    <cellStyle name="Normal 8 6 6 6 2" xfId="39972"/>
    <cellStyle name="Normal 8 6 6 7" xfId="39973"/>
    <cellStyle name="Normal 8 6 7" xfId="2227"/>
    <cellStyle name="Normal 8 6 7 2" xfId="2228"/>
    <cellStyle name="Normal 8 6 7 2 2" xfId="6049"/>
    <cellStyle name="Normal 8 6 7 2 2 2" xfId="10071"/>
    <cellStyle name="Normal 8 6 7 2 2 2 2" xfId="20738"/>
    <cellStyle name="Normal 8 6 7 2 2 2 2 2" xfId="39974"/>
    <cellStyle name="Normal 8 6 7 2 2 2 3" xfId="39975"/>
    <cellStyle name="Normal 8 6 7 2 2 2 4" xfId="56745"/>
    <cellStyle name="Normal 8 6 7 2 2 3" xfId="20739"/>
    <cellStyle name="Normal 8 6 7 2 2 3 2" xfId="39976"/>
    <cellStyle name="Normal 8 6 7 2 2 4" xfId="39977"/>
    <cellStyle name="Normal 8 6 7 2 2 5" xfId="56746"/>
    <cellStyle name="Normal 8 6 7 2 3" xfId="6050"/>
    <cellStyle name="Normal 8 6 7 2 3 2" xfId="20740"/>
    <cellStyle name="Normal 8 6 7 2 3 2 2" xfId="39978"/>
    <cellStyle name="Normal 8 6 7 2 3 3" xfId="39979"/>
    <cellStyle name="Normal 8 6 7 2 3 4" xfId="56747"/>
    <cellStyle name="Normal 8 6 7 2 4" xfId="10072"/>
    <cellStyle name="Normal 8 6 7 2 4 2" xfId="20741"/>
    <cellStyle name="Normal 8 6 7 2 4 2 2" xfId="39980"/>
    <cellStyle name="Normal 8 6 7 2 4 3" xfId="39981"/>
    <cellStyle name="Normal 8 6 7 2 5" xfId="20742"/>
    <cellStyle name="Normal 8 6 7 2 5 2" xfId="39982"/>
    <cellStyle name="Normal 8 6 7 2 6" xfId="39983"/>
    <cellStyle name="Normal 8 6 7 3" xfId="6051"/>
    <cellStyle name="Normal 8 6 7 3 2" xfId="10073"/>
    <cellStyle name="Normal 8 6 7 3 2 2" xfId="20743"/>
    <cellStyle name="Normal 8 6 7 3 2 2 2" xfId="39984"/>
    <cellStyle name="Normal 8 6 7 3 2 3" xfId="39985"/>
    <cellStyle name="Normal 8 6 7 3 2 4" xfId="56748"/>
    <cellStyle name="Normal 8 6 7 3 3" xfId="20744"/>
    <cellStyle name="Normal 8 6 7 3 3 2" xfId="39986"/>
    <cellStyle name="Normal 8 6 7 3 4" xfId="39987"/>
    <cellStyle name="Normal 8 6 7 3 5" xfId="56749"/>
    <cellStyle name="Normal 8 6 7 4" xfId="6052"/>
    <cellStyle name="Normal 8 6 7 4 2" xfId="20745"/>
    <cellStyle name="Normal 8 6 7 4 2 2" xfId="39988"/>
    <cellStyle name="Normal 8 6 7 4 3" xfId="39989"/>
    <cellStyle name="Normal 8 6 7 4 4" xfId="56750"/>
    <cellStyle name="Normal 8 6 7 5" xfId="10074"/>
    <cellStyle name="Normal 8 6 7 5 2" xfId="20746"/>
    <cellStyle name="Normal 8 6 7 5 2 2" xfId="39990"/>
    <cellStyle name="Normal 8 6 7 5 3" xfId="39991"/>
    <cellStyle name="Normal 8 6 7 6" xfId="20747"/>
    <cellStyle name="Normal 8 6 7 6 2" xfId="39992"/>
    <cellStyle name="Normal 8 6 7 7" xfId="39993"/>
    <cellStyle name="Normal 8 6 8" xfId="2229"/>
    <cellStyle name="Normal 8 6 8 2" xfId="2230"/>
    <cellStyle name="Normal 8 6 8 2 2" xfId="6053"/>
    <cellStyle name="Normal 8 6 8 2 2 2" xfId="10075"/>
    <cellStyle name="Normal 8 6 8 2 2 2 2" xfId="20748"/>
    <cellStyle name="Normal 8 6 8 2 2 2 2 2" xfId="39994"/>
    <cellStyle name="Normal 8 6 8 2 2 2 3" xfId="39995"/>
    <cellStyle name="Normal 8 6 8 2 2 2 4" xfId="56751"/>
    <cellStyle name="Normal 8 6 8 2 2 3" xfId="20749"/>
    <cellStyle name="Normal 8 6 8 2 2 3 2" xfId="39996"/>
    <cellStyle name="Normal 8 6 8 2 2 4" xfId="39997"/>
    <cellStyle name="Normal 8 6 8 2 2 5" xfId="56752"/>
    <cellStyle name="Normal 8 6 8 2 3" xfId="6054"/>
    <cellStyle name="Normal 8 6 8 2 3 2" xfId="20750"/>
    <cellStyle name="Normal 8 6 8 2 3 2 2" xfId="39998"/>
    <cellStyle name="Normal 8 6 8 2 3 3" xfId="39999"/>
    <cellStyle name="Normal 8 6 8 2 3 4" xfId="56753"/>
    <cellStyle name="Normal 8 6 8 2 4" xfId="10076"/>
    <cellStyle name="Normal 8 6 8 2 4 2" xfId="20751"/>
    <cellStyle name="Normal 8 6 8 2 4 2 2" xfId="40000"/>
    <cellStyle name="Normal 8 6 8 2 4 3" xfId="40001"/>
    <cellStyle name="Normal 8 6 8 2 5" xfId="20752"/>
    <cellStyle name="Normal 8 6 8 2 5 2" xfId="40002"/>
    <cellStyle name="Normal 8 6 8 2 6" xfId="40003"/>
    <cellStyle name="Normal 8 6 8 3" xfId="6055"/>
    <cellStyle name="Normal 8 6 8 3 2" xfId="10077"/>
    <cellStyle name="Normal 8 6 8 3 2 2" xfId="20753"/>
    <cellStyle name="Normal 8 6 8 3 2 2 2" xfId="40004"/>
    <cellStyle name="Normal 8 6 8 3 2 3" xfId="40005"/>
    <cellStyle name="Normal 8 6 8 3 2 4" xfId="56754"/>
    <cellStyle name="Normal 8 6 8 3 3" xfId="20754"/>
    <cellStyle name="Normal 8 6 8 3 3 2" xfId="40006"/>
    <cellStyle name="Normal 8 6 8 3 4" xfId="40007"/>
    <cellStyle name="Normal 8 6 8 3 5" xfId="56755"/>
    <cellStyle name="Normal 8 6 8 4" xfId="6056"/>
    <cellStyle name="Normal 8 6 8 4 2" xfId="20755"/>
    <cellStyle name="Normal 8 6 8 4 2 2" xfId="40008"/>
    <cellStyle name="Normal 8 6 8 4 3" xfId="40009"/>
    <cellStyle name="Normal 8 6 8 4 4" xfId="56756"/>
    <cellStyle name="Normal 8 6 8 5" xfId="10078"/>
    <cellStyle name="Normal 8 6 8 5 2" xfId="20756"/>
    <cellStyle name="Normal 8 6 8 5 2 2" xfId="40010"/>
    <cellStyle name="Normal 8 6 8 5 3" xfId="40011"/>
    <cellStyle name="Normal 8 6 8 6" xfId="20757"/>
    <cellStyle name="Normal 8 6 8 6 2" xfId="40012"/>
    <cellStyle name="Normal 8 6 8 7" xfId="40013"/>
    <cellStyle name="Normal 8 6 9" xfId="2231"/>
    <cellStyle name="Normal 8 6 9 2" xfId="6057"/>
    <cellStyle name="Normal 8 6 9 2 2" xfId="10079"/>
    <cellStyle name="Normal 8 6 9 2 2 2" xfId="20758"/>
    <cellStyle name="Normal 8 6 9 2 2 2 2" xfId="40014"/>
    <cellStyle name="Normal 8 6 9 2 2 3" xfId="40015"/>
    <cellStyle name="Normal 8 6 9 2 2 4" xfId="56757"/>
    <cellStyle name="Normal 8 6 9 2 3" xfId="20759"/>
    <cellStyle name="Normal 8 6 9 2 3 2" xfId="40016"/>
    <cellStyle name="Normal 8 6 9 2 4" xfId="40017"/>
    <cellStyle name="Normal 8 6 9 2 5" xfId="56758"/>
    <cellStyle name="Normal 8 6 9 3" xfId="6058"/>
    <cellStyle name="Normal 8 6 9 3 2" xfId="20760"/>
    <cellStyle name="Normal 8 6 9 3 2 2" xfId="40018"/>
    <cellStyle name="Normal 8 6 9 3 3" xfId="40019"/>
    <cellStyle name="Normal 8 6 9 3 4" xfId="56759"/>
    <cellStyle name="Normal 8 6 9 4" xfId="10080"/>
    <cellStyle name="Normal 8 6 9 4 2" xfId="20761"/>
    <cellStyle name="Normal 8 6 9 4 2 2" xfId="40020"/>
    <cellStyle name="Normal 8 6 9 4 3" xfId="40021"/>
    <cellStyle name="Normal 8 6 9 5" xfId="20762"/>
    <cellStyle name="Normal 8 6 9 5 2" xfId="40022"/>
    <cellStyle name="Normal 8 6 9 6" xfId="40023"/>
    <cellStyle name="Normal 8 7" xfId="2232"/>
    <cellStyle name="Normal 8 7 10" xfId="6059"/>
    <cellStyle name="Normal 8 7 10 2" xfId="10081"/>
    <cellStyle name="Normal 8 7 10 2 2" xfId="20763"/>
    <cellStyle name="Normal 8 7 10 2 2 2" xfId="40024"/>
    <cellStyle name="Normal 8 7 10 2 3" xfId="40025"/>
    <cellStyle name="Normal 8 7 10 2 4" xfId="56760"/>
    <cellStyle name="Normal 8 7 10 3" xfId="20764"/>
    <cellStyle name="Normal 8 7 10 3 2" xfId="40026"/>
    <cellStyle name="Normal 8 7 10 4" xfId="40027"/>
    <cellStyle name="Normal 8 7 10 5" xfId="56761"/>
    <cellStyle name="Normal 8 7 11" xfId="6060"/>
    <cellStyle name="Normal 8 7 11 2" xfId="20765"/>
    <cellStyle name="Normal 8 7 11 2 2" xfId="40028"/>
    <cellStyle name="Normal 8 7 11 3" xfId="40029"/>
    <cellStyle name="Normal 8 7 11 4" xfId="56762"/>
    <cellStyle name="Normal 8 7 12" xfId="10082"/>
    <cellStyle name="Normal 8 7 12 2" xfId="20766"/>
    <cellStyle name="Normal 8 7 12 2 2" xfId="40030"/>
    <cellStyle name="Normal 8 7 12 3" xfId="40031"/>
    <cellStyle name="Normal 8 7 13" xfId="20767"/>
    <cellStyle name="Normal 8 7 13 2" xfId="40032"/>
    <cellStyle name="Normal 8 7 14" xfId="40033"/>
    <cellStyle name="Normal 8 7 2" xfId="2233"/>
    <cellStyle name="Normal 8 7 2 2" xfId="2234"/>
    <cellStyle name="Normal 8 7 2 2 2" xfId="6061"/>
    <cellStyle name="Normal 8 7 2 2 2 2" xfId="10083"/>
    <cellStyle name="Normal 8 7 2 2 2 2 2" xfId="20768"/>
    <cellStyle name="Normal 8 7 2 2 2 2 2 2" xfId="40034"/>
    <cellStyle name="Normal 8 7 2 2 2 2 3" xfId="40035"/>
    <cellStyle name="Normal 8 7 2 2 2 2 4" xfId="56763"/>
    <cellStyle name="Normal 8 7 2 2 2 3" xfId="20769"/>
    <cellStyle name="Normal 8 7 2 2 2 3 2" xfId="40036"/>
    <cellStyle name="Normal 8 7 2 2 2 4" xfId="40037"/>
    <cellStyle name="Normal 8 7 2 2 2 5" xfId="56764"/>
    <cellStyle name="Normal 8 7 2 2 3" xfId="6062"/>
    <cellStyle name="Normal 8 7 2 2 3 2" xfId="20770"/>
    <cellStyle name="Normal 8 7 2 2 3 2 2" xfId="40038"/>
    <cellStyle name="Normal 8 7 2 2 3 3" xfId="40039"/>
    <cellStyle name="Normal 8 7 2 2 3 4" xfId="56765"/>
    <cellStyle name="Normal 8 7 2 2 4" xfId="10084"/>
    <cellStyle name="Normal 8 7 2 2 4 2" xfId="20771"/>
    <cellStyle name="Normal 8 7 2 2 4 2 2" xfId="40040"/>
    <cellStyle name="Normal 8 7 2 2 4 3" xfId="40041"/>
    <cellStyle name="Normal 8 7 2 2 5" xfId="20772"/>
    <cellStyle name="Normal 8 7 2 2 5 2" xfId="40042"/>
    <cellStyle name="Normal 8 7 2 2 6" xfId="40043"/>
    <cellStyle name="Normal 8 7 2 3" xfId="6063"/>
    <cellStyle name="Normal 8 7 2 3 2" xfId="10085"/>
    <cellStyle name="Normal 8 7 2 3 2 2" xfId="20773"/>
    <cellStyle name="Normal 8 7 2 3 2 2 2" xfId="40044"/>
    <cellStyle name="Normal 8 7 2 3 2 3" xfId="40045"/>
    <cellStyle name="Normal 8 7 2 3 2 4" xfId="56766"/>
    <cellStyle name="Normal 8 7 2 3 3" xfId="20774"/>
    <cellStyle name="Normal 8 7 2 3 3 2" xfId="40046"/>
    <cellStyle name="Normal 8 7 2 3 4" xfId="40047"/>
    <cellStyle name="Normal 8 7 2 3 5" xfId="56767"/>
    <cellStyle name="Normal 8 7 2 4" xfId="6064"/>
    <cellStyle name="Normal 8 7 2 4 2" xfId="20775"/>
    <cellStyle name="Normal 8 7 2 4 2 2" xfId="40048"/>
    <cellStyle name="Normal 8 7 2 4 3" xfId="40049"/>
    <cellStyle name="Normal 8 7 2 4 4" xfId="56768"/>
    <cellStyle name="Normal 8 7 2 5" xfId="10086"/>
    <cellStyle name="Normal 8 7 2 5 2" xfId="20776"/>
    <cellStyle name="Normal 8 7 2 5 2 2" xfId="40050"/>
    <cellStyle name="Normal 8 7 2 5 3" xfId="40051"/>
    <cellStyle name="Normal 8 7 2 6" xfId="20777"/>
    <cellStyle name="Normal 8 7 2 6 2" xfId="40052"/>
    <cellStyle name="Normal 8 7 2 7" xfId="40053"/>
    <cellStyle name="Normal 8 7 3" xfId="2235"/>
    <cellStyle name="Normal 8 7 3 2" xfId="2236"/>
    <cellStyle name="Normal 8 7 3 2 2" xfId="6065"/>
    <cellStyle name="Normal 8 7 3 2 2 2" xfId="10087"/>
    <cellStyle name="Normal 8 7 3 2 2 2 2" xfId="20778"/>
    <cellStyle name="Normal 8 7 3 2 2 2 2 2" xfId="40054"/>
    <cellStyle name="Normal 8 7 3 2 2 2 3" xfId="40055"/>
    <cellStyle name="Normal 8 7 3 2 2 2 4" xfId="56769"/>
    <cellStyle name="Normal 8 7 3 2 2 3" xfId="20779"/>
    <cellStyle name="Normal 8 7 3 2 2 3 2" xfId="40056"/>
    <cellStyle name="Normal 8 7 3 2 2 4" xfId="40057"/>
    <cellStyle name="Normal 8 7 3 2 2 5" xfId="56770"/>
    <cellStyle name="Normal 8 7 3 2 3" xfId="6066"/>
    <cellStyle name="Normal 8 7 3 2 3 2" xfId="20780"/>
    <cellStyle name="Normal 8 7 3 2 3 2 2" xfId="40058"/>
    <cellStyle name="Normal 8 7 3 2 3 3" xfId="40059"/>
    <cellStyle name="Normal 8 7 3 2 3 4" xfId="56771"/>
    <cellStyle name="Normal 8 7 3 2 4" xfId="10088"/>
    <cellStyle name="Normal 8 7 3 2 4 2" xfId="20781"/>
    <cellStyle name="Normal 8 7 3 2 4 2 2" xfId="40060"/>
    <cellStyle name="Normal 8 7 3 2 4 3" xfId="40061"/>
    <cellStyle name="Normal 8 7 3 2 5" xfId="20782"/>
    <cellStyle name="Normal 8 7 3 2 5 2" xfId="40062"/>
    <cellStyle name="Normal 8 7 3 2 6" xfId="40063"/>
    <cellStyle name="Normal 8 7 3 3" xfId="6067"/>
    <cellStyle name="Normal 8 7 3 3 2" xfId="10089"/>
    <cellStyle name="Normal 8 7 3 3 2 2" xfId="20783"/>
    <cellStyle name="Normal 8 7 3 3 2 2 2" xfId="40064"/>
    <cellStyle name="Normal 8 7 3 3 2 3" xfId="40065"/>
    <cellStyle name="Normal 8 7 3 3 2 4" xfId="56772"/>
    <cellStyle name="Normal 8 7 3 3 3" xfId="20784"/>
    <cellStyle name="Normal 8 7 3 3 3 2" xfId="40066"/>
    <cellStyle name="Normal 8 7 3 3 4" xfId="40067"/>
    <cellStyle name="Normal 8 7 3 3 5" xfId="56773"/>
    <cellStyle name="Normal 8 7 3 4" xfId="6068"/>
    <cellStyle name="Normal 8 7 3 4 2" xfId="20785"/>
    <cellStyle name="Normal 8 7 3 4 2 2" xfId="40068"/>
    <cellStyle name="Normal 8 7 3 4 3" xfId="40069"/>
    <cellStyle name="Normal 8 7 3 4 4" xfId="56774"/>
    <cellStyle name="Normal 8 7 3 5" xfId="10090"/>
    <cellStyle name="Normal 8 7 3 5 2" xfId="20786"/>
    <cellStyle name="Normal 8 7 3 5 2 2" xfId="40070"/>
    <cellStyle name="Normal 8 7 3 5 3" xfId="40071"/>
    <cellStyle name="Normal 8 7 3 6" xfId="20787"/>
    <cellStyle name="Normal 8 7 3 6 2" xfId="40072"/>
    <cellStyle name="Normal 8 7 3 7" xfId="40073"/>
    <cellStyle name="Normal 8 7 4" xfId="2237"/>
    <cellStyle name="Normal 8 7 4 2" xfId="2238"/>
    <cellStyle name="Normal 8 7 4 2 2" xfId="6069"/>
    <cellStyle name="Normal 8 7 4 2 2 2" xfId="10091"/>
    <cellStyle name="Normal 8 7 4 2 2 2 2" xfId="20788"/>
    <cellStyle name="Normal 8 7 4 2 2 2 2 2" xfId="40074"/>
    <cellStyle name="Normal 8 7 4 2 2 2 3" xfId="40075"/>
    <cellStyle name="Normal 8 7 4 2 2 2 4" xfId="56775"/>
    <cellStyle name="Normal 8 7 4 2 2 3" xfId="20789"/>
    <cellStyle name="Normal 8 7 4 2 2 3 2" xfId="40076"/>
    <cellStyle name="Normal 8 7 4 2 2 4" xfId="40077"/>
    <cellStyle name="Normal 8 7 4 2 2 5" xfId="56776"/>
    <cellStyle name="Normal 8 7 4 2 3" xfId="6070"/>
    <cellStyle name="Normal 8 7 4 2 3 2" xfId="20790"/>
    <cellStyle name="Normal 8 7 4 2 3 2 2" xfId="40078"/>
    <cellStyle name="Normal 8 7 4 2 3 3" xfId="40079"/>
    <cellStyle name="Normal 8 7 4 2 3 4" xfId="56777"/>
    <cellStyle name="Normal 8 7 4 2 4" xfId="10092"/>
    <cellStyle name="Normal 8 7 4 2 4 2" xfId="20791"/>
    <cellStyle name="Normal 8 7 4 2 4 2 2" xfId="40080"/>
    <cellStyle name="Normal 8 7 4 2 4 3" xfId="40081"/>
    <cellStyle name="Normal 8 7 4 2 5" xfId="20792"/>
    <cellStyle name="Normal 8 7 4 2 5 2" xfId="40082"/>
    <cellStyle name="Normal 8 7 4 2 6" xfId="40083"/>
    <cellStyle name="Normal 8 7 4 3" xfId="6071"/>
    <cellStyle name="Normal 8 7 4 3 2" xfId="10093"/>
    <cellStyle name="Normal 8 7 4 3 2 2" xfId="20793"/>
    <cellStyle name="Normal 8 7 4 3 2 2 2" xfId="40084"/>
    <cellStyle name="Normal 8 7 4 3 2 3" xfId="40085"/>
    <cellStyle name="Normal 8 7 4 3 2 4" xfId="56778"/>
    <cellStyle name="Normal 8 7 4 3 3" xfId="20794"/>
    <cellStyle name="Normal 8 7 4 3 3 2" xfId="40086"/>
    <cellStyle name="Normal 8 7 4 3 4" xfId="40087"/>
    <cellStyle name="Normal 8 7 4 3 5" xfId="56779"/>
    <cellStyle name="Normal 8 7 4 4" xfId="6072"/>
    <cellStyle name="Normal 8 7 4 4 2" xfId="20795"/>
    <cellStyle name="Normal 8 7 4 4 2 2" xfId="40088"/>
    <cellStyle name="Normal 8 7 4 4 3" xfId="40089"/>
    <cellStyle name="Normal 8 7 4 4 4" xfId="56780"/>
    <cellStyle name="Normal 8 7 4 5" xfId="10094"/>
    <cellStyle name="Normal 8 7 4 5 2" xfId="20796"/>
    <cellStyle name="Normal 8 7 4 5 2 2" xfId="40090"/>
    <cellStyle name="Normal 8 7 4 5 3" xfId="40091"/>
    <cellStyle name="Normal 8 7 4 6" xfId="20797"/>
    <cellStyle name="Normal 8 7 4 6 2" xfId="40092"/>
    <cellStyle name="Normal 8 7 4 7" xfId="40093"/>
    <cellStyle name="Normal 8 7 5" xfId="2239"/>
    <cellStyle name="Normal 8 7 5 2" xfId="2240"/>
    <cellStyle name="Normal 8 7 5 2 2" xfId="6073"/>
    <cellStyle name="Normal 8 7 5 2 2 2" xfId="10095"/>
    <cellStyle name="Normal 8 7 5 2 2 2 2" xfId="20798"/>
    <cellStyle name="Normal 8 7 5 2 2 2 2 2" xfId="40094"/>
    <cellStyle name="Normal 8 7 5 2 2 2 3" xfId="40095"/>
    <cellStyle name="Normal 8 7 5 2 2 2 4" xfId="56781"/>
    <cellStyle name="Normal 8 7 5 2 2 3" xfId="20799"/>
    <cellStyle name="Normal 8 7 5 2 2 3 2" xfId="40096"/>
    <cellStyle name="Normal 8 7 5 2 2 4" xfId="40097"/>
    <cellStyle name="Normal 8 7 5 2 2 5" xfId="56782"/>
    <cellStyle name="Normal 8 7 5 2 3" xfId="6074"/>
    <cellStyle name="Normal 8 7 5 2 3 2" xfId="20800"/>
    <cellStyle name="Normal 8 7 5 2 3 2 2" xfId="40098"/>
    <cellStyle name="Normal 8 7 5 2 3 3" xfId="40099"/>
    <cellStyle name="Normal 8 7 5 2 3 4" xfId="56783"/>
    <cellStyle name="Normal 8 7 5 2 4" xfId="10096"/>
    <cellStyle name="Normal 8 7 5 2 4 2" xfId="20801"/>
    <cellStyle name="Normal 8 7 5 2 4 2 2" xfId="40100"/>
    <cellStyle name="Normal 8 7 5 2 4 3" xfId="40101"/>
    <cellStyle name="Normal 8 7 5 2 5" xfId="20802"/>
    <cellStyle name="Normal 8 7 5 2 5 2" xfId="40102"/>
    <cellStyle name="Normal 8 7 5 2 6" xfId="40103"/>
    <cellStyle name="Normal 8 7 5 3" xfId="6075"/>
    <cellStyle name="Normal 8 7 5 3 2" xfId="10097"/>
    <cellStyle name="Normal 8 7 5 3 2 2" xfId="20803"/>
    <cellStyle name="Normal 8 7 5 3 2 2 2" xfId="40104"/>
    <cellStyle name="Normal 8 7 5 3 2 3" xfId="40105"/>
    <cellStyle name="Normal 8 7 5 3 2 4" xfId="56784"/>
    <cellStyle name="Normal 8 7 5 3 3" xfId="20804"/>
    <cellStyle name="Normal 8 7 5 3 3 2" xfId="40106"/>
    <cellStyle name="Normal 8 7 5 3 4" xfId="40107"/>
    <cellStyle name="Normal 8 7 5 3 5" xfId="56785"/>
    <cellStyle name="Normal 8 7 5 4" xfId="6076"/>
    <cellStyle name="Normal 8 7 5 4 2" xfId="20805"/>
    <cellStyle name="Normal 8 7 5 4 2 2" xfId="40108"/>
    <cellStyle name="Normal 8 7 5 4 3" xfId="40109"/>
    <cellStyle name="Normal 8 7 5 4 4" xfId="56786"/>
    <cellStyle name="Normal 8 7 5 5" xfId="10098"/>
    <cellStyle name="Normal 8 7 5 5 2" xfId="20806"/>
    <cellStyle name="Normal 8 7 5 5 2 2" xfId="40110"/>
    <cellStyle name="Normal 8 7 5 5 3" xfId="40111"/>
    <cellStyle name="Normal 8 7 5 6" xfId="20807"/>
    <cellStyle name="Normal 8 7 5 6 2" xfId="40112"/>
    <cellStyle name="Normal 8 7 5 7" xfId="40113"/>
    <cellStyle name="Normal 8 7 6" xfId="2241"/>
    <cellStyle name="Normal 8 7 6 2" xfId="2242"/>
    <cellStyle name="Normal 8 7 6 2 2" xfId="6077"/>
    <cellStyle name="Normal 8 7 6 2 2 2" xfId="10099"/>
    <cellStyle name="Normal 8 7 6 2 2 2 2" xfId="20808"/>
    <cellStyle name="Normal 8 7 6 2 2 2 2 2" xfId="40114"/>
    <cellStyle name="Normal 8 7 6 2 2 2 3" xfId="40115"/>
    <cellStyle name="Normal 8 7 6 2 2 2 4" xfId="56787"/>
    <cellStyle name="Normal 8 7 6 2 2 3" xfId="20809"/>
    <cellStyle name="Normal 8 7 6 2 2 3 2" xfId="40116"/>
    <cellStyle name="Normal 8 7 6 2 2 4" xfId="40117"/>
    <cellStyle name="Normal 8 7 6 2 2 5" xfId="56788"/>
    <cellStyle name="Normal 8 7 6 2 3" xfId="6078"/>
    <cellStyle name="Normal 8 7 6 2 3 2" xfId="20810"/>
    <cellStyle name="Normal 8 7 6 2 3 2 2" xfId="40118"/>
    <cellStyle name="Normal 8 7 6 2 3 3" xfId="40119"/>
    <cellStyle name="Normal 8 7 6 2 3 4" xfId="56789"/>
    <cellStyle name="Normal 8 7 6 2 4" xfId="10100"/>
    <cellStyle name="Normal 8 7 6 2 4 2" xfId="20811"/>
    <cellStyle name="Normal 8 7 6 2 4 2 2" xfId="40120"/>
    <cellStyle name="Normal 8 7 6 2 4 3" xfId="40121"/>
    <cellStyle name="Normal 8 7 6 2 5" xfId="20812"/>
    <cellStyle name="Normal 8 7 6 2 5 2" xfId="40122"/>
    <cellStyle name="Normal 8 7 6 2 6" xfId="40123"/>
    <cellStyle name="Normal 8 7 6 3" xfId="6079"/>
    <cellStyle name="Normal 8 7 6 3 2" xfId="10101"/>
    <cellStyle name="Normal 8 7 6 3 2 2" xfId="20813"/>
    <cellStyle name="Normal 8 7 6 3 2 2 2" xfId="40124"/>
    <cellStyle name="Normal 8 7 6 3 2 3" xfId="40125"/>
    <cellStyle name="Normal 8 7 6 3 2 4" xfId="56790"/>
    <cellStyle name="Normal 8 7 6 3 3" xfId="20814"/>
    <cellStyle name="Normal 8 7 6 3 3 2" xfId="40126"/>
    <cellStyle name="Normal 8 7 6 3 4" xfId="40127"/>
    <cellStyle name="Normal 8 7 6 3 5" xfId="56791"/>
    <cellStyle name="Normal 8 7 6 4" xfId="6080"/>
    <cellStyle name="Normal 8 7 6 4 2" xfId="20815"/>
    <cellStyle name="Normal 8 7 6 4 2 2" xfId="40128"/>
    <cellStyle name="Normal 8 7 6 4 3" xfId="40129"/>
    <cellStyle name="Normal 8 7 6 4 4" xfId="56792"/>
    <cellStyle name="Normal 8 7 6 5" xfId="10102"/>
    <cellStyle name="Normal 8 7 6 5 2" xfId="20816"/>
    <cellStyle name="Normal 8 7 6 5 2 2" xfId="40130"/>
    <cellStyle name="Normal 8 7 6 5 3" xfId="40131"/>
    <cellStyle name="Normal 8 7 6 6" xfId="20817"/>
    <cellStyle name="Normal 8 7 6 6 2" xfId="40132"/>
    <cellStyle name="Normal 8 7 6 7" xfId="40133"/>
    <cellStyle name="Normal 8 7 7" xfId="2243"/>
    <cellStyle name="Normal 8 7 7 2" xfId="2244"/>
    <cellStyle name="Normal 8 7 7 2 2" xfId="6081"/>
    <cellStyle name="Normal 8 7 7 2 2 2" xfId="10103"/>
    <cellStyle name="Normal 8 7 7 2 2 2 2" xfId="20818"/>
    <cellStyle name="Normal 8 7 7 2 2 2 2 2" xfId="40134"/>
    <cellStyle name="Normal 8 7 7 2 2 2 3" xfId="40135"/>
    <cellStyle name="Normal 8 7 7 2 2 2 4" xfId="56793"/>
    <cellStyle name="Normal 8 7 7 2 2 3" xfId="20819"/>
    <cellStyle name="Normal 8 7 7 2 2 3 2" xfId="40136"/>
    <cellStyle name="Normal 8 7 7 2 2 4" xfId="40137"/>
    <cellStyle name="Normal 8 7 7 2 2 5" xfId="56794"/>
    <cellStyle name="Normal 8 7 7 2 3" xfId="6082"/>
    <cellStyle name="Normal 8 7 7 2 3 2" xfId="20820"/>
    <cellStyle name="Normal 8 7 7 2 3 2 2" xfId="40138"/>
    <cellStyle name="Normal 8 7 7 2 3 3" xfId="40139"/>
    <cellStyle name="Normal 8 7 7 2 3 4" xfId="56795"/>
    <cellStyle name="Normal 8 7 7 2 4" xfId="10104"/>
    <cellStyle name="Normal 8 7 7 2 4 2" xfId="20821"/>
    <cellStyle name="Normal 8 7 7 2 4 2 2" xfId="40140"/>
    <cellStyle name="Normal 8 7 7 2 4 3" xfId="40141"/>
    <cellStyle name="Normal 8 7 7 2 5" xfId="20822"/>
    <cellStyle name="Normal 8 7 7 2 5 2" xfId="40142"/>
    <cellStyle name="Normal 8 7 7 2 6" xfId="40143"/>
    <cellStyle name="Normal 8 7 7 3" xfId="6083"/>
    <cellStyle name="Normal 8 7 7 3 2" xfId="10105"/>
    <cellStyle name="Normal 8 7 7 3 2 2" xfId="20823"/>
    <cellStyle name="Normal 8 7 7 3 2 2 2" xfId="40144"/>
    <cellStyle name="Normal 8 7 7 3 2 3" xfId="40145"/>
    <cellStyle name="Normal 8 7 7 3 2 4" xfId="56796"/>
    <cellStyle name="Normal 8 7 7 3 3" xfId="20824"/>
    <cellStyle name="Normal 8 7 7 3 3 2" xfId="40146"/>
    <cellStyle name="Normal 8 7 7 3 4" xfId="40147"/>
    <cellStyle name="Normal 8 7 7 3 5" xfId="56797"/>
    <cellStyle name="Normal 8 7 7 4" xfId="6084"/>
    <cellStyle name="Normal 8 7 7 4 2" xfId="20825"/>
    <cellStyle name="Normal 8 7 7 4 2 2" xfId="40148"/>
    <cellStyle name="Normal 8 7 7 4 3" xfId="40149"/>
    <cellStyle name="Normal 8 7 7 4 4" xfId="56798"/>
    <cellStyle name="Normal 8 7 7 5" xfId="10106"/>
    <cellStyle name="Normal 8 7 7 5 2" xfId="20826"/>
    <cellStyle name="Normal 8 7 7 5 2 2" xfId="40150"/>
    <cellStyle name="Normal 8 7 7 5 3" xfId="40151"/>
    <cellStyle name="Normal 8 7 7 6" xfId="20827"/>
    <cellStyle name="Normal 8 7 7 6 2" xfId="40152"/>
    <cellStyle name="Normal 8 7 7 7" xfId="40153"/>
    <cellStyle name="Normal 8 7 8" xfId="2245"/>
    <cellStyle name="Normal 8 7 8 2" xfId="2246"/>
    <cellStyle name="Normal 8 7 8 2 2" xfId="6085"/>
    <cellStyle name="Normal 8 7 8 2 2 2" xfId="10107"/>
    <cellStyle name="Normal 8 7 8 2 2 2 2" xfId="20828"/>
    <cellStyle name="Normal 8 7 8 2 2 2 2 2" xfId="40154"/>
    <cellStyle name="Normal 8 7 8 2 2 2 3" xfId="40155"/>
    <cellStyle name="Normal 8 7 8 2 2 2 4" xfId="56799"/>
    <cellStyle name="Normal 8 7 8 2 2 3" xfId="20829"/>
    <cellStyle name="Normal 8 7 8 2 2 3 2" xfId="40156"/>
    <cellStyle name="Normal 8 7 8 2 2 4" xfId="40157"/>
    <cellStyle name="Normal 8 7 8 2 2 5" xfId="56800"/>
    <cellStyle name="Normal 8 7 8 2 3" xfId="6086"/>
    <cellStyle name="Normal 8 7 8 2 3 2" xfId="20830"/>
    <cellStyle name="Normal 8 7 8 2 3 2 2" xfId="40158"/>
    <cellStyle name="Normal 8 7 8 2 3 3" xfId="40159"/>
    <cellStyle name="Normal 8 7 8 2 3 4" xfId="56801"/>
    <cellStyle name="Normal 8 7 8 2 4" xfId="10108"/>
    <cellStyle name="Normal 8 7 8 2 4 2" xfId="20831"/>
    <cellStyle name="Normal 8 7 8 2 4 2 2" xfId="40160"/>
    <cellStyle name="Normal 8 7 8 2 4 3" xfId="40161"/>
    <cellStyle name="Normal 8 7 8 2 5" xfId="20832"/>
    <cellStyle name="Normal 8 7 8 2 5 2" xfId="40162"/>
    <cellStyle name="Normal 8 7 8 2 6" xfId="40163"/>
    <cellStyle name="Normal 8 7 8 3" xfId="6087"/>
    <cellStyle name="Normal 8 7 8 3 2" xfId="10109"/>
    <cellStyle name="Normal 8 7 8 3 2 2" xfId="20833"/>
    <cellStyle name="Normal 8 7 8 3 2 2 2" xfId="40164"/>
    <cellStyle name="Normal 8 7 8 3 2 3" xfId="40165"/>
    <cellStyle name="Normal 8 7 8 3 2 4" xfId="56802"/>
    <cellStyle name="Normal 8 7 8 3 3" xfId="20834"/>
    <cellStyle name="Normal 8 7 8 3 3 2" xfId="40166"/>
    <cellStyle name="Normal 8 7 8 3 4" xfId="40167"/>
    <cellStyle name="Normal 8 7 8 3 5" xfId="56803"/>
    <cellStyle name="Normal 8 7 8 4" xfId="6088"/>
    <cellStyle name="Normal 8 7 8 4 2" xfId="20835"/>
    <cellStyle name="Normal 8 7 8 4 2 2" xfId="40168"/>
    <cellStyle name="Normal 8 7 8 4 3" xfId="40169"/>
    <cellStyle name="Normal 8 7 8 4 4" xfId="56804"/>
    <cellStyle name="Normal 8 7 8 5" xfId="10110"/>
    <cellStyle name="Normal 8 7 8 5 2" xfId="20836"/>
    <cellStyle name="Normal 8 7 8 5 2 2" xfId="40170"/>
    <cellStyle name="Normal 8 7 8 5 3" xfId="40171"/>
    <cellStyle name="Normal 8 7 8 6" xfId="20837"/>
    <cellStyle name="Normal 8 7 8 6 2" xfId="40172"/>
    <cellStyle name="Normal 8 7 8 7" xfId="40173"/>
    <cellStyle name="Normal 8 7 9" xfId="2247"/>
    <cellStyle name="Normal 8 7 9 2" xfId="6089"/>
    <cellStyle name="Normal 8 7 9 2 2" xfId="10111"/>
    <cellStyle name="Normal 8 7 9 2 2 2" xfId="20838"/>
    <cellStyle name="Normal 8 7 9 2 2 2 2" xfId="40174"/>
    <cellStyle name="Normal 8 7 9 2 2 3" xfId="40175"/>
    <cellStyle name="Normal 8 7 9 2 2 4" xfId="56805"/>
    <cellStyle name="Normal 8 7 9 2 3" xfId="20839"/>
    <cellStyle name="Normal 8 7 9 2 3 2" xfId="40176"/>
    <cellStyle name="Normal 8 7 9 2 4" xfId="40177"/>
    <cellStyle name="Normal 8 7 9 2 5" xfId="56806"/>
    <cellStyle name="Normal 8 7 9 3" xfId="6090"/>
    <cellStyle name="Normal 8 7 9 3 2" xfId="20840"/>
    <cellStyle name="Normal 8 7 9 3 2 2" xfId="40178"/>
    <cellStyle name="Normal 8 7 9 3 3" xfId="40179"/>
    <cellStyle name="Normal 8 7 9 3 4" xfId="56807"/>
    <cellStyle name="Normal 8 7 9 4" xfId="10112"/>
    <cellStyle name="Normal 8 7 9 4 2" xfId="20841"/>
    <cellStyle name="Normal 8 7 9 4 2 2" xfId="40180"/>
    <cellStyle name="Normal 8 7 9 4 3" xfId="40181"/>
    <cellStyle name="Normal 8 7 9 5" xfId="20842"/>
    <cellStyle name="Normal 8 7 9 5 2" xfId="40182"/>
    <cellStyle name="Normal 8 7 9 6" xfId="40183"/>
    <cellStyle name="Normal 8 8" xfId="2248"/>
    <cellStyle name="Normal 8 8 10" xfId="6091"/>
    <cellStyle name="Normal 8 8 10 2" xfId="10113"/>
    <cellStyle name="Normal 8 8 10 2 2" xfId="20843"/>
    <cellStyle name="Normal 8 8 10 2 2 2" xfId="40184"/>
    <cellStyle name="Normal 8 8 10 2 3" xfId="40185"/>
    <cellStyle name="Normal 8 8 10 2 4" xfId="56808"/>
    <cellStyle name="Normal 8 8 10 3" xfId="20844"/>
    <cellStyle name="Normal 8 8 10 3 2" xfId="40186"/>
    <cellStyle name="Normal 8 8 10 4" xfId="40187"/>
    <cellStyle name="Normal 8 8 10 5" xfId="56809"/>
    <cellStyle name="Normal 8 8 11" xfId="6092"/>
    <cellStyle name="Normal 8 8 11 2" xfId="20845"/>
    <cellStyle name="Normal 8 8 11 2 2" xfId="40188"/>
    <cellStyle name="Normal 8 8 11 3" xfId="40189"/>
    <cellStyle name="Normal 8 8 11 4" xfId="56810"/>
    <cellStyle name="Normal 8 8 12" xfId="10114"/>
    <cellStyle name="Normal 8 8 12 2" xfId="20846"/>
    <cellStyle name="Normal 8 8 12 2 2" xfId="40190"/>
    <cellStyle name="Normal 8 8 12 3" xfId="40191"/>
    <cellStyle name="Normal 8 8 13" xfId="20847"/>
    <cellStyle name="Normal 8 8 13 2" xfId="40192"/>
    <cellStyle name="Normal 8 8 14" xfId="40193"/>
    <cellStyle name="Normal 8 8 2" xfId="2249"/>
    <cellStyle name="Normal 8 8 2 2" xfId="2250"/>
    <cellStyle name="Normal 8 8 2 2 2" xfId="6093"/>
    <cellStyle name="Normal 8 8 2 2 2 2" xfId="10115"/>
    <cellStyle name="Normal 8 8 2 2 2 2 2" xfId="20848"/>
    <cellStyle name="Normal 8 8 2 2 2 2 2 2" xfId="40194"/>
    <cellStyle name="Normal 8 8 2 2 2 2 3" xfId="40195"/>
    <cellStyle name="Normal 8 8 2 2 2 2 4" xfId="56811"/>
    <cellStyle name="Normal 8 8 2 2 2 3" xfId="20849"/>
    <cellStyle name="Normal 8 8 2 2 2 3 2" xfId="40196"/>
    <cellStyle name="Normal 8 8 2 2 2 4" xfId="40197"/>
    <cellStyle name="Normal 8 8 2 2 2 5" xfId="56812"/>
    <cellStyle name="Normal 8 8 2 2 3" xfId="6094"/>
    <cellStyle name="Normal 8 8 2 2 3 2" xfId="20850"/>
    <cellStyle name="Normal 8 8 2 2 3 2 2" xfId="40198"/>
    <cellStyle name="Normal 8 8 2 2 3 3" xfId="40199"/>
    <cellStyle name="Normal 8 8 2 2 3 4" xfId="56813"/>
    <cellStyle name="Normal 8 8 2 2 4" xfId="10116"/>
    <cellStyle name="Normal 8 8 2 2 4 2" xfId="20851"/>
    <cellStyle name="Normal 8 8 2 2 4 2 2" xfId="40200"/>
    <cellStyle name="Normal 8 8 2 2 4 3" xfId="40201"/>
    <cellStyle name="Normal 8 8 2 2 5" xfId="20852"/>
    <cellStyle name="Normal 8 8 2 2 5 2" xfId="40202"/>
    <cellStyle name="Normal 8 8 2 2 6" xfId="40203"/>
    <cellStyle name="Normal 8 8 2 3" xfId="6095"/>
    <cellStyle name="Normal 8 8 2 3 2" xfId="10117"/>
    <cellStyle name="Normal 8 8 2 3 2 2" xfId="20853"/>
    <cellStyle name="Normal 8 8 2 3 2 2 2" xfId="40204"/>
    <cellStyle name="Normal 8 8 2 3 2 3" xfId="40205"/>
    <cellStyle name="Normal 8 8 2 3 2 4" xfId="56814"/>
    <cellStyle name="Normal 8 8 2 3 3" xfId="20854"/>
    <cellStyle name="Normal 8 8 2 3 3 2" xfId="40206"/>
    <cellStyle name="Normal 8 8 2 3 4" xfId="40207"/>
    <cellStyle name="Normal 8 8 2 3 5" xfId="56815"/>
    <cellStyle name="Normal 8 8 2 4" xfId="6096"/>
    <cellStyle name="Normal 8 8 2 4 2" xfId="20855"/>
    <cellStyle name="Normal 8 8 2 4 2 2" xfId="40208"/>
    <cellStyle name="Normal 8 8 2 4 3" xfId="40209"/>
    <cellStyle name="Normal 8 8 2 4 4" xfId="56816"/>
    <cellStyle name="Normal 8 8 2 5" xfId="10118"/>
    <cellStyle name="Normal 8 8 2 5 2" xfId="20856"/>
    <cellStyle name="Normal 8 8 2 5 2 2" xfId="40210"/>
    <cellStyle name="Normal 8 8 2 5 3" xfId="40211"/>
    <cellStyle name="Normal 8 8 2 6" xfId="20857"/>
    <cellStyle name="Normal 8 8 2 6 2" xfId="40212"/>
    <cellStyle name="Normal 8 8 2 7" xfId="40213"/>
    <cellStyle name="Normal 8 8 3" xfId="2251"/>
    <cellStyle name="Normal 8 8 3 2" xfId="2252"/>
    <cellStyle name="Normal 8 8 3 2 2" xfId="6097"/>
    <cellStyle name="Normal 8 8 3 2 2 2" xfId="10119"/>
    <cellStyle name="Normal 8 8 3 2 2 2 2" xfId="20858"/>
    <cellStyle name="Normal 8 8 3 2 2 2 2 2" xfId="40214"/>
    <cellStyle name="Normal 8 8 3 2 2 2 3" xfId="40215"/>
    <cellStyle name="Normal 8 8 3 2 2 2 4" xfId="56817"/>
    <cellStyle name="Normal 8 8 3 2 2 3" xfId="20859"/>
    <cellStyle name="Normal 8 8 3 2 2 3 2" xfId="40216"/>
    <cellStyle name="Normal 8 8 3 2 2 4" xfId="40217"/>
    <cellStyle name="Normal 8 8 3 2 2 5" xfId="56818"/>
    <cellStyle name="Normal 8 8 3 2 3" xfId="6098"/>
    <cellStyle name="Normal 8 8 3 2 3 2" xfId="20860"/>
    <cellStyle name="Normal 8 8 3 2 3 2 2" xfId="40218"/>
    <cellStyle name="Normal 8 8 3 2 3 3" xfId="40219"/>
    <cellStyle name="Normal 8 8 3 2 3 4" xfId="56819"/>
    <cellStyle name="Normal 8 8 3 2 4" xfId="10120"/>
    <cellStyle name="Normal 8 8 3 2 4 2" xfId="20861"/>
    <cellStyle name="Normal 8 8 3 2 4 2 2" xfId="40220"/>
    <cellStyle name="Normal 8 8 3 2 4 3" xfId="40221"/>
    <cellStyle name="Normal 8 8 3 2 5" xfId="20862"/>
    <cellStyle name="Normal 8 8 3 2 5 2" xfId="40222"/>
    <cellStyle name="Normal 8 8 3 2 6" xfId="40223"/>
    <cellStyle name="Normal 8 8 3 3" xfId="6099"/>
    <cellStyle name="Normal 8 8 3 3 2" xfId="10121"/>
    <cellStyle name="Normal 8 8 3 3 2 2" xfId="20863"/>
    <cellStyle name="Normal 8 8 3 3 2 2 2" xfId="40224"/>
    <cellStyle name="Normal 8 8 3 3 2 3" xfId="40225"/>
    <cellStyle name="Normal 8 8 3 3 2 4" xfId="56820"/>
    <cellStyle name="Normal 8 8 3 3 3" xfId="20864"/>
    <cellStyle name="Normal 8 8 3 3 3 2" xfId="40226"/>
    <cellStyle name="Normal 8 8 3 3 4" xfId="40227"/>
    <cellStyle name="Normal 8 8 3 3 5" xfId="56821"/>
    <cellStyle name="Normal 8 8 3 4" xfId="6100"/>
    <cellStyle name="Normal 8 8 3 4 2" xfId="20865"/>
    <cellStyle name="Normal 8 8 3 4 2 2" xfId="40228"/>
    <cellStyle name="Normal 8 8 3 4 3" xfId="40229"/>
    <cellStyle name="Normal 8 8 3 4 4" xfId="56822"/>
    <cellStyle name="Normal 8 8 3 5" xfId="10122"/>
    <cellStyle name="Normal 8 8 3 5 2" xfId="20866"/>
    <cellStyle name="Normal 8 8 3 5 2 2" xfId="40230"/>
    <cellStyle name="Normal 8 8 3 5 3" xfId="40231"/>
    <cellStyle name="Normal 8 8 3 6" xfId="20867"/>
    <cellStyle name="Normal 8 8 3 6 2" xfId="40232"/>
    <cellStyle name="Normal 8 8 3 7" xfId="40233"/>
    <cellStyle name="Normal 8 8 4" xfId="2253"/>
    <cellStyle name="Normal 8 8 4 2" xfId="2254"/>
    <cellStyle name="Normal 8 8 4 2 2" xfId="6101"/>
    <cellStyle name="Normal 8 8 4 2 2 2" xfId="10123"/>
    <cellStyle name="Normal 8 8 4 2 2 2 2" xfId="20868"/>
    <cellStyle name="Normal 8 8 4 2 2 2 2 2" xfId="40234"/>
    <cellStyle name="Normal 8 8 4 2 2 2 3" xfId="40235"/>
    <cellStyle name="Normal 8 8 4 2 2 2 4" xfId="56823"/>
    <cellStyle name="Normal 8 8 4 2 2 3" xfId="20869"/>
    <cellStyle name="Normal 8 8 4 2 2 3 2" xfId="40236"/>
    <cellStyle name="Normal 8 8 4 2 2 4" xfId="40237"/>
    <cellStyle name="Normal 8 8 4 2 2 5" xfId="56824"/>
    <cellStyle name="Normal 8 8 4 2 3" xfId="6102"/>
    <cellStyle name="Normal 8 8 4 2 3 2" xfId="20870"/>
    <cellStyle name="Normal 8 8 4 2 3 2 2" xfId="40238"/>
    <cellStyle name="Normal 8 8 4 2 3 3" xfId="40239"/>
    <cellStyle name="Normal 8 8 4 2 3 4" xfId="56825"/>
    <cellStyle name="Normal 8 8 4 2 4" xfId="10124"/>
    <cellStyle name="Normal 8 8 4 2 4 2" xfId="20871"/>
    <cellStyle name="Normal 8 8 4 2 4 2 2" xfId="40240"/>
    <cellStyle name="Normal 8 8 4 2 4 3" xfId="40241"/>
    <cellStyle name="Normal 8 8 4 2 5" xfId="20872"/>
    <cellStyle name="Normal 8 8 4 2 5 2" xfId="40242"/>
    <cellStyle name="Normal 8 8 4 2 6" xfId="40243"/>
    <cellStyle name="Normal 8 8 4 3" xfId="6103"/>
    <cellStyle name="Normal 8 8 4 3 2" xfId="10125"/>
    <cellStyle name="Normal 8 8 4 3 2 2" xfId="20873"/>
    <cellStyle name="Normal 8 8 4 3 2 2 2" xfId="40244"/>
    <cellStyle name="Normal 8 8 4 3 2 3" xfId="40245"/>
    <cellStyle name="Normal 8 8 4 3 2 4" xfId="56826"/>
    <cellStyle name="Normal 8 8 4 3 3" xfId="20874"/>
    <cellStyle name="Normal 8 8 4 3 3 2" xfId="40246"/>
    <cellStyle name="Normal 8 8 4 3 4" xfId="40247"/>
    <cellStyle name="Normal 8 8 4 3 5" xfId="56827"/>
    <cellStyle name="Normal 8 8 4 4" xfId="6104"/>
    <cellStyle name="Normal 8 8 4 4 2" xfId="20875"/>
    <cellStyle name="Normal 8 8 4 4 2 2" xfId="40248"/>
    <cellStyle name="Normal 8 8 4 4 3" xfId="40249"/>
    <cellStyle name="Normal 8 8 4 4 4" xfId="56828"/>
    <cellStyle name="Normal 8 8 4 5" xfId="10126"/>
    <cellStyle name="Normal 8 8 4 5 2" xfId="20876"/>
    <cellStyle name="Normal 8 8 4 5 2 2" xfId="40250"/>
    <cellStyle name="Normal 8 8 4 5 3" xfId="40251"/>
    <cellStyle name="Normal 8 8 4 6" xfId="20877"/>
    <cellStyle name="Normal 8 8 4 6 2" xfId="40252"/>
    <cellStyle name="Normal 8 8 4 7" xfId="40253"/>
    <cellStyle name="Normal 8 8 5" xfId="2255"/>
    <cellStyle name="Normal 8 8 5 2" xfId="2256"/>
    <cellStyle name="Normal 8 8 5 2 2" xfId="6105"/>
    <cellStyle name="Normal 8 8 5 2 2 2" xfId="10127"/>
    <cellStyle name="Normal 8 8 5 2 2 2 2" xfId="20878"/>
    <cellStyle name="Normal 8 8 5 2 2 2 2 2" xfId="40254"/>
    <cellStyle name="Normal 8 8 5 2 2 2 3" xfId="40255"/>
    <cellStyle name="Normal 8 8 5 2 2 2 4" xfId="56829"/>
    <cellStyle name="Normal 8 8 5 2 2 3" xfId="20879"/>
    <cellStyle name="Normal 8 8 5 2 2 3 2" xfId="40256"/>
    <cellStyle name="Normal 8 8 5 2 2 4" xfId="40257"/>
    <cellStyle name="Normal 8 8 5 2 2 5" xfId="56830"/>
    <cellStyle name="Normal 8 8 5 2 3" xfId="6106"/>
    <cellStyle name="Normal 8 8 5 2 3 2" xfId="20880"/>
    <cellStyle name="Normal 8 8 5 2 3 2 2" xfId="40258"/>
    <cellStyle name="Normal 8 8 5 2 3 3" xfId="40259"/>
    <cellStyle name="Normal 8 8 5 2 3 4" xfId="56831"/>
    <cellStyle name="Normal 8 8 5 2 4" xfId="10128"/>
    <cellStyle name="Normal 8 8 5 2 4 2" xfId="20881"/>
    <cellStyle name="Normal 8 8 5 2 4 2 2" xfId="40260"/>
    <cellStyle name="Normal 8 8 5 2 4 3" xfId="40261"/>
    <cellStyle name="Normal 8 8 5 2 5" xfId="20882"/>
    <cellStyle name="Normal 8 8 5 2 5 2" xfId="40262"/>
    <cellStyle name="Normal 8 8 5 2 6" xfId="40263"/>
    <cellStyle name="Normal 8 8 5 3" xfId="6107"/>
    <cellStyle name="Normal 8 8 5 3 2" xfId="10129"/>
    <cellStyle name="Normal 8 8 5 3 2 2" xfId="20883"/>
    <cellStyle name="Normal 8 8 5 3 2 2 2" xfId="40264"/>
    <cellStyle name="Normal 8 8 5 3 2 3" xfId="40265"/>
    <cellStyle name="Normal 8 8 5 3 2 4" xfId="56832"/>
    <cellStyle name="Normal 8 8 5 3 3" xfId="20884"/>
    <cellStyle name="Normal 8 8 5 3 3 2" xfId="40266"/>
    <cellStyle name="Normal 8 8 5 3 4" xfId="40267"/>
    <cellStyle name="Normal 8 8 5 3 5" xfId="56833"/>
    <cellStyle name="Normal 8 8 5 4" xfId="6108"/>
    <cellStyle name="Normal 8 8 5 4 2" xfId="20885"/>
    <cellStyle name="Normal 8 8 5 4 2 2" xfId="40268"/>
    <cellStyle name="Normal 8 8 5 4 3" xfId="40269"/>
    <cellStyle name="Normal 8 8 5 4 4" xfId="56834"/>
    <cellStyle name="Normal 8 8 5 5" xfId="10130"/>
    <cellStyle name="Normal 8 8 5 5 2" xfId="20886"/>
    <cellStyle name="Normal 8 8 5 5 2 2" xfId="40270"/>
    <cellStyle name="Normal 8 8 5 5 3" xfId="40271"/>
    <cellStyle name="Normal 8 8 5 6" xfId="20887"/>
    <cellStyle name="Normal 8 8 5 6 2" xfId="40272"/>
    <cellStyle name="Normal 8 8 5 7" xfId="40273"/>
    <cellStyle name="Normal 8 8 6" xfId="2257"/>
    <cellStyle name="Normal 8 8 6 2" xfId="2258"/>
    <cellStyle name="Normal 8 8 6 2 2" xfId="6109"/>
    <cellStyle name="Normal 8 8 6 2 2 2" xfId="10131"/>
    <cellStyle name="Normal 8 8 6 2 2 2 2" xfId="20888"/>
    <cellStyle name="Normal 8 8 6 2 2 2 2 2" xfId="40274"/>
    <cellStyle name="Normal 8 8 6 2 2 2 3" xfId="40275"/>
    <cellStyle name="Normal 8 8 6 2 2 2 4" xfId="56835"/>
    <cellStyle name="Normal 8 8 6 2 2 3" xfId="20889"/>
    <cellStyle name="Normal 8 8 6 2 2 3 2" xfId="40276"/>
    <cellStyle name="Normal 8 8 6 2 2 4" xfId="40277"/>
    <cellStyle name="Normal 8 8 6 2 2 5" xfId="56836"/>
    <cellStyle name="Normal 8 8 6 2 3" xfId="6110"/>
    <cellStyle name="Normal 8 8 6 2 3 2" xfId="20890"/>
    <cellStyle name="Normal 8 8 6 2 3 2 2" xfId="40278"/>
    <cellStyle name="Normal 8 8 6 2 3 3" xfId="40279"/>
    <cellStyle name="Normal 8 8 6 2 3 4" xfId="56837"/>
    <cellStyle name="Normal 8 8 6 2 4" xfId="10132"/>
    <cellStyle name="Normal 8 8 6 2 4 2" xfId="20891"/>
    <cellStyle name="Normal 8 8 6 2 4 2 2" xfId="40280"/>
    <cellStyle name="Normal 8 8 6 2 4 3" xfId="40281"/>
    <cellStyle name="Normal 8 8 6 2 5" xfId="20892"/>
    <cellStyle name="Normal 8 8 6 2 5 2" xfId="40282"/>
    <cellStyle name="Normal 8 8 6 2 6" xfId="40283"/>
    <cellStyle name="Normal 8 8 6 3" xfId="6111"/>
    <cellStyle name="Normal 8 8 6 3 2" xfId="10133"/>
    <cellStyle name="Normal 8 8 6 3 2 2" xfId="20893"/>
    <cellStyle name="Normal 8 8 6 3 2 2 2" xfId="40284"/>
    <cellStyle name="Normal 8 8 6 3 2 3" xfId="40285"/>
    <cellStyle name="Normal 8 8 6 3 2 4" xfId="56838"/>
    <cellStyle name="Normal 8 8 6 3 3" xfId="20894"/>
    <cellStyle name="Normal 8 8 6 3 3 2" xfId="40286"/>
    <cellStyle name="Normal 8 8 6 3 4" xfId="40287"/>
    <cellStyle name="Normal 8 8 6 3 5" xfId="56839"/>
    <cellStyle name="Normal 8 8 6 4" xfId="6112"/>
    <cellStyle name="Normal 8 8 6 4 2" xfId="20895"/>
    <cellStyle name="Normal 8 8 6 4 2 2" xfId="40288"/>
    <cellStyle name="Normal 8 8 6 4 3" xfId="40289"/>
    <cellStyle name="Normal 8 8 6 4 4" xfId="56840"/>
    <cellStyle name="Normal 8 8 6 5" xfId="10134"/>
    <cellStyle name="Normal 8 8 6 5 2" xfId="20896"/>
    <cellStyle name="Normal 8 8 6 5 2 2" xfId="40290"/>
    <cellStyle name="Normal 8 8 6 5 3" xfId="40291"/>
    <cellStyle name="Normal 8 8 6 6" xfId="20897"/>
    <cellStyle name="Normal 8 8 6 6 2" xfId="40292"/>
    <cellStyle name="Normal 8 8 6 7" xfId="40293"/>
    <cellStyle name="Normal 8 8 7" xfId="2259"/>
    <cellStyle name="Normal 8 8 7 2" xfId="2260"/>
    <cellStyle name="Normal 8 8 7 2 2" xfId="6113"/>
    <cellStyle name="Normal 8 8 7 2 2 2" xfId="10135"/>
    <cellStyle name="Normal 8 8 7 2 2 2 2" xfId="20898"/>
    <cellStyle name="Normal 8 8 7 2 2 2 2 2" xfId="40294"/>
    <cellStyle name="Normal 8 8 7 2 2 2 3" xfId="40295"/>
    <cellStyle name="Normal 8 8 7 2 2 2 4" xfId="56841"/>
    <cellStyle name="Normal 8 8 7 2 2 3" xfId="20899"/>
    <cellStyle name="Normal 8 8 7 2 2 3 2" xfId="40296"/>
    <cellStyle name="Normal 8 8 7 2 2 4" xfId="40297"/>
    <cellStyle name="Normal 8 8 7 2 2 5" xfId="56842"/>
    <cellStyle name="Normal 8 8 7 2 3" xfId="6114"/>
    <cellStyle name="Normal 8 8 7 2 3 2" xfId="20900"/>
    <cellStyle name="Normal 8 8 7 2 3 2 2" xfId="40298"/>
    <cellStyle name="Normal 8 8 7 2 3 3" xfId="40299"/>
    <cellStyle name="Normal 8 8 7 2 3 4" xfId="56843"/>
    <cellStyle name="Normal 8 8 7 2 4" xfId="10136"/>
    <cellStyle name="Normal 8 8 7 2 4 2" xfId="20901"/>
    <cellStyle name="Normal 8 8 7 2 4 2 2" xfId="40300"/>
    <cellStyle name="Normal 8 8 7 2 4 3" xfId="40301"/>
    <cellStyle name="Normal 8 8 7 2 5" xfId="20902"/>
    <cellStyle name="Normal 8 8 7 2 5 2" xfId="40302"/>
    <cellStyle name="Normal 8 8 7 2 6" xfId="40303"/>
    <cellStyle name="Normal 8 8 7 3" xfId="6115"/>
    <cellStyle name="Normal 8 8 7 3 2" xfId="10137"/>
    <cellStyle name="Normal 8 8 7 3 2 2" xfId="20903"/>
    <cellStyle name="Normal 8 8 7 3 2 2 2" xfId="40304"/>
    <cellStyle name="Normal 8 8 7 3 2 3" xfId="40305"/>
    <cellStyle name="Normal 8 8 7 3 2 4" xfId="56844"/>
    <cellStyle name="Normal 8 8 7 3 3" xfId="20904"/>
    <cellStyle name="Normal 8 8 7 3 3 2" xfId="40306"/>
    <cellStyle name="Normal 8 8 7 3 4" xfId="40307"/>
    <cellStyle name="Normal 8 8 7 3 5" xfId="56845"/>
    <cellStyle name="Normal 8 8 7 4" xfId="6116"/>
    <cellStyle name="Normal 8 8 7 4 2" xfId="20905"/>
    <cellStyle name="Normal 8 8 7 4 2 2" xfId="40308"/>
    <cellStyle name="Normal 8 8 7 4 3" xfId="40309"/>
    <cellStyle name="Normal 8 8 7 4 4" xfId="56846"/>
    <cellStyle name="Normal 8 8 7 5" xfId="10138"/>
    <cellStyle name="Normal 8 8 7 5 2" xfId="20906"/>
    <cellStyle name="Normal 8 8 7 5 2 2" xfId="40310"/>
    <cellStyle name="Normal 8 8 7 5 3" xfId="40311"/>
    <cellStyle name="Normal 8 8 7 6" xfId="20907"/>
    <cellStyle name="Normal 8 8 7 6 2" xfId="40312"/>
    <cellStyle name="Normal 8 8 7 7" xfId="40313"/>
    <cellStyle name="Normal 8 8 8" xfId="2261"/>
    <cellStyle name="Normal 8 8 8 2" xfId="2262"/>
    <cellStyle name="Normal 8 8 8 2 2" xfId="6117"/>
    <cellStyle name="Normal 8 8 8 2 2 2" xfId="10139"/>
    <cellStyle name="Normal 8 8 8 2 2 2 2" xfId="20908"/>
    <cellStyle name="Normal 8 8 8 2 2 2 2 2" xfId="40314"/>
    <cellStyle name="Normal 8 8 8 2 2 2 3" xfId="40315"/>
    <cellStyle name="Normal 8 8 8 2 2 2 4" xfId="56847"/>
    <cellStyle name="Normal 8 8 8 2 2 3" xfId="20909"/>
    <cellStyle name="Normal 8 8 8 2 2 3 2" xfId="40316"/>
    <cellStyle name="Normal 8 8 8 2 2 4" xfId="40317"/>
    <cellStyle name="Normal 8 8 8 2 2 5" xfId="56848"/>
    <cellStyle name="Normal 8 8 8 2 3" xfId="6118"/>
    <cellStyle name="Normal 8 8 8 2 3 2" xfId="20910"/>
    <cellStyle name="Normal 8 8 8 2 3 2 2" xfId="40318"/>
    <cellStyle name="Normal 8 8 8 2 3 3" xfId="40319"/>
    <cellStyle name="Normal 8 8 8 2 3 4" xfId="56849"/>
    <cellStyle name="Normal 8 8 8 2 4" xfId="10140"/>
    <cellStyle name="Normal 8 8 8 2 4 2" xfId="20911"/>
    <cellStyle name="Normal 8 8 8 2 4 2 2" xfId="40320"/>
    <cellStyle name="Normal 8 8 8 2 4 3" xfId="40321"/>
    <cellStyle name="Normal 8 8 8 2 5" xfId="20912"/>
    <cellStyle name="Normal 8 8 8 2 5 2" xfId="40322"/>
    <cellStyle name="Normal 8 8 8 2 6" xfId="40323"/>
    <cellStyle name="Normal 8 8 8 3" xfId="6119"/>
    <cellStyle name="Normal 8 8 8 3 2" xfId="10141"/>
    <cellStyle name="Normal 8 8 8 3 2 2" xfId="20913"/>
    <cellStyle name="Normal 8 8 8 3 2 2 2" xfId="40324"/>
    <cellStyle name="Normal 8 8 8 3 2 3" xfId="40325"/>
    <cellStyle name="Normal 8 8 8 3 2 4" xfId="56850"/>
    <cellStyle name="Normal 8 8 8 3 3" xfId="20914"/>
    <cellStyle name="Normal 8 8 8 3 3 2" xfId="40326"/>
    <cellStyle name="Normal 8 8 8 3 4" xfId="40327"/>
    <cellStyle name="Normal 8 8 8 3 5" xfId="56851"/>
    <cellStyle name="Normal 8 8 8 4" xfId="6120"/>
    <cellStyle name="Normal 8 8 8 4 2" xfId="20915"/>
    <cellStyle name="Normal 8 8 8 4 2 2" xfId="40328"/>
    <cellStyle name="Normal 8 8 8 4 3" xfId="40329"/>
    <cellStyle name="Normal 8 8 8 4 4" xfId="56852"/>
    <cellStyle name="Normal 8 8 8 5" xfId="10142"/>
    <cellStyle name="Normal 8 8 8 5 2" xfId="20916"/>
    <cellStyle name="Normal 8 8 8 5 2 2" xfId="40330"/>
    <cellStyle name="Normal 8 8 8 5 3" xfId="40331"/>
    <cellStyle name="Normal 8 8 8 6" xfId="20917"/>
    <cellStyle name="Normal 8 8 8 6 2" xfId="40332"/>
    <cellStyle name="Normal 8 8 8 7" xfId="40333"/>
    <cellStyle name="Normal 8 8 9" xfId="2263"/>
    <cellStyle name="Normal 8 8 9 2" xfId="6121"/>
    <cellStyle name="Normal 8 8 9 2 2" xfId="10143"/>
    <cellStyle name="Normal 8 8 9 2 2 2" xfId="20918"/>
    <cellStyle name="Normal 8 8 9 2 2 2 2" xfId="40334"/>
    <cellStyle name="Normal 8 8 9 2 2 3" xfId="40335"/>
    <cellStyle name="Normal 8 8 9 2 2 4" xfId="56853"/>
    <cellStyle name="Normal 8 8 9 2 3" xfId="20919"/>
    <cellStyle name="Normal 8 8 9 2 3 2" xfId="40336"/>
    <cellStyle name="Normal 8 8 9 2 4" xfId="40337"/>
    <cellStyle name="Normal 8 8 9 2 5" xfId="56854"/>
    <cellStyle name="Normal 8 8 9 3" xfId="6122"/>
    <cellStyle name="Normal 8 8 9 3 2" xfId="20920"/>
    <cellStyle name="Normal 8 8 9 3 2 2" xfId="40338"/>
    <cellStyle name="Normal 8 8 9 3 3" xfId="40339"/>
    <cellStyle name="Normal 8 8 9 3 4" xfId="56855"/>
    <cellStyle name="Normal 8 8 9 4" xfId="10144"/>
    <cellStyle name="Normal 8 8 9 4 2" xfId="20921"/>
    <cellStyle name="Normal 8 8 9 4 2 2" xfId="40340"/>
    <cellStyle name="Normal 8 8 9 4 3" xfId="40341"/>
    <cellStyle name="Normal 8 8 9 5" xfId="20922"/>
    <cellStyle name="Normal 8 8 9 5 2" xfId="40342"/>
    <cellStyle name="Normal 8 8 9 6" xfId="40343"/>
    <cellStyle name="Normal 8 9" xfId="2264"/>
    <cellStyle name="Normal 8 9 2" xfId="2265"/>
    <cellStyle name="Normal 8 9 2 2" xfId="6123"/>
    <cellStyle name="Normal 8 9 2 2 2" xfId="10145"/>
    <cellStyle name="Normal 8 9 2 2 2 2" xfId="20923"/>
    <cellStyle name="Normal 8 9 2 2 2 2 2" xfId="40344"/>
    <cellStyle name="Normal 8 9 2 2 2 3" xfId="40345"/>
    <cellStyle name="Normal 8 9 2 2 2 4" xfId="56856"/>
    <cellStyle name="Normal 8 9 2 2 3" xfId="20924"/>
    <cellStyle name="Normal 8 9 2 2 3 2" xfId="40346"/>
    <cellStyle name="Normal 8 9 2 2 4" xfId="40347"/>
    <cellStyle name="Normal 8 9 2 2 5" xfId="56857"/>
    <cellStyle name="Normal 8 9 2 3" xfId="6124"/>
    <cellStyle name="Normal 8 9 2 3 2" xfId="20925"/>
    <cellStyle name="Normal 8 9 2 3 2 2" xfId="40348"/>
    <cellStyle name="Normal 8 9 2 3 3" xfId="40349"/>
    <cellStyle name="Normal 8 9 2 3 4" xfId="56858"/>
    <cellStyle name="Normal 8 9 2 4" xfId="10146"/>
    <cellStyle name="Normal 8 9 2 4 2" xfId="20926"/>
    <cellStyle name="Normal 8 9 2 4 2 2" xfId="40350"/>
    <cellStyle name="Normal 8 9 2 4 3" xfId="40351"/>
    <cellStyle name="Normal 8 9 2 5" xfId="20927"/>
    <cellStyle name="Normal 8 9 2 5 2" xfId="40352"/>
    <cellStyle name="Normal 8 9 2 6" xfId="40353"/>
    <cellStyle name="Normal 8 9 3" xfId="6125"/>
    <cellStyle name="Normal 8 9 3 2" xfId="10147"/>
    <cellStyle name="Normal 8 9 3 2 2" xfId="20928"/>
    <cellStyle name="Normal 8 9 3 2 2 2" xfId="40354"/>
    <cellStyle name="Normal 8 9 3 2 3" xfId="40355"/>
    <cellStyle name="Normal 8 9 3 2 4" xfId="56859"/>
    <cellStyle name="Normal 8 9 3 3" xfId="20929"/>
    <cellStyle name="Normal 8 9 3 3 2" xfId="40356"/>
    <cellStyle name="Normal 8 9 3 4" xfId="40357"/>
    <cellStyle name="Normal 8 9 3 5" xfId="56860"/>
    <cellStyle name="Normal 8 9 4" xfId="6126"/>
    <cellStyle name="Normal 8 9 4 2" xfId="20930"/>
    <cellStyle name="Normal 8 9 4 2 2" xfId="40358"/>
    <cellStyle name="Normal 8 9 4 3" xfId="40359"/>
    <cellStyle name="Normal 8 9 4 4" xfId="56861"/>
    <cellStyle name="Normal 8 9 5" xfId="10148"/>
    <cellStyle name="Normal 8 9 5 2" xfId="20931"/>
    <cellStyle name="Normal 8 9 5 2 2" xfId="40360"/>
    <cellStyle name="Normal 8 9 5 3" xfId="40361"/>
    <cellStyle name="Normal 8 9 6" xfId="20932"/>
    <cellStyle name="Normal 8 9 6 2" xfId="40362"/>
    <cellStyle name="Normal 8 9 7" xfId="40363"/>
    <cellStyle name="Normal 80" xfId="56862"/>
    <cellStyle name="Normal 80 2" xfId="56863"/>
    <cellStyle name="Normal 80 2 2" xfId="56864"/>
    <cellStyle name="Normal 80 3" xfId="56865"/>
    <cellStyle name="Normal 81" xfId="56866"/>
    <cellStyle name="Normal 81 2" xfId="56867"/>
    <cellStyle name="Normal 81 2 2" xfId="56868"/>
    <cellStyle name="Normal 81 2 2 2" xfId="56869"/>
    <cellStyle name="Normal 81 3" xfId="56870"/>
    <cellStyle name="Normal 81 3 2" xfId="56871"/>
    <cellStyle name="Normal 81 4" xfId="56872"/>
    <cellStyle name="Normal 81 4 2" xfId="56873"/>
    <cellStyle name="Normal 82" xfId="56874"/>
    <cellStyle name="Normal 82 2" xfId="56875"/>
    <cellStyle name="Normal 83" xfId="56876"/>
    <cellStyle name="Normal 83 2" xfId="56877"/>
    <cellStyle name="Normal 83 2 2" xfId="56878"/>
    <cellStyle name="Normal 83 3" xfId="56879"/>
    <cellStyle name="Normal 83 3 2" xfId="56880"/>
    <cellStyle name="Normal 83 4" xfId="56881"/>
    <cellStyle name="Normal 84" xfId="56882"/>
    <cellStyle name="Normal 84 2" xfId="56883"/>
    <cellStyle name="Normal 84 2 2" xfId="56884"/>
    <cellStyle name="Normal 85" xfId="56885"/>
    <cellStyle name="Normal 85 2" xfId="56886"/>
    <cellStyle name="Normal 85 2 2" xfId="56887"/>
    <cellStyle name="Normal 85 2 2 2" xfId="56888"/>
    <cellStyle name="Normal 85 3" xfId="56889"/>
    <cellStyle name="Normal 86" xfId="56890"/>
    <cellStyle name="Normal 86 2" xfId="56891"/>
    <cellStyle name="Normal 86 2 2" xfId="56892"/>
    <cellStyle name="Normal 86 2 2 2" xfId="56893"/>
    <cellStyle name="Normal 86 3" xfId="56894"/>
    <cellStyle name="Normal 87" xfId="56895"/>
    <cellStyle name="Normal 87 2" xfId="56896"/>
    <cellStyle name="Normal 87 2 2" xfId="56897"/>
    <cellStyle name="Normal 87 2 2 2" xfId="56898"/>
    <cellStyle name="Normal 87 3" xfId="56899"/>
    <cellStyle name="Normal 88" xfId="56900"/>
    <cellStyle name="Normal 88 2" xfId="56901"/>
    <cellStyle name="Normal 88 3" xfId="56902"/>
    <cellStyle name="Normal 89" xfId="56903"/>
    <cellStyle name="Normal 89 2" xfId="56904"/>
    <cellStyle name="Normal 9" xfId="134"/>
    <cellStyle name="Normal 9 10" xfId="2267"/>
    <cellStyle name="Normal 9 10 2" xfId="2268"/>
    <cellStyle name="Normal 9 10 2 2" xfId="6127"/>
    <cellStyle name="Normal 9 10 2 2 2" xfId="10149"/>
    <cellStyle name="Normal 9 10 2 2 2 2" xfId="20933"/>
    <cellStyle name="Normal 9 10 2 2 2 2 2" xfId="40364"/>
    <cellStyle name="Normal 9 10 2 2 2 3" xfId="40365"/>
    <cellStyle name="Normal 9 10 2 2 2 4" xfId="56905"/>
    <cellStyle name="Normal 9 10 2 2 3" xfId="20934"/>
    <cellStyle name="Normal 9 10 2 2 3 2" xfId="40366"/>
    <cellStyle name="Normal 9 10 2 2 4" xfId="40367"/>
    <cellStyle name="Normal 9 10 2 2 5" xfId="56906"/>
    <cellStyle name="Normal 9 10 2 3" xfId="6128"/>
    <cellStyle name="Normal 9 10 2 3 2" xfId="20935"/>
    <cellStyle name="Normal 9 10 2 3 2 2" xfId="40368"/>
    <cellStyle name="Normal 9 10 2 3 3" xfId="40369"/>
    <cellStyle name="Normal 9 10 2 3 4" xfId="56907"/>
    <cellStyle name="Normal 9 10 2 4" xfId="10150"/>
    <cellStyle name="Normal 9 10 2 4 2" xfId="20936"/>
    <cellStyle name="Normal 9 10 2 4 2 2" xfId="40370"/>
    <cellStyle name="Normal 9 10 2 4 3" xfId="40371"/>
    <cellStyle name="Normal 9 10 2 5" xfId="20937"/>
    <cellStyle name="Normal 9 10 2 5 2" xfId="40372"/>
    <cellStyle name="Normal 9 10 2 6" xfId="40373"/>
    <cellStyle name="Normal 9 10 3" xfId="6129"/>
    <cellStyle name="Normal 9 10 3 2" xfId="10151"/>
    <cellStyle name="Normal 9 10 3 2 2" xfId="20938"/>
    <cellStyle name="Normal 9 10 3 2 2 2" xfId="40374"/>
    <cellStyle name="Normal 9 10 3 2 3" xfId="40375"/>
    <cellStyle name="Normal 9 10 3 2 4" xfId="56908"/>
    <cellStyle name="Normal 9 10 3 3" xfId="20939"/>
    <cellStyle name="Normal 9 10 3 3 2" xfId="40376"/>
    <cellStyle name="Normal 9 10 3 4" xfId="40377"/>
    <cellStyle name="Normal 9 10 3 5" xfId="56909"/>
    <cellStyle name="Normal 9 10 4" xfId="6130"/>
    <cellStyle name="Normal 9 10 4 2" xfId="20940"/>
    <cellStyle name="Normal 9 10 4 2 2" xfId="40378"/>
    <cellStyle name="Normal 9 10 4 3" xfId="40379"/>
    <cellStyle name="Normal 9 10 4 4" xfId="56910"/>
    <cellStyle name="Normal 9 10 5" xfId="10152"/>
    <cellStyle name="Normal 9 10 5 2" xfId="20941"/>
    <cellStyle name="Normal 9 10 5 2 2" xfId="40380"/>
    <cellStyle name="Normal 9 10 5 3" xfId="40381"/>
    <cellStyle name="Normal 9 10 6" xfId="20942"/>
    <cellStyle name="Normal 9 10 6 2" xfId="40382"/>
    <cellStyle name="Normal 9 10 7" xfId="40383"/>
    <cellStyle name="Normal 9 11" xfId="2269"/>
    <cellStyle name="Normal 9 11 2" xfId="2270"/>
    <cellStyle name="Normal 9 11 2 2" xfId="6131"/>
    <cellStyle name="Normal 9 11 2 2 2" xfId="10153"/>
    <cellStyle name="Normal 9 11 2 2 2 2" xfId="20943"/>
    <cellStyle name="Normal 9 11 2 2 2 2 2" xfId="40384"/>
    <cellStyle name="Normal 9 11 2 2 2 3" xfId="40385"/>
    <cellStyle name="Normal 9 11 2 2 2 4" xfId="56911"/>
    <cellStyle name="Normal 9 11 2 2 3" xfId="20944"/>
    <cellStyle name="Normal 9 11 2 2 3 2" xfId="40386"/>
    <cellStyle name="Normal 9 11 2 2 4" xfId="40387"/>
    <cellStyle name="Normal 9 11 2 2 5" xfId="56912"/>
    <cellStyle name="Normal 9 11 2 3" xfId="6132"/>
    <cellStyle name="Normal 9 11 2 3 2" xfId="20945"/>
    <cellStyle name="Normal 9 11 2 3 2 2" xfId="40388"/>
    <cellStyle name="Normal 9 11 2 3 3" xfId="40389"/>
    <cellStyle name="Normal 9 11 2 3 4" xfId="56913"/>
    <cellStyle name="Normal 9 11 2 4" xfId="10154"/>
    <cellStyle name="Normal 9 11 2 4 2" xfId="20946"/>
    <cellStyle name="Normal 9 11 2 4 2 2" xfId="40390"/>
    <cellStyle name="Normal 9 11 2 4 3" xfId="40391"/>
    <cellStyle name="Normal 9 11 2 5" xfId="20947"/>
    <cellStyle name="Normal 9 11 2 5 2" xfId="40392"/>
    <cellStyle name="Normal 9 11 2 6" xfId="40393"/>
    <cellStyle name="Normal 9 11 3" xfId="6133"/>
    <cellStyle name="Normal 9 11 3 2" xfId="10155"/>
    <cellStyle name="Normal 9 11 3 2 2" xfId="20948"/>
    <cellStyle name="Normal 9 11 3 2 2 2" xfId="40394"/>
    <cellStyle name="Normal 9 11 3 2 3" xfId="40395"/>
    <cellStyle name="Normal 9 11 3 2 4" xfId="56914"/>
    <cellStyle name="Normal 9 11 3 3" xfId="20949"/>
    <cellStyle name="Normal 9 11 3 3 2" xfId="40396"/>
    <cellStyle name="Normal 9 11 3 4" xfId="40397"/>
    <cellStyle name="Normal 9 11 3 5" xfId="56915"/>
    <cellStyle name="Normal 9 11 4" xfId="6134"/>
    <cellStyle name="Normal 9 11 4 2" xfId="20950"/>
    <cellStyle name="Normal 9 11 4 2 2" xfId="40398"/>
    <cellStyle name="Normal 9 11 4 3" xfId="40399"/>
    <cellStyle name="Normal 9 11 4 4" xfId="56916"/>
    <cellStyle name="Normal 9 11 5" xfId="10156"/>
    <cellStyle name="Normal 9 11 5 2" xfId="20951"/>
    <cellStyle name="Normal 9 11 5 2 2" xfId="40400"/>
    <cellStyle name="Normal 9 11 5 3" xfId="40401"/>
    <cellStyle name="Normal 9 11 6" xfId="20952"/>
    <cellStyle name="Normal 9 11 6 2" xfId="40402"/>
    <cellStyle name="Normal 9 11 7" xfId="40403"/>
    <cellStyle name="Normal 9 12" xfId="2271"/>
    <cellStyle name="Normal 9 12 2" xfId="2272"/>
    <cellStyle name="Normal 9 12 2 2" xfId="6135"/>
    <cellStyle name="Normal 9 12 2 2 2" xfId="10157"/>
    <cellStyle name="Normal 9 12 2 2 2 2" xfId="20953"/>
    <cellStyle name="Normal 9 12 2 2 2 2 2" xfId="40404"/>
    <cellStyle name="Normal 9 12 2 2 2 3" xfId="40405"/>
    <cellStyle name="Normal 9 12 2 2 2 4" xfId="56917"/>
    <cellStyle name="Normal 9 12 2 2 3" xfId="20954"/>
    <cellStyle name="Normal 9 12 2 2 3 2" xfId="40406"/>
    <cellStyle name="Normal 9 12 2 2 4" xfId="40407"/>
    <cellStyle name="Normal 9 12 2 2 5" xfId="56918"/>
    <cellStyle name="Normal 9 12 2 3" xfId="6136"/>
    <cellStyle name="Normal 9 12 2 3 2" xfId="20955"/>
    <cellStyle name="Normal 9 12 2 3 2 2" xfId="40408"/>
    <cellStyle name="Normal 9 12 2 3 3" xfId="40409"/>
    <cellStyle name="Normal 9 12 2 3 4" xfId="56919"/>
    <cellStyle name="Normal 9 12 2 4" xfId="10158"/>
    <cellStyle name="Normal 9 12 2 4 2" xfId="20956"/>
    <cellStyle name="Normal 9 12 2 4 2 2" xfId="40410"/>
    <cellStyle name="Normal 9 12 2 4 3" xfId="40411"/>
    <cellStyle name="Normal 9 12 2 5" xfId="20957"/>
    <cellStyle name="Normal 9 12 2 5 2" xfId="40412"/>
    <cellStyle name="Normal 9 12 2 6" xfId="40413"/>
    <cellStyle name="Normal 9 12 3" xfId="6137"/>
    <cellStyle name="Normal 9 12 3 2" xfId="10159"/>
    <cellStyle name="Normal 9 12 3 2 2" xfId="20958"/>
    <cellStyle name="Normal 9 12 3 2 2 2" xfId="40414"/>
    <cellStyle name="Normal 9 12 3 2 3" xfId="40415"/>
    <cellStyle name="Normal 9 12 3 2 4" xfId="56920"/>
    <cellStyle name="Normal 9 12 3 3" xfId="20959"/>
    <cellStyle name="Normal 9 12 3 3 2" xfId="40416"/>
    <cellStyle name="Normal 9 12 3 4" xfId="40417"/>
    <cellStyle name="Normal 9 12 3 5" xfId="56921"/>
    <cellStyle name="Normal 9 12 4" xfId="6138"/>
    <cellStyle name="Normal 9 12 4 2" xfId="20960"/>
    <cellStyle name="Normal 9 12 4 2 2" xfId="40418"/>
    <cellStyle name="Normal 9 12 4 3" xfId="40419"/>
    <cellStyle name="Normal 9 12 4 4" xfId="56922"/>
    <cellStyle name="Normal 9 12 5" xfId="10160"/>
    <cellStyle name="Normal 9 12 5 2" xfId="20961"/>
    <cellStyle name="Normal 9 12 5 2 2" xfId="40420"/>
    <cellStyle name="Normal 9 12 5 3" xfId="40421"/>
    <cellStyle name="Normal 9 12 6" xfId="20962"/>
    <cellStyle name="Normal 9 12 6 2" xfId="40422"/>
    <cellStyle name="Normal 9 12 7" xfId="40423"/>
    <cellStyle name="Normal 9 13" xfId="2273"/>
    <cellStyle name="Normal 9 13 2" xfId="2274"/>
    <cellStyle name="Normal 9 13 2 2" xfId="6139"/>
    <cellStyle name="Normal 9 13 2 2 2" xfId="10161"/>
    <cellStyle name="Normal 9 13 2 2 2 2" xfId="20963"/>
    <cellStyle name="Normal 9 13 2 2 2 2 2" xfId="40424"/>
    <cellStyle name="Normal 9 13 2 2 2 3" xfId="40425"/>
    <cellStyle name="Normal 9 13 2 2 2 4" xfId="56923"/>
    <cellStyle name="Normal 9 13 2 2 3" xfId="20964"/>
    <cellStyle name="Normal 9 13 2 2 3 2" xfId="40426"/>
    <cellStyle name="Normal 9 13 2 2 4" xfId="40427"/>
    <cellStyle name="Normal 9 13 2 2 5" xfId="56924"/>
    <cellStyle name="Normal 9 13 2 3" xfId="6140"/>
    <cellStyle name="Normal 9 13 2 3 2" xfId="20965"/>
    <cellStyle name="Normal 9 13 2 3 2 2" xfId="40428"/>
    <cellStyle name="Normal 9 13 2 3 3" xfId="40429"/>
    <cellStyle name="Normal 9 13 2 3 4" xfId="56925"/>
    <cellStyle name="Normal 9 13 2 4" xfId="10162"/>
    <cellStyle name="Normal 9 13 2 4 2" xfId="20966"/>
    <cellStyle name="Normal 9 13 2 4 2 2" xfId="40430"/>
    <cellStyle name="Normal 9 13 2 4 3" xfId="40431"/>
    <cellStyle name="Normal 9 13 2 5" xfId="20967"/>
    <cellStyle name="Normal 9 13 2 5 2" xfId="40432"/>
    <cellStyle name="Normal 9 13 2 6" xfId="40433"/>
    <cellStyle name="Normal 9 13 3" xfId="6141"/>
    <cellStyle name="Normal 9 13 3 2" xfId="10163"/>
    <cellStyle name="Normal 9 13 3 2 2" xfId="20968"/>
    <cellStyle name="Normal 9 13 3 2 2 2" xfId="40434"/>
    <cellStyle name="Normal 9 13 3 2 3" xfId="40435"/>
    <cellStyle name="Normal 9 13 3 2 4" xfId="56926"/>
    <cellStyle name="Normal 9 13 3 3" xfId="20969"/>
    <cellStyle name="Normal 9 13 3 3 2" xfId="40436"/>
    <cellStyle name="Normal 9 13 3 4" xfId="40437"/>
    <cellStyle name="Normal 9 13 3 5" xfId="56927"/>
    <cellStyle name="Normal 9 13 4" xfId="6142"/>
    <cellStyle name="Normal 9 13 4 2" xfId="20970"/>
    <cellStyle name="Normal 9 13 4 2 2" xfId="40438"/>
    <cellStyle name="Normal 9 13 4 3" xfId="40439"/>
    <cellStyle name="Normal 9 13 4 4" xfId="56928"/>
    <cellStyle name="Normal 9 13 5" xfId="10164"/>
    <cellStyle name="Normal 9 13 5 2" xfId="20971"/>
    <cellStyle name="Normal 9 13 5 2 2" xfId="40440"/>
    <cellStyle name="Normal 9 13 5 3" xfId="40441"/>
    <cellStyle name="Normal 9 13 6" xfId="20972"/>
    <cellStyle name="Normal 9 13 6 2" xfId="40442"/>
    <cellStyle name="Normal 9 13 7" xfId="40443"/>
    <cellStyle name="Normal 9 14" xfId="2275"/>
    <cellStyle name="Normal 9 14 2" xfId="2276"/>
    <cellStyle name="Normal 9 14 2 2" xfId="6143"/>
    <cellStyle name="Normal 9 14 2 2 2" xfId="10165"/>
    <cellStyle name="Normal 9 14 2 2 2 2" xfId="20973"/>
    <cellStyle name="Normal 9 14 2 2 2 2 2" xfId="40444"/>
    <cellStyle name="Normal 9 14 2 2 2 3" xfId="40445"/>
    <cellStyle name="Normal 9 14 2 2 2 4" xfId="56929"/>
    <cellStyle name="Normal 9 14 2 2 3" xfId="20974"/>
    <cellStyle name="Normal 9 14 2 2 3 2" xfId="40446"/>
    <cellStyle name="Normal 9 14 2 2 4" xfId="40447"/>
    <cellStyle name="Normal 9 14 2 2 5" xfId="56930"/>
    <cellStyle name="Normal 9 14 2 3" xfId="6144"/>
    <cellStyle name="Normal 9 14 2 3 2" xfId="20975"/>
    <cellStyle name="Normal 9 14 2 3 2 2" xfId="40448"/>
    <cellStyle name="Normal 9 14 2 3 3" xfId="40449"/>
    <cellStyle name="Normal 9 14 2 3 4" xfId="56931"/>
    <cellStyle name="Normal 9 14 2 4" xfId="10166"/>
    <cellStyle name="Normal 9 14 2 4 2" xfId="20976"/>
    <cellStyle name="Normal 9 14 2 4 2 2" xfId="40450"/>
    <cellStyle name="Normal 9 14 2 4 3" xfId="40451"/>
    <cellStyle name="Normal 9 14 2 5" xfId="20977"/>
    <cellStyle name="Normal 9 14 2 5 2" xfId="40452"/>
    <cellStyle name="Normal 9 14 2 6" xfId="40453"/>
    <cellStyle name="Normal 9 14 3" xfId="6145"/>
    <cellStyle name="Normal 9 14 3 2" xfId="10167"/>
    <cellStyle name="Normal 9 14 3 2 2" xfId="20978"/>
    <cellStyle name="Normal 9 14 3 2 2 2" xfId="40454"/>
    <cellStyle name="Normal 9 14 3 2 3" xfId="40455"/>
    <cellStyle name="Normal 9 14 3 2 4" xfId="56932"/>
    <cellStyle name="Normal 9 14 3 3" xfId="20979"/>
    <cellStyle name="Normal 9 14 3 3 2" xfId="40456"/>
    <cellStyle name="Normal 9 14 3 4" xfId="40457"/>
    <cellStyle name="Normal 9 14 3 5" xfId="56933"/>
    <cellStyle name="Normal 9 14 4" xfId="6146"/>
    <cellStyle name="Normal 9 14 4 2" xfId="20980"/>
    <cellStyle name="Normal 9 14 4 2 2" xfId="40458"/>
    <cellStyle name="Normal 9 14 4 3" xfId="40459"/>
    <cellStyle name="Normal 9 14 4 4" xfId="56934"/>
    <cellStyle name="Normal 9 14 5" xfId="10168"/>
    <cellStyle name="Normal 9 14 5 2" xfId="20981"/>
    <cellStyle name="Normal 9 14 5 2 2" xfId="40460"/>
    <cellStyle name="Normal 9 14 5 3" xfId="40461"/>
    <cellStyle name="Normal 9 14 6" xfId="20982"/>
    <cellStyle name="Normal 9 14 6 2" xfId="40462"/>
    <cellStyle name="Normal 9 14 7" xfId="40463"/>
    <cellStyle name="Normal 9 15" xfId="2277"/>
    <cellStyle name="Normal 9 15 2" xfId="2278"/>
    <cellStyle name="Normal 9 15 2 2" xfId="6147"/>
    <cellStyle name="Normal 9 15 2 2 2" xfId="10169"/>
    <cellStyle name="Normal 9 15 2 2 2 2" xfId="20983"/>
    <cellStyle name="Normal 9 15 2 2 2 2 2" xfId="40464"/>
    <cellStyle name="Normal 9 15 2 2 2 3" xfId="40465"/>
    <cellStyle name="Normal 9 15 2 2 2 4" xfId="56935"/>
    <cellStyle name="Normal 9 15 2 2 3" xfId="20984"/>
    <cellStyle name="Normal 9 15 2 2 3 2" xfId="40466"/>
    <cellStyle name="Normal 9 15 2 2 4" xfId="40467"/>
    <cellStyle name="Normal 9 15 2 2 5" xfId="56936"/>
    <cellStyle name="Normal 9 15 2 3" xfId="6148"/>
    <cellStyle name="Normal 9 15 2 3 2" xfId="20985"/>
    <cellStyle name="Normal 9 15 2 3 2 2" xfId="40468"/>
    <cellStyle name="Normal 9 15 2 3 3" xfId="40469"/>
    <cellStyle name="Normal 9 15 2 3 4" xfId="56937"/>
    <cellStyle name="Normal 9 15 2 4" xfId="10170"/>
    <cellStyle name="Normal 9 15 2 4 2" xfId="20986"/>
    <cellStyle name="Normal 9 15 2 4 2 2" xfId="40470"/>
    <cellStyle name="Normal 9 15 2 4 3" xfId="40471"/>
    <cellStyle name="Normal 9 15 2 5" xfId="20987"/>
    <cellStyle name="Normal 9 15 2 5 2" xfId="40472"/>
    <cellStyle name="Normal 9 15 2 6" xfId="40473"/>
    <cellStyle name="Normal 9 15 3" xfId="6149"/>
    <cellStyle name="Normal 9 15 3 2" xfId="10171"/>
    <cellStyle name="Normal 9 15 3 2 2" xfId="20988"/>
    <cellStyle name="Normal 9 15 3 2 2 2" xfId="40474"/>
    <cellStyle name="Normal 9 15 3 2 3" xfId="40475"/>
    <cellStyle name="Normal 9 15 3 2 4" xfId="56938"/>
    <cellStyle name="Normal 9 15 3 3" xfId="20989"/>
    <cellStyle name="Normal 9 15 3 3 2" xfId="40476"/>
    <cellStyle name="Normal 9 15 3 4" xfId="40477"/>
    <cellStyle name="Normal 9 15 3 5" xfId="56939"/>
    <cellStyle name="Normal 9 15 4" xfId="6150"/>
    <cellStyle name="Normal 9 15 4 2" xfId="20990"/>
    <cellStyle name="Normal 9 15 4 2 2" xfId="40478"/>
    <cellStyle name="Normal 9 15 4 3" xfId="40479"/>
    <cellStyle name="Normal 9 15 4 4" xfId="56940"/>
    <cellStyle name="Normal 9 15 5" xfId="10172"/>
    <cellStyle name="Normal 9 15 5 2" xfId="20991"/>
    <cellStyle name="Normal 9 15 5 2 2" xfId="40480"/>
    <cellStyle name="Normal 9 15 5 3" xfId="40481"/>
    <cellStyle name="Normal 9 15 6" xfId="20992"/>
    <cellStyle name="Normal 9 15 6 2" xfId="40482"/>
    <cellStyle name="Normal 9 15 7" xfId="40483"/>
    <cellStyle name="Normal 9 16" xfId="2279"/>
    <cellStyle name="Normal 9 16 2" xfId="2280"/>
    <cellStyle name="Normal 9 16 2 2" xfId="6151"/>
    <cellStyle name="Normal 9 16 2 2 2" xfId="10173"/>
    <cellStyle name="Normal 9 16 2 2 2 2" xfId="20993"/>
    <cellStyle name="Normal 9 16 2 2 2 2 2" xfId="40484"/>
    <cellStyle name="Normal 9 16 2 2 2 3" xfId="40485"/>
    <cellStyle name="Normal 9 16 2 2 2 4" xfId="56941"/>
    <cellStyle name="Normal 9 16 2 2 3" xfId="20994"/>
    <cellStyle name="Normal 9 16 2 2 3 2" xfId="40486"/>
    <cellStyle name="Normal 9 16 2 2 4" xfId="40487"/>
    <cellStyle name="Normal 9 16 2 2 5" xfId="56942"/>
    <cellStyle name="Normal 9 16 2 3" xfId="6152"/>
    <cellStyle name="Normal 9 16 2 3 2" xfId="20995"/>
    <cellStyle name="Normal 9 16 2 3 2 2" xfId="40488"/>
    <cellStyle name="Normal 9 16 2 3 3" xfId="40489"/>
    <cellStyle name="Normal 9 16 2 3 4" xfId="56943"/>
    <cellStyle name="Normal 9 16 2 4" xfId="10174"/>
    <cellStyle name="Normal 9 16 2 4 2" xfId="20996"/>
    <cellStyle name="Normal 9 16 2 4 2 2" xfId="40490"/>
    <cellStyle name="Normal 9 16 2 4 3" xfId="40491"/>
    <cellStyle name="Normal 9 16 2 5" xfId="20997"/>
    <cellStyle name="Normal 9 16 2 5 2" xfId="40492"/>
    <cellStyle name="Normal 9 16 2 6" xfId="40493"/>
    <cellStyle name="Normal 9 16 3" xfId="6153"/>
    <cellStyle name="Normal 9 16 3 2" xfId="10175"/>
    <cellStyle name="Normal 9 16 3 2 2" xfId="20998"/>
    <cellStyle name="Normal 9 16 3 2 2 2" xfId="40494"/>
    <cellStyle name="Normal 9 16 3 2 3" xfId="40495"/>
    <cellStyle name="Normal 9 16 3 2 4" xfId="56944"/>
    <cellStyle name="Normal 9 16 3 3" xfId="20999"/>
    <cellStyle name="Normal 9 16 3 3 2" xfId="40496"/>
    <cellStyle name="Normal 9 16 3 4" xfId="40497"/>
    <cellStyle name="Normal 9 16 3 5" xfId="56945"/>
    <cellStyle name="Normal 9 16 4" xfId="6154"/>
    <cellStyle name="Normal 9 16 4 2" xfId="21000"/>
    <cellStyle name="Normal 9 16 4 2 2" xfId="40498"/>
    <cellStyle name="Normal 9 16 4 3" xfId="40499"/>
    <cellStyle name="Normal 9 16 4 4" xfId="56946"/>
    <cellStyle name="Normal 9 16 5" xfId="10176"/>
    <cellStyle name="Normal 9 16 5 2" xfId="21001"/>
    <cellStyle name="Normal 9 16 5 2 2" xfId="40500"/>
    <cellStyle name="Normal 9 16 5 3" xfId="40501"/>
    <cellStyle name="Normal 9 16 6" xfId="21002"/>
    <cellStyle name="Normal 9 16 6 2" xfId="40502"/>
    <cellStyle name="Normal 9 16 7" xfId="40503"/>
    <cellStyle name="Normal 9 17" xfId="2281"/>
    <cellStyle name="Normal 9 17 2" xfId="6155"/>
    <cellStyle name="Normal 9 17 2 2" xfId="10177"/>
    <cellStyle name="Normal 9 17 2 2 2" xfId="21003"/>
    <cellStyle name="Normal 9 17 2 2 2 2" xfId="40504"/>
    <cellStyle name="Normal 9 17 2 2 2 2 2" xfId="56947"/>
    <cellStyle name="Normal 9 17 2 2 2 3" xfId="56948"/>
    <cellStyle name="Normal 9 17 2 2 3" xfId="40505"/>
    <cellStyle name="Normal 9 17 2 2 3 2" xfId="56949"/>
    <cellStyle name="Normal 9 17 2 2 4" xfId="56950"/>
    <cellStyle name="Normal 9 17 2 2 5" xfId="56951"/>
    <cellStyle name="Normal 9 17 2 3" xfId="21004"/>
    <cellStyle name="Normal 9 17 2 3 2" xfId="40506"/>
    <cellStyle name="Normal 9 17 2 3 2 2" xfId="56952"/>
    <cellStyle name="Normal 9 17 2 3 3" xfId="56953"/>
    <cellStyle name="Normal 9 17 2 4" xfId="40507"/>
    <cellStyle name="Normal 9 17 2 4 2" xfId="56954"/>
    <cellStyle name="Normal 9 17 2 5" xfId="56955"/>
    <cellStyle name="Normal 9 17 2 6" xfId="56956"/>
    <cellStyle name="Normal 9 17 3" xfId="6156"/>
    <cellStyle name="Normal 9 17 3 2" xfId="21005"/>
    <cellStyle name="Normal 9 17 3 2 2" xfId="40508"/>
    <cellStyle name="Normal 9 17 3 2 2 2" xfId="56957"/>
    <cellStyle name="Normal 9 17 3 2 3" xfId="56958"/>
    <cellStyle name="Normal 9 17 3 3" xfId="40509"/>
    <cellStyle name="Normal 9 17 3 3 2" xfId="56959"/>
    <cellStyle name="Normal 9 17 3 4" xfId="56960"/>
    <cellStyle name="Normal 9 17 3 5" xfId="56961"/>
    <cellStyle name="Normal 9 17 4" xfId="10178"/>
    <cellStyle name="Normal 9 17 4 2" xfId="21006"/>
    <cellStyle name="Normal 9 17 4 2 2" xfId="40510"/>
    <cellStyle name="Normal 9 17 4 3" xfId="40511"/>
    <cellStyle name="Normal 9 17 4 4" xfId="56962"/>
    <cellStyle name="Normal 9 17 5" xfId="21007"/>
    <cellStyle name="Normal 9 17 5 2" xfId="40512"/>
    <cellStyle name="Normal 9 17 6" xfId="40513"/>
    <cellStyle name="Normal 9 17 7" xfId="56963"/>
    <cellStyle name="Normal 9 18" xfId="6157"/>
    <cellStyle name="Normal 9 18 2" xfId="10179"/>
    <cellStyle name="Normal 9 18 2 2" xfId="21008"/>
    <cellStyle name="Normal 9 18 2 2 2" xfId="40514"/>
    <cellStyle name="Normal 9 18 2 3" xfId="40515"/>
    <cellStyle name="Normal 9 18 3" xfId="10180"/>
    <cellStyle name="Normal 9 18 3 2" xfId="21009"/>
    <cellStyle name="Normal 9 18 3 2 2" xfId="40516"/>
    <cellStyle name="Normal 9 18 3 3" xfId="40517"/>
    <cellStyle name="Normal 9 18 4" xfId="21010"/>
    <cellStyle name="Normal 9 18 4 2" xfId="40518"/>
    <cellStyle name="Normal 9 18 5" xfId="40519"/>
    <cellStyle name="Normal 9 19" xfId="6158"/>
    <cellStyle name="Normal 9 19 2" xfId="10181"/>
    <cellStyle name="Normal 9 19 2 2" xfId="21011"/>
    <cellStyle name="Normal 9 19 2 2 2" xfId="40520"/>
    <cellStyle name="Normal 9 19 2 3" xfId="40521"/>
    <cellStyle name="Normal 9 19 3" xfId="21012"/>
    <cellStyle name="Normal 9 19 3 2" xfId="40522"/>
    <cellStyle name="Normal 9 19 4" xfId="40523"/>
    <cellStyle name="Normal 9 2" xfId="2282"/>
    <cellStyle name="Normal 9 2 10" xfId="2283"/>
    <cellStyle name="Normal 9 2 10 2" xfId="6159"/>
    <cellStyle name="Normal 9 2 10 2 2" xfId="10182"/>
    <cellStyle name="Normal 9 2 10 2 2 2" xfId="21013"/>
    <cellStyle name="Normal 9 2 10 2 2 2 2" xfId="40524"/>
    <cellStyle name="Normal 9 2 10 2 2 3" xfId="40525"/>
    <cellStyle name="Normal 9 2 10 2 2 4" xfId="56964"/>
    <cellStyle name="Normal 9 2 10 2 3" xfId="21014"/>
    <cellStyle name="Normal 9 2 10 2 3 2" xfId="40526"/>
    <cellStyle name="Normal 9 2 10 2 4" xfId="40527"/>
    <cellStyle name="Normal 9 2 10 2 5" xfId="56965"/>
    <cellStyle name="Normal 9 2 10 3" xfId="6160"/>
    <cellStyle name="Normal 9 2 10 3 2" xfId="21015"/>
    <cellStyle name="Normal 9 2 10 3 2 2" xfId="40528"/>
    <cellStyle name="Normal 9 2 10 3 3" xfId="40529"/>
    <cellStyle name="Normal 9 2 10 3 4" xfId="56966"/>
    <cellStyle name="Normal 9 2 10 4" xfId="10183"/>
    <cellStyle name="Normal 9 2 10 4 2" xfId="21016"/>
    <cellStyle name="Normal 9 2 10 4 2 2" xfId="40530"/>
    <cellStyle name="Normal 9 2 10 4 3" xfId="40531"/>
    <cellStyle name="Normal 9 2 10 5" xfId="21017"/>
    <cellStyle name="Normal 9 2 10 5 2" xfId="40532"/>
    <cellStyle name="Normal 9 2 10 6" xfId="40533"/>
    <cellStyle name="Normal 9 2 11" xfId="6161"/>
    <cellStyle name="Normal 9 2 11 2" xfId="10184"/>
    <cellStyle name="Normal 9 2 11 2 2" xfId="21018"/>
    <cellStyle name="Normal 9 2 11 2 2 2" xfId="40534"/>
    <cellStyle name="Normal 9 2 11 2 3" xfId="40535"/>
    <cellStyle name="Normal 9 2 11 2 4" xfId="56967"/>
    <cellStyle name="Normal 9 2 11 3" xfId="21019"/>
    <cellStyle name="Normal 9 2 11 3 2" xfId="40536"/>
    <cellStyle name="Normal 9 2 11 4" xfId="40537"/>
    <cellStyle name="Normal 9 2 11 5" xfId="56968"/>
    <cellStyle name="Normal 9 2 12" xfId="6162"/>
    <cellStyle name="Normal 9 2 12 2" xfId="21020"/>
    <cellStyle name="Normal 9 2 12 2 2" xfId="40538"/>
    <cellStyle name="Normal 9 2 12 3" xfId="40539"/>
    <cellStyle name="Normal 9 2 12 4" xfId="56969"/>
    <cellStyle name="Normal 9 2 13" xfId="10185"/>
    <cellStyle name="Normal 9 2 13 2" xfId="21021"/>
    <cellStyle name="Normal 9 2 13 2 2" xfId="40540"/>
    <cellStyle name="Normal 9 2 13 3" xfId="40541"/>
    <cellStyle name="Normal 9 2 14" xfId="11279"/>
    <cellStyle name="Normal 9 2 14 2" xfId="21022"/>
    <cellStyle name="Normal 9 2 15" xfId="21023"/>
    <cellStyle name="Normal 9 2 15 2" xfId="40542"/>
    <cellStyle name="Normal 9 2 16" xfId="40543"/>
    <cellStyle name="Normal 9 2 2" xfId="2284"/>
    <cellStyle name="Normal 9 2 2 2" xfId="2285"/>
    <cellStyle name="Normal 9 2 2 2 2" xfId="6163"/>
    <cellStyle name="Normal 9 2 2 2 2 2" xfId="10186"/>
    <cellStyle name="Normal 9 2 2 2 2 2 2" xfId="21024"/>
    <cellStyle name="Normal 9 2 2 2 2 2 2 2" xfId="40544"/>
    <cellStyle name="Normal 9 2 2 2 2 2 3" xfId="40545"/>
    <cellStyle name="Normal 9 2 2 2 2 2 4" xfId="56970"/>
    <cellStyle name="Normal 9 2 2 2 2 3" xfId="21025"/>
    <cellStyle name="Normal 9 2 2 2 2 3 2" xfId="40546"/>
    <cellStyle name="Normal 9 2 2 2 2 4" xfId="40547"/>
    <cellStyle name="Normal 9 2 2 2 2 5" xfId="56971"/>
    <cellStyle name="Normal 9 2 2 2 3" xfId="6164"/>
    <cellStyle name="Normal 9 2 2 2 3 2" xfId="21026"/>
    <cellStyle name="Normal 9 2 2 2 3 2 2" xfId="40548"/>
    <cellStyle name="Normal 9 2 2 2 3 3" xfId="40549"/>
    <cellStyle name="Normal 9 2 2 2 3 4" xfId="56972"/>
    <cellStyle name="Normal 9 2 2 2 4" xfId="10187"/>
    <cellStyle name="Normal 9 2 2 2 4 2" xfId="21027"/>
    <cellStyle name="Normal 9 2 2 2 4 2 2" xfId="40550"/>
    <cellStyle name="Normal 9 2 2 2 4 3" xfId="40551"/>
    <cellStyle name="Normal 9 2 2 2 5" xfId="21028"/>
    <cellStyle name="Normal 9 2 2 2 5 2" xfId="40552"/>
    <cellStyle name="Normal 9 2 2 2 6" xfId="40553"/>
    <cellStyle name="Normal 9 2 2 3" xfId="6165"/>
    <cellStyle name="Normal 9 2 2 3 2" xfId="10188"/>
    <cellStyle name="Normal 9 2 2 3 2 2" xfId="21029"/>
    <cellStyle name="Normal 9 2 2 3 2 2 2" xfId="40554"/>
    <cellStyle name="Normal 9 2 2 3 2 3" xfId="40555"/>
    <cellStyle name="Normal 9 2 2 3 2 4" xfId="56973"/>
    <cellStyle name="Normal 9 2 2 3 3" xfId="21030"/>
    <cellStyle name="Normal 9 2 2 3 3 2" xfId="40556"/>
    <cellStyle name="Normal 9 2 2 3 4" xfId="40557"/>
    <cellStyle name="Normal 9 2 2 3 5" xfId="56974"/>
    <cellStyle name="Normal 9 2 2 4" xfId="6166"/>
    <cellStyle name="Normal 9 2 2 4 2" xfId="21031"/>
    <cellStyle name="Normal 9 2 2 4 2 2" xfId="40558"/>
    <cellStyle name="Normal 9 2 2 4 3" xfId="40559"/>
    <cellStyle name="Normal 9 2 2 4 4" xfId="56975"/>
    <cellStyle name="Normal 9 2 2 5" xfId="10189"/>
    <cellStyle name="Normal 9 2 2 5 2" xfId="21032"/>
    <cellStyle name="Normal 9 2 2 5 2 2" xfId="40560"/>
    <cellStyle name="Normal 9 2 2 5 3" xfId="40561"/>
    <cellStyle name="Normal 9 2 2 6" xfId="21033"/>
    <cellStyle name="Normal 9 2 2 6 2" xfId="40562"/>
    <cellStyle name="Normal 9 2 2 7" xfId="40563"/>
    <cellStyle name="Normal 9 2 3" xfId="2286"/>
    <cellStyle name="Normal 9 2 3 2" xfId="2287"/>
    <cellStyle name="Normal 9 2 3 2 2" xfId="6167"/>
    <cellStyle name="Normal 9 2 3 2 2 2" xfId="10190"/>
    <cellStyle name="Normal 9 2 3 2 2 2 2" xfId="21034"/>
    <cellStyle name="Normal 9 2 3 2 2 2 2 2" xfId="40564"/>
    <cellStyle name="Normal 9 2 3 2 2 2 3" xfId="40565"/>
    <cellStyle name="Normal 9 2 3 2 2 2 4" xfId="56976"/>
    <cellStyle name="Normal 9 2 3 2 2 3" xfId="21035"/>
    <cellStyle name="Normal 9 2 3 2 2 3 2" xfId="40566"/>
    <cellStyle name="Normal 9 2 3 2 2 4" xfId="40567"/>
    <cellStyle name="Normal 9 2 3 2 2 5" xfId="56977"/>
    <cellStyle name="Normal 9 2 3 2 3" xfId="6168"/>
    <cellStyle name="Normal 9 2 3 2 3 2" xfId="21036"/>
    <cellStyle name="Normal 9 2 3 2 3 2 2" xfId="40568"/>
    <cellStyle name="Normal 9 2 3 2 3 3" xfId="40569"/>
    <cellStyle name="Normal 9 2 3 2 3 4" xfId="56978"/>
    <cellStyle name="Normal 9 2 3 2 4" xfId="10191"/>
    <cellStyle name="Normal 9 2 3 2 4 2" xfId="21037"/>
    <cellStyle name="Normal 9 2 3 2 4 2 2" xfId="40570"/>
    <cellStyle name="Normal 9 2 3 2 4 3" xfId="40571"/>
    <cellStyle name="Normal 9 2 3 2 5" xfId="21038"/>
    <cellStyle name="Normal 9 2 3 2 5 2" xfId="40572"/>
    <cellStyle name="Normal 9 2 3 2 6" xfId="40573"/>
    <cellStyle name="Normal 9 2 3 3" xfId="6169"/>
    <cellStyle name="Normal 9 2 3 3 2" xfId="10192"/>
    <cellStyle name="Normal 9 2 3 3 2 2" xfId="21039"/>
    <cellStyle name="Normal 9 2 3 3 2 2 2" xfId="40574"/>
    <cellStyle name="Normal 9 2 3 3 2 3" xfId="40575"/>
    <cellStyle name="Normal 9 2 3 3 2 4" xfId="56979"/>
    <cellStyle name="Normal 9 2 3 3 3" xfId="21040"/>
    <cellStyle name="Normal 9 2 3 3 3 2" xfId="40576"/>
    <cellStyle name="Normal 9 2 3 3 4" xfId="40577"/>
    <cellStyle name="Normal 9 2 3 3 5" xfId="56980"/>
    <cellStyle name="Normal 9 2 3 4" xfId="6170"/>
    <cellStyle name="Normal 9 2 3 4 2" xfId="21041"/>
    <cellStyle name="Normal 9 2 3 4 2 2" xfId="40578"/>
    <cellStyle name="Normal 9 2 3 4 3" xfId="40579"/>
    <cellStyle name="Normal 9 2 3 4 4" xfId="56981"/>
    <cellStyle name="Normal 9 2 3 5" xfId="10193"/>
    <cellStyle name="Normal 9 2 3 5 2" xfId="21042"/>
    <cellStyle name="Normal 9 2 3 5 2 2" xfId="40580"/>
    <cellStyle name="Normal 9 2 3 5 3" xfId="40581"/>
    <cellStyle name="Normal 9 2 3 6" xfId="21043"/>
    <cellStyle name="Normal 9 2 3 6 2" xfId="40582"/>
    <cellStyle name="Normal 9 2 3 7" xfId="40583"/>
    <cellStyle name="Normal 9 2 4" xfId="2288"/>
    <cellStyle name="Normal 9 2 4 2" xfId="2289"/>
    <cellStyle name="Normal 9 2 4 2 2" xfId="6171"/>
    <cellStyle name="Normal 9 2 4 2 2 2" xfId="10194"/>
    <cellStyle name="Normal 9 2 4 2 2 2 2" xfId="21044"/>
    <cellStyle name="Normal 9 2 4 2 2 2 2 2" xfId="40584"/>
    <cellStyle name="Normal 9 2 4 2 2 2 3" xfId="40585"/>
    <cellStyle name="Normal 9 2 4 2 2 2 4" xfId="56982"/>
    <cellStyle name="Normal 9 2 4 2 2 3" xfId="21045"/>
    <cellStyle name="Normal 9 2 4 2 2 3 2" xfId="40586"/>
    <cellStyle name="Normal 9 2 4 2 2 4" xfId="40587"/>
    <cellStyle name="Normal 9 2 4 2 2 5" xfId="56983"/>
    <cellStyle name="Normal 9 2 4 2 3" xfId="6172"/>
    <cellStyle name="Normal 9 2 4 2 3 2" xfId="21046"/>
    <cellStyle name="Normal 9 2 4 2 3 2 2" xfId="40588"/>
    <cellStyle name="Normal 9 2 4 2 3 3" xfId="40589"/>
    <cellStyle name="Normal 9 2 4 2 3 4" xfId="56984"/>
    <cellStyle name="Normal 9 2 4 2 4" xfId="10195"/>
    <cellStyle name="Normal 9 2 4 2 4 2" xfId="21047"/>
    <cellStyle name="Normal 9 2 4 2 4 2 2" xfId="40590"/>
    <cellStyle name="Normal 9 2 4 2 4 3" xfId="40591"/>
    <cellStyle name="Normal 9 2 4 2 5" xfId="21048"/>
    <cellStyle name="Normal 9 2 4 2 5 2" xfId="40592"/>
    <cellStyle name="Normal 9 2 4 2 6" xfId="40593"/>
    <cellStyle name="Normal 9 2 4 3" xfId="6173"/>
    <cellStyle name="Normal 9 2 4 3 2" xfId="10196"/>
    <cellStyle name="Normal 9 2 4 3 2 2" xfId="21049"/>
    <cellStyle name="Normal 9 2 4 3 2 2 2" xfId="40594"/>
    <cellStyle name="Normal 9 2 4 3 2 3" xfId="40595"/>
    <cellStyle name="Normal 9 2 4 3 2 4" xfId="56985"/>
    <cellStyle name="Normal 9 2 4 3 3" xfId="21050"/>
    <cellStyle name="Normal 9 2 4 3 3 2" xfId="40596"/>
    <cellStyle name="Normal 9 2 4 3 4" xfId="40597"/>
    <cellStyle name="Normal 9 2 4 3 5" xfId="56986"/>
    <cellStyle name="Normal 9 2 4 4" xfId="6174"/>
    <cellStyle name="Normal 9 2 4 4 2" xfId="21051"/>
    <cellStyle name="Normal 9 2 4 4 2 2" xfId="40598"/>
    <cellStyle name="Normal 9 2 4 4 3" xfId="40599"/>
    <cellStyle name="Normal 9 2 4 4 4" xfId="56987"/>
    <cellStyle name="Normal 9 2 4 5" xfId="10197"/>
    <cellStyle name="Normal 9 2 4 5 2" xfId="21052"/>
    <cellStyle name="Normal 9 2 4 5 2 2" xfId="40600"/>
    <cellStyle name="Normal 9 2 4 5 3" xfId="40601"/>
    <cellStyle name="Normal 9 2 4 6" xfId="21053"/>
    <cellStyle name="Normal 9 2 4 6 2" xfId="40602"/>
    <cellStyle name="Normal 9 2 4 7" xfId="40603"/>
    <cellStyle name="Normal 9 2 5" xfId="2290"/>
    <cellStyle name="Normal 9 2 5 2" xfId="2291"/>
    <cellStyle name="Normal 9 2 5 2 2" xfId="6175"/>
    <cellStyle name="Normal 9 2 5 2 2 2" xfId="10198"/>
    <cellStyle name="Normal 9 2 5 2 2 2 2" xfId="21054"/>
    <cellStyle name="Normal 9 2 5 2 2 2 2 2" xfId="40604"/>
    <cellStyle name="Normal 9 2 5 2 2 2 3" xfId="40605"/>
    <cellStyle name="Normal 9 2 5 2 2 2 4" xfId="56988"/>
    <cellStyle name="Normal 9 2 5 2 2 3" xfId="21055"/>
    <cellStyle name="Normal 9 2 5 2 2 3 2" xfId="40606"/>
    <cellStyle name="Normal 9 2 5 2 2 4" xfId="40607"/>
    <cellStyle name="Normal 9 2 5 2 2 5" xfId="56989"/>
    <cellStyle name="Normal 9 2 5 2 3" xfId="6176"/>
    <cellStyle name="Normal 9 2 5 2 3 2" xfId="21056"/>
    <cellStyle name="Normal 9 2 5 2 3 2 2" xfId="40608"/>
    <cellStyle name="Normal 9 2 5 2 3 3" xfId="40609"/>
    <cellStyle name="Normal 9 2 5 2 3 4" xfId="56990"/>
    <cellStyle name="Normal 9 2 5 2 4" xfId="10199"/>
    <cellStyle name="Normal 9 2 5 2 4 2" xfId="21057"/>
    <cellStyle name="Normal 9 2 5 2 4 2 2" xfId="40610"/>
    <cellStyle name="Normal 9 2 5 2 4 3" xfId="40611"/>
    <cellStyle name="Normal 9 2 5 2 5" xfId="21058"/>
    <cellStyle name="Normal 9 2 5 2 5 2" xfId="40612"/>
    <cellStyle name="Normal 9 2 5 2 6" xfId="40613"/>
    <cellStyle name="Normal 9 2 5 3" xfId="6177"/>
    <cellStyle name="Normal 9 2 5 3 2" xfId="10200"/>
    <cellStyle name="Normal 9 2 5 3 2 2" xfId="21059"/>
    <cellStyle name="Normal 9 2 5 3 2 2 2" xfId="40614"/>
    <cellStyle name="Normal 9 2 5 3 2 3" xfId="40615"/>
    <cellStyle name="Normal 9 2 5 3 2 4" xfId="56991"/>
    <cellStyle name="Normal 9 2 5 3 3" xfId="21060"/>
    <cellStyle name="Normal 9 2 5 3 3 2" xfId="40616"/>
    <cellStyle name="Normal 9 2 5 3 4" xfId="40617"/>
    <cellStyle name="Normal 9 2 5 3 5" xfId="56992"/>
    <cellStyle name="Normal 9 2 5 4" xfId="6178"/>
    <cellStyle name="Normal 9 2 5 4 2" xfId="21061"/>
    <cellStyle name="Normal 9 2 5 4 2 2" xfId="40618"/>
    <cellStyle name="Normal 9 2 5 4 3" xfId="40619"/>
    <cellStyle name="Normal 9 2 5 4 4" xfId="56993"/>
    <cellStyle name="Normal 9 2 5 5" xfId="10201"/>
    <cellStyle name="Normal 9 2 5 5 2" xfId="21062"/>
    <cellStyle name="Normal 9 2 5 5 2 2" xfId="40620"/>
    <cellStyle name="Normal 9 2 5 5 3" xfId="40621"/>
    <cellStyle name="Normal 9 2 5 6" xfId="21063"/>
    <cellStyle name="Normal 9 2 5 6 2" xfId="40622"/>
    <cellStyle name="Normal 9 2 5 7" xfId="40623"/>
    <cellStyle name="Normal 9 2 6" xfId="2292"/>
    <cellStyle name="Normal 9 2 6 2" xfId="2293"/>
    <cellStyle name="Normal 9 2 6 2 2" xfId="6179"/>
    <cellStyle name="Normal 9 2 6 2 2 2" xfId="10202"/>
    <cellStyle name="Normal 9 2 6 2 2 2 2" xfId="21064"/>
    <cellStyle name="Normal 9 2 6 2 2 2 2 2" xfId="40624"/>
    <cellStyle name="Normal 9 2 6 2 2 2 3" xfId="40625"/>
    <cellStyle name="Normal 9 2 6 2 2 2 4" xfId="56994"/>
    <cellStyle name="Normal 9 2 6 2 2 3" xfId="21065"/>
    <cellStyle name="Normal 9 2 6 2 2 3 2" xfId="40626"/>
    <cellStyle name="Normal 9 2 6 2 2 4" xfId="40627"/>
    <cellStyle name="Normal 9 2 6 2 2 5" xfId="56995"/>
    <cellStyle name="Normal 9 2 6 2 3" xfId="6180"/>
    <cellStyle name="Normal 9 2 6 2 3 2" xfId="21066"/>
    <cellStyle name="Normal 9 2 6 2 3 2 2" xfId="40628"/>
    <cellStyle name="Normal 9 2 6 2 3 3" xfId="40629"/>
    <cellStyle name="Normal 9 2 6 2 3 4" xfId="56996"/>
    <cellStyle name="Normal 9 2 6 2 4" xfId="10203"/>
    <cellStyle name="Normal 9 2 6 2 4 2" xfId="21067"/>
    <cellStyle name="Normal 9 2 6 2 4 2 2" xfId="40630"/>
    <cellStyle name="Normal 9 2 6 2 4 3" xfId="40631"/>
    <cellStyle name="Normal 9 2 6 2 5" xfId="21068"/>
    <cellStyle name="Normal 9 2 6 2 5 2" xfId="40632"/>
    <cellStyle name="Normal 9 2 6 2 6" xfId="40633"/>
    <cellStyle name="Normal 9 2 6 3" xfId="6181"/>
    <cellStyle name="Normal 9 2 6 3 2" xfId="10204"/>
    <cellStyle name="Normal 9 2 6 3 2 2" xfId="21069"/>
    <cellStyle name="Normal 9 2 6 3 2 2 2" xfId="40634"/>
    <cellStyle name="Normal 9 2 6 3 2 3" xfId="40635"/>
    <cellStyle name="Normal 9 2 6 3 2 4" xfId="56997"/>
    <cellStyle name="Normal 9 2 6 3 3" xfId="21070"/>
    <cellStyle name="Normal 9 2 6 3 3 2" xfId="40636"/>
    <cellStyle name="Normal 9 2 6 3 4" xfId="40637"/>
    <cellStyle name="Normal 9 2 6 3 5" xfId="56998"/>
    <cellStyle name="Normal 9 2 6 4" xfId="6182"/>
    <cellStyle name="Normal 9 2 6 4 2" xfId="21071"/>
    <cellStyle name="Normal 9 2 6 4 2 2" xfId="40638"/>
    <cellStyle name="Normal 9 2 6 4 3" xfId="40639"/>
    <cellStyle name="Normal 9 2 6 4 4" xfId="56999"/>
    <cellStyle name="Normal 9 2 6 5" xfId="10205"/>
    <cellStyle name="Normal 9 2 6 5 2" xfId="21072"/>
    <cellStyle name="Normal 9 2 6 5 2 2" xfId="40640"/>
    <cellStyle name="Normal 9 2 6 5 3" xfId="40641"/>
    <cellStyle name="Normal 9 2 6 6" xfId="21073"/>
    <cellStyle name="Normal 9 2 6 6 2" xfId="40642"/>
    <cellStyle name="Normal 9 2 6 7" xfId="40643"/>
    <cellStyle name="Normal 9 2 7" xfId="2294"/>
    <cellStyle name="Normal 9 2 7 2" xfId="2295"/>
    <cellStyle name="Normal 9 2 7 2 2" xfId="6183"/>
    <cellStyle name="Normal 9 2 7 2 2 2" xfId="10206"/>
    <cellStyle name="Normal 9 2 7 2 2 2 2" xfId="21074"/>
    <cellStyle name="Normal 9 2 7 2 2 2 2 2" xfId="40644"/>
    <cellStyle name="Normal 9 2 7 2 2 2 3" xfId="40645"/>
    <cellStyle name="Normal 9 2 7 2 2 2 4" xfId="57000"/>
    <cellStyle name="Normal 9 2 7 2 2 3" xfId="21075"/>
    <cellStyle name="Normal 9 2 7 2 2 3 2" xfId="40646"/>
    <cellStyle name="Normal 9 2 7 2 2 4" xfId="40647"/>
    <cellStyle name="Normal 9 2 7 2 2 5" xfId="57001"/>
    <cellStyle name="Normal 9 2 7 2 3" xfId="6184"/>
    <cellStyle name="Normal 9 2 7 2 3 2" xfId="21076"/>
    <cellStyle name="Normal 9 2 7 2 3 2 2" xfId="40648"/>
    <cellStyle name="Normal 9 2 7 2 3 3" xfId="40649"/>
    <cellStyle name="Normal 9 2 7 2 3 4" xfId="57002"/>
    <cellStyle name="Normal 9 2 7 2 4" xfId="10207"/>
    <cellStyle name="Normal 9 2 7 2 4 2" xfId="21077"/>
    <cellStyle name="Normal 9 2 7 2 4 2 2" xfId="40650"/>
    <cellStyle name="Normal 9 2 7 2 4 3" xfId="40651"/>
    <cellStyle name="Normal 9 2 7 2 5" xfId="21078"/>
    <cellStyle name="Normal 9 2 7 2 5 2" xfId="40652"/>
    <cellStyle name="Normal 9 2 7 2 6" xfId="40653"/>
    <cellStyle name="Normal 9 2 7 3" xfId="6185"/>
    <cellStyle name="Normal 9 2 7 3 2" xfId="10208"/>
    <cellStyle name="Normal 9 2 7 3 2 2" xfId="21079"/>
    <cellStyle name="Normal 9 2 7 3 2 2 2" xfId="40654"/>
    <cellStyle name="Normal 9 2 7 3 2 3" xfId="40655"/>
    <cellStyle name="Normal 9 2 7 3 2 4" xfId="57003"/>
    <cellStyle name="Normal 9 2 7 3 3" xfId="21080"/>
    <cellStyle name="Normal 9 2 7 3 3 2" xfId="40656"/>
    <cellStyle name="Normal 9 2 7 3 4" xfId="40657"/>
    <cellStyle name="Normal 9 2 7 3 5" xfId="57004"/>
    <cellStyle name="Normal 9 2 7 4" xfId="6186"/>
    <cellStyle name="Normal 9 2 7 4 2" xfId="21081"/>
    <cellStyle name="Normal 9 2 7 4 2 2" xfId="40658"/>
    <cellStyle name="Normal 9 2 7 4 3" xfId="40659"/>
    <cellStyle name="Normal 9 2 7 4 4" xfId="57005"/>
    <cellStyle name="Normal 9 2 7 5" xfId="10209"/>
    <cellStyle name="Normal 9 2 7 5 2" xfId="21082"/>
    <cellStyle name="Normal 9 2 7 5 2 2" xfId="40660"/>
    <cellStyle name="Normal 9 2 7 5 3" xfId="40661"/>
    <cellStyle name="Normal 9 2 7 6" xfId="21083"/>
    <cellStyle name="Normal 9 2 7 6 2" xfId="40662"/>
    <cellStyle name="Normal 9 2 7 7" xfId="40663"/>
    <cellStyle name="Normal 9 2 8" xfId="2296"/>
    <cellStyle name="Normal 9 2 8 2" xfId="2297"/>
    <cellStyle name="Normal 9 2 8 2 2" xfId="6187"/>
    <cellStyle name="Normal 9 2 8 2 2 2" xfId="10210"/>
    <cellStyle name="Normal 9 2 8 2 2 2 2" xfId="21084"/>
    <cellStyle name="Normal 9 2 8 2 2 2 2 2" xfId="40664"/>
    <cellStyle name="Normal 9 2 8 2 2 2 3" xfId="40665"/>
    <cellStyle name="Normal 9 2 8 2 2 2 4" xfId="57006"/>
    <cellStyle name="Normal 9 2 8 2 2 3" xfId="21085"/>
    <cellStyle name="Normal 9 2 8 2 2 3 2" xfId="40666"/>
    <cellStyle name="Normal 9 2 8 2 2 4" xfId="40667"/>
    <cellStyle name="Normal 9 2 8 2 2 5" xfId="57007"/>
    <cellStyle name="Normal 9 2 8 2 3" xfId="6188"/>
    <cellStyle name="Normal 9 2 8 2 3 2" xfId="21086"/>
    <cellStyle name="Normal 9 2 8 2 3 2 2" xfId="40668"/>
    <cellStyle name="Normal 9 2 8 2 3 3" xfId="40669"/>
    <cellStyle name="Normal 9 2 8 2 3 4" xfId="57008"/>
    <cellStyle name="Normal 9 2 8 2 4" xfId="10211"/>
    <cellStyle name="Normal 9 2 8 2 4 2" xfId="21087"/>
    <cellStyle name="Normal 9 2 8 2 4 2 2" xfId="40670"/>
    <cellStyle name="Normal 9 2 8 2 4 3" xfId="40671"/>
    <cellStyle name="Normal 9 2 8 2 5" xfId="21088"/>
    <cellStyle name="Normal 9 2 8 2 5 2" xfId="40672"/>
    <cellStyle name="Normal 9 2 8 2 6" xfId="40673"/>
    <cellStyle name="Normal 9 2 8 3" xfId="6189"/>
    <cellStyle name="Normal 9 2 8 3 2" xfId="10212"/>
    <cellStyle name="Normal 9 2 8 3 2 2" xfId="21089"/>
    <cellStyle name="Normal 9 2 8 3 2 2 2" xfId="40674"/>
    <cellStyle name="Normal 9 2 8 3 2 3" xfId="40675"/>
    <cellStyle name="Normal 9 2 8 3 2 4" xfId="57009"/>
    <cellStyle name="Normal 9 2 8 3 3" xfId="21090"/>
    <cellStyle name="Normal 9 2 8 3 3 2" xfId="40676"/>
    <cellStyle name="Normal 9 2 8 3 4" xfId="40677"/>
    <cellStyle name="Normal 9 2 8 3 5" xfId="57010"/>
    <cellStyle name="Normal 9 2 8 4" xfId="6190"/>
    <cellStyle name="Normal 9 2 8 4 2" xfId="21091"/>
    <cellStyle name="Normal 9 2 8 4 2 2" xfId="40678"/>
    <cellStyle name="Normal 9 2 8 4 3" xfId="40679"/>
    <cellStyle name="Normal 9 2 8 4 4" xfId="57011"/>
    <cellStyle name="Normal 9 2 8 5" xfId="10213"/>
    <cellStyle name="Normal 9 2 8 5 2" xfId="21092"/>
    <cellStyle name="Normal 9 2 8 5 2 2" xfId="40680"/>
    <cellStyle name="Normal 9 2 8 5 3" xfId="40681"/>
    <cellStyle name="Normal 9 2 8 6" xfId="21093"/>
    <cellStyle name="Normal 9 2 8 6 2" xfId="40682"/>
    <cellStyle name="Normal 9 2 8 7" xfId="40683"/>
    <cellStyle name="Normal 9 2 9" xfId="2298"/>
    <cellStyle name="Normal 9 2 9 2" xfId="2299"/>
    <cellStyle name="Normal 9 2 9 2 2" xfId="6191"/>
    <cellStyle name="Normal 9 2 9 2 2 2" xfId="10214"/>
    <cellStyle name="Normal 9 2 9 2 2 2 2" xfId="21094"/>
    <cellStyle name="Normal 9 2 9 2 2 2 2 2" xfId="40684"/>
    <cellStyle name="Normal 9 2 9 2 2 2 3" xfId="40685"/>
    <cellStyle name="Normal 9 2 9 2 2 2 4" xfId="57012"/>
    <cellStyle name="Normal 9 2 9 2 2 3" xfId="21095"/>
    <cellStyle name="Normal 9 2 9 2 2 3 2" xfId="40686"/>
    <cellStyle name="Normal 9 2 9 2 2 4" xfId="40687"/>
    <cellStyle name="Normal 9 2 9 2 2 5" xfId="57013"/>
    <cellStyle name="Normal 9 2 9 2 3" xfId="6192"/>
    <cellStyle name="Normal 9 2 9 2 3 2" xfId="21096"/>
    <cellStyle name="Normal 9 2 9 2 3 2 2" xfId="40688"/>
    <cellStyle name="Normal 9 2 9 2 3 3" xfId="40689"/>
    <cellStyle name="Normal 9 2 9 2 3 4" xfId="57014"/>
    <cellStyle name="Normal 9 2 9 2 4" xfId="10215"/>
    <cellStyle name="Normal 9 2 9 2 4 2" xfId="21097"/>
    <cellStyle name="Normal 9 2 9 2 4 2 2" xfId="40690"/>
    <cellStyle name="Normal 9 2 9 2 4 3" xfId="40691"/>
    <cellStyle name="Normal 9 2 9 2 5" xfId="21098"/>
    <cellStyle name="Normal 9 2 9 2 5 2" xfId="40692"/>
    <cellStyle name="Normal 9 2 9 2 6" xfId="40693"/>
    <cellStyle name="Normal 9 2 9 3" xfId="6193"/>
    <cellStyle name="Normal 9 2 9 3 2" xfId="10216"/>
    <cellStyle name="Normal 9 2 9 3 2 2" xfId="21099"/>
    <cellStyle name="Normal 9 2 9 3 2 2 2" xfId="40694"/>
    <cellStyle name="Normal 9 2 9 3 2 3" xfId="40695"/>
    <cellStyle name="Normal 9 2 9 3 2 4" xfId="57015"/>
    <cellStyle name="Normal 9 2 9 3 3" xfId="21100"/>
    <cellStyle name="Normal 9 2 9 3 3 2" xfId="40696"/>
    <cellStyle name="Normal 9 2 9 3 4" xfId="40697"/>
    <cellStyle name="Normal 9 2 9 3 5" xfId="57016"/>
    <cellStyle name="Normal 9 2 9 4" xfId="6194"/>
    <cellStyle name="Normal 9 2 9 4 2" xfId="21101"/>
    <cellStyle name="Normal 9 2 9 4 2 2" xfId="40698"/>
    <cellStyle name="Normal 9 2 9 4 3" xfId="40699"/>
    <cellStyle name="Normal 9 2 9 4 4" xfId="57017"/>
    <cellStyle name="Normal 9 2 9 5" xfId="10217"/>
    <cellStyle name="Normal 9 2 9 5 2" xfId="21102"/>
    <cellStyle name="Normal 9 2 9 5 2 2" xfId="40700"/>
    <cellStyle name="Normal 9 2 9 5 3" xfId="40701"/>
    <cellStyle name="Normal 9 2 9 6" xfId="21103"/>
    <cellStyle name="Normal 9 2 9 6 2" xfId="40702"/>
    <cellStyle name="Normal 9 2 9 7" xfId="40703"/>
    <cellStyle name="Normal 9 20" xfId="6195"/>
    <cellStyle name="Normal 9 20 2" xfId="10218"/>
    <cellStyle name="Normal 9 20 2 2" xfId="21104"/>
    <cellStyle name="Normal 9 20 2 2 2" xfId="40704"/>
    <cellStyle name="Normal 9 20 2 3" xfId="40705"/>
    <cellStyle name="Normal 9 20 3" xfId="21105"/>
    <cellStyle name="Normal 9 20 3 2" xfId="40706"/>
    <cellStyle name="Normal 9 20 4" xfId="40707"/>
    <cellStyle name="Normal 9 21" xfId="2266"/>
    <cellStyle name="Normal 9 21 2" xfId="21106"/>
    <cellStyle name="Normal 9 21 2 2" xfId="40708"/>
    <cellStyle name="Normal 9 21 3" xfId="40709"/>
    <cellStyle name="Normal 9 22" xfId="21107"/>
    <cellStyle name="Normal 9 22 2" xfId="40710"/>
    <cellStyle name="Normal 9 23" xfId="21108"/>
    <cellStyle name="Normal 9 24" xfId="21109"/>
    <cellStyle name="Normal 9 25" xfId="40711"/>
    <cellStyle name="Normal 9 3" xfId="2300"/>
    <cellStyle name="Normal 9 3 10" xfId="2301"/>
    <cellStyle name="Normal 9 3 10 2" xfId="6196"/>
    <cellStyle name="Normal 9 3 10 2 2" xfId="10219"/>
    <cellStyle name="Normal 9 3 10 2 2 2" xfId="21110"/>
    <cellStyle name="Normal 9 3 10 2 2 2 2" xfId="40712"/>
    <cellStyle name="Normal 9 3 10 2 2 3" xfId="40713"/>
    <cellStyle name="Normal 9 3 10 2 2 4" xfId="57018"/>
    <cellStyle name="Normal 9 3 10 2 3" xfId="21111"/>
    <cellStyle name="Normal 9 3 10 2 3 2" xfId="40714"/>
    <cellStyle name="Normal 9 3 10 2 4" xfId="40715"/>
    <cellStyle name="Normal 9 3 10 2 5" xfId="57019"/>
    <cellStyle name="Normal 9 3 10 3" xfId="6197"/>
    <cellStyle name="Normal 9 3 10 3 2" xfId="21112"/>
    <cellStyle name="Normal 9 3 10 3 2 2" xfId="40716"/>
    <cellStyle name="Normal 9 3 10 3 3" xfId="40717"/>
    <cellStyle name="Normal 9 3 10 3 4" xfId="57020"/>
    <cellStyle name="Normal 9 3 10 4" xfId="10220"/>
    <cellStyle name="Normal 9 3 10 4 2" xfId="21113"/>
    <cellStyle name="Normal 9 3 10 4 2 2" xfId="40718"/>
    <cellStyle name="Normal 9 3 10 4 3" xfId="40719"/>
    <cellStyle name="Normal 9 3 10 5" xfId="21114"/>
    <cellStyle name="Normal 9 3 10 5 2" xfId="40720"/>
    <cellStyle name="Normal 9 3 10 6" xfId="40721"/>
    <cellStyle name="Normal 9 3 11" xfId="6198"/>
    <cellStyle name="Normal 9 3 11 2" xfId="10221"/>
    <cellStyle name="Normal 9 3 11 2 2" xfId="21115"/>
    <cellStyle name="Normal 9 3 11 2 2 2" xfId="40722"/>
    <cellStyle name="Normal 9 3 11 2 3" xfId="40723"/>
    <cellStyle name="Normal 9 3 11 2 4" xfId="57021"/>
    <cellStyle name="Normal 9 3 11 3" xfId="21116"/>
    <cellStyle name="Normal 9 3 11 3 2" xfId="40724"/>
    <cellStyle name="Normal 9 3 11 4" xfId="40725"/>
    <cellStyle name="Normal 9 3 11 5" xfId="57022"/>
    <cellStyle name="Normal 9 3 12" xfId="6199"/>
    <cellStyle name="Normal 9 3 12 2" xfId="21117"/>
    <cellStyle name="Normal 9 3 12 2 2" xfId="40726"/>
    <cellStyle name="Normal 9 3 12 3" xfId="40727"/>
    <cellStyle name="Normal 9 3 12 4" xfId="57023"/>
    <cellStyle name="Normal 9 3 13" xfId="10222"/>
    <cellStyle name="Normal 9 3 13 2" xfId="21118"/>
    <cellStyle name="Normal 9 3 13 2 2" xfId="40728"/>
    <cellStyle name="Normal 9 3 13 3" xfId="40729"/>
    <cellStyle name="Normal 9 3 14" xfId="21119"/>
    <cellStyle name="Normal 9 3 14 2" xfId="40730"/>
    <cellStyle name="Normal 9 3 15" xfId="40731"/>
    <cellStyle name="Normal 9 3 2" xfId="2302"/>
    <cellStyle name="Normal 9 3 2 2" xfId="2303"/>
    <cellStyle name="Normal 9 3 2 2 2" xfId="6200"/>
    <cellStyle name="Normal 9 3 2 2 2 2" xfId="10223"/>
    <cellStyle name="Normal 9 3 2 2 2 2 2" xfId="21120"/>
    <cellStyle name="Normal 9 3 2 2 2 2 2 2" xfId="40732"/>
    <cellStyle name="Normal 9 3 2 2 2 2 3" xfId="40733"/>
    <cellStyle name="Normal 9 3 2 2 2 2 4" xfId="57024"/>
    <cellStyle name="Normal 9 3 2 2 2 3" xfId="21121"/>
    <cellStyle name="Normal 9 3 2 2 2 3 2" xfId="40734"/>
    <cellStyle name="Normal 9 3 2 2 2 4" xfId="40735"/>
    <cellStyle name="Normal 9 3 2 2 2 5" xfId="57025"/>
    <cellStyle name="Normal 9 3 2 2 3" xfId="6201"/>
    <cellStyle name="Normal 9 3 2 2 3 2" xfId="21122"/>
    <cellStyle name="Normal 9 3 2 2 3 2 2" xfId="40736"/>
    <cellStyle name="Normal 9 3 2 2 3 3" xfId="40737"/>
    <cellStyle name="Normal 9 3 2 2 3 4" xfId="57026"/>
    <cellStyle name="Normal 9 3 2 2 4" xfId="10224"/>
    <cellStyle name="Normal 9 3 2 2 4 2" xfId="21123"/>
    <cellStyle name="Normal 9 3 2 2 4 2 2" xfId="40738"/>
    <cellStyle name="Normal 9 3 2 2 4 3" xfId="40739"/>
    <cellStyle name="Normal 9 3 2 2 5" xfId="21124"/>
    <cellStyle name="Normal 9 3 2 2 5 2" xfId="40740"/>
    <cellStyle name="Normal 9 3 2 2 6" xfId="40741"/>
    <cellStyle name="Normal 9 3 2 3" xfId="6202"/>
    <cellStyle name="Normal 9 3 2 3 2" xfId="10225"/>
    <cellStyle name="Normal 9 3 2 3 2 2" xfId="21125"/>
    <cellStyle name="Normal 9 3 2 3 2 2 2" xfId="40742"/>
    <cellStyle name="Normal 9 3 2 3 2 3" xfId="40743"/>
    <cellStyle name="Normal 9 3 2 3 2 4" xfId="57027"/>
    <cellStyle name="Normal 9 3 2 3 3" xfId="21126"/>
    <cellStyle name="Normal 9 3 2 3 3 2" xfId="40744"/>
    <cellStyle name="Normal 9 3 2 3 4" xfId="40745"/>
    <cellStyle name="Normal 9 3 2 3 5" xfId="57028"/>
    <cellStyle name="Normal 9 3 2 4" xfId="6203"/>
    <cellStyle name="Normal 9 3 2 4 2" xfId="21127"/>
    <cellStyle name="Normal 9 3 2 4 2 2" xfId="40746"/>
    <cellStyle name="Normal 9 3 2 4 3" xfId="40747"/>
    <cellStyle name="Normal 9 3 2 4 4" xfId="57029"/>
    <cellStyle name="Normal 9 3 2 5" xfId="10226"/>
    <cellStyle name="Normal 9 3 2 5 2" xfId="21128"/>
    <cellStyle name="Normal 9 3 2 5 2 2" xfId="40748"/>
    <cellStyle name="Normal 9 3 2 5 3" xfId="40749"/>
    <cellStyle name="Normal 9 3 2 6" xfId="21129"/>
    <cellStyle name="Normal 9 3 2 6 2" xfId="40750"/>
    <cellStyle name="Normal 9 3 2 7" xfId="40751"/>
    <cellStyle name="Normal 9 3 3" xfId="2304"/>
    <cellStyle name="Normal 9 3 3 2" xfId="2305"/>
    <cellStyle name="Normal 9 3 3 2 2" xfId="6204"/>
    <cellStyle name="Normal 9 3 3 2 2 2" xfId="10227"/>
    <cellStyle name="Normal 9 3 3 2 2 2 2" xfId="21130"/>
    <cellStyle name="Normal 9 3 3 2 2 2 2 2" xfId="40752"/>
    <cellStyle name="Normal 9 3 3 2 2 2 3" xfId="40753"/>
    <cellStyle name="Normal 9 3 3 2 2 2 4" xfId="57030"/>
    <cellStyle name="Normal 9 3 3 2 2 3" xfId="21131"/>
    <cellStyle name="Normal 9 3 3 2 2 3 2" xfId="40754"/>
    <cellStyle name="Normal 9 3 3 2 2 4" xfId="40755"/>
    <cellStyle name="Normal 9 3 3 2 2 5" xfId="57031"/>
    <cellStyle name="Normal 9 3 3 2 3" xfId="6205"/>
    <cellStyle name="Normal 9 3 3 2 3 2" xfId="21132"/>
    <cellStyle name="Normal 9 3 3 2 3 2 2" xfId="40756"/>
    <cellStyle name="Normal 9 3 3 2 3 3" xfId="40757"/>
    <cellStyle name="Normal 9 3 3 2 3 4" xfId="57032"/>
    <cellStyle name="Normal 9 3 3 2 4" xfId="10228"/>
    <cellStyle name="Normal 9 3 3 2 4 2" xfId="21133"/>
    <cellStyle name="Normal 9 3 3 2 4 2 2" xfId="40758"/>
    <cellStyle name="Normal 9 3 3 2 4 3" xfId="40759"/>
    <cellStyle name="Normal 9 3 3 2 5" xfId="21134"/>
    <cellStyle name="Normal 9 3 3 2 5 2" xfId="40760"/>
    <cellStyle name="Normal 9 3 3 2 6" xfId="40761"/>
    <cellStyle name="Normal 9 3 3 3" xfId="6206"/>
    <cellStyle name="Normal 9 3 3 3 2" xfId="10229"/>
    <cellStyle name="Normal 9 3 3 3 2 2" xfId="21135"/>
    <cellStyle name="Normal 9 3 3 3 2 2 2" xfId="40762"/>
    <cellStyle name="Normal 9 3 3 3 2 3" xfId="40763"/>
    <cellStyle name="Normal 9 3 3 3 2 4" xfId="57033"/>
    <cellStyle name="Normal 9 3 3 3 3" xfId="21136"/>
    <cellStyle name="Normal 9 3 3 3 3 2" xfId="40764"/>
    <cellStyle name="Normal 9 3 3 3 4" xfId="40765"/>
    <cellStyle name="Normal 9 3 3 3 5" xfId="57034"/>
    <cellStyle name="Normal 9 3 3 4" xfId="6207"/>
    <cellStyle name="Normal 9 3 3 4 2" xfId="21137"/>
    <cellStyle name="Normal 9 3 3 4 2 2" xfId="40766"/>
    <cellStyle name="Normal 9 3 3 4 3" xfId="40767"/>
    <cellStyle name="Normal 9 3 3 4 4" xfId="57035"/>
    <cellStyle name="Normal 9 3 3 5" xfId="10230"/>
    <cellStyle name="Normal 9 3 3 5 2" xfId="21138"/>
    <cellStyle name="Normal 9 3 3 5 2 2" xfId="40768"/>
    <cellStyle name="Normal 9 3 3 5 3" xfId="40769"/>
    <cellStyle name="Normal 9 3 3 6" xfId="21139"/>
    <cellStyle name="Normal 9 3 3 6 2" xfId="40770"/>
    <cellStyle name="Normal 9 3 3 7" xfId="40771"/>
    <cellStyle name="Normal 9 3 4" xfId="2306"/>
    <cellStyle name="Normal 9 3 4 2" xfId="2307"/>
    <cellStyle name="Normal 9 3 4 2 2" xfId="6208"/>
    <cellStyle name="Normal 9 3 4 2 2 2" xfId="10231"/>
    <cellStyle name="Normal 9 3 4 2 2 2 2" xfId="21140"/>
    <cellStyle name="Normal 9 3 4 2 2 2 2 2" xfId="40772"/>
    <cellStyle name="Normal 9 3 4 2 2 2 3" xfId="40773"/>
    <cellStyle name="Normal 9 3 4 2 2 2 4" xfId="57036"/>
    <cellStyle name="Normal 9 3 4 2 2 3" xfId="21141"/>
    <cellStyle name="Normal 9 3 4 2 2 3 2" xfId="40774"/>
    <cellStyle name="Normal 9 3 4 2 2 4" xfId="40775"/>
    <cellStyle name="Normal 9 3 4 2 2 5" xfId="57037"/>
    <cellStyle name="Normal 9 3 4 2 3" xfId="6209"/>
    <cellStyle name="Normal 9 3 4 2 3 2" xfId="21142"/>
    <cellStyle name="Normal 9 3 4 2 3 2 2" xfId="40776"/>
    <cellStyle name="Normal 9 3 4 2 3 3" xfId="40777"/>
    <cellStyle name="Normal 9 3 4 2 3 4" xfId="57038"/>
    <cellStyle name="Normal 9 3 4 2 4" xfId="10232"/>
    <cellStyle name="Normal 9 3 4 2 4 2" xfId="21143"/>
    <cellStyle name="Normal 9 3 4 2 4 2 2" xfId="40778"/>
    <cellStyle name="Normal 9 3 4 2 4 3" xfId="40779"/>
    <cellStyle name="Normal 9 3 4 2 5" xfId="21144"/>
    <cellStyle name="Normal 9 3 4 2 5 2" xfId="40780"/>
    <cellStyle name="Normal 9 3 4 2 6" xfId="40781"/>
    <cellStyle name="Normal 9 3 4 3" xfId="6210"/>
    <cellStyle name="Normal 9 3 4 3 2" xfId="10233"/>
    <cellStyle name="Normal 9 3 4 3 2 2" xfId="21145"/>
    <cellStyle name="Normal 9 3 4 3 2 2 2" xfId="40782"/>
    <cellStyle name="Normal 9 3 4 3 2 3" xfId="40783"/>
    <cellStyle name="Normal 9 3 4 3 2 4" xfId="57039"/>
    <cellStyle name="Normal 9 3 4 3 3" xfId="21146"/>
    <cellStyle name="Normal 9 3 4 3 3 2" xfId="40784"/>
    <cellStyle name="Normal 9 3 4 3 4" xfId="40785"/>
    <cellStyle name="Normal 9 3 4 3 5" xfId="57040"/>
    <cellStyle name="Normal 9 3 4 4" xfId="6211"/>
    <cellStyle name="Normal 9 3 4 4 2" xfId="21147"/>
    <cellStyle name="Normal 9 3 4 4 2 2" xfId="40786"/>
    <cellStyle name="Normal 9 3 4 4 3" xfId="40787"/>
    <cellStyle name="Normal 9 3 4 4 4" xfId="57041"/>
    <cellStyle name="Normal 9 3 4 5" xfId="10234"/>
    <cellStyle name="Normal 9 3 4 5 2" xfId="21148"/>
    <cellStyle name="Normal 9 3 4 5 2 2" xfId="40788"/>
    <cellStyle name="Normal 9 3 4 5 3" xfId="40789"/>
    <cellStyle name="Normal 9 3 4 6" xfId="21149"/>
    <cellStyle name="Normal 9 3 4 6 2" xfId="40790"/>
    <cellStyle name="Normal 9 3 4 7" xfId="40791"/>
    <cellStyle name="Normal 9 3 5" xfId="2308"/>
    <cellStyle name="Normal 9 3 5 2" xfId="2309"/>
    <cellStyle name="Normal 9 3 5 2 2" xfId="6212"/>
    <cellStyle name="Normal 9 3 5 2 2 2" xfId="10235"/>
    <cellStyle name="Normal 9 3 5 2 2 2 2" xfId="21150"/>
    <cellStyle name="Normal 9 3 5 2 2 2 2 2" xfId="40792"/>
    <cellStyle name="Normal 9 3 5 2 2 2 3" xfId="40793"/>
    <cellStyle name="Normal 9 3 5 2 2 2 4" xfId="57042"/>
    <cellStyle name="Normal 9 3 5 2 2 3" xfId="21151"/>
    <cellStyle name="Normal 9 3 5 2 2 3 2" xfId="40794"/>
    <cellStyle name="Normal 9 3 5 2 2 4" xfId="40795"/>
    <cellStyle name="Normal 9 3 5 2 2 5" xfId="57043"/>
    <cellStyle name="Normal 9 3 5 2 3" xfId="6213"/>
    <cellStyle name="Normal 9 3 5 2 3 2" xfId="21152"/>
    <cellStyle name="Normal 9 3 5 2 3 2 2" xfId="40796"/>
    <cellStyle name="Normal 9 3 5 2 3 3" xfId="40797"/>
    <cellStyle name="Normal 9 3 5 2 3 4" xfId="57044"/>
    <cellStyle name="Normal 9 3 5 2 4" xfId="10236"/>
    <cellStyle name="Normal 9 3 5 2 4 2" xfId="21153"/>
    <cellStyle name="Normal 9 3 5 2 4 2 2" xfId="40798"/>
    <cellStyle name="Normal 9 3 5 2 4 3" xfId="40799"/>
    <cellStyle name="Normal 9 3 5 2 5" xfId="21154"/>
    <cellStyle name="Normal 9 3 5 2 5 2" xfId="40800"/>
    <cellStyle name="Normal 9 3 5 2 6" xfId="40801"/>
    <cellStyle name="Normal 9 3 5 3" xfId="6214"/>
    <cellStyle name="Normal 9 3 5 3 2" xfId="10237"/>
    <cellStyle name="Normal 9 3 5 3 2 2" xfId="21155"/>
    <cellStyle name="Normal 9 3 5 3 2 2 2" xfId="40802"/>
    <cellStyle name="Normal 9 3 5 3 2 3" xfId="40803"/>
    <cellStyle name="Normal 9 3 5 3 2 4" xfId="57045"/>
    <cellStyle name="Normal 9 3 5 3 3" xfId="21156"/>
    <cellStyle name="Normal 9 3 5 3 3 2" xfId="40804"/>
    <cellStyle name="Normal 9 3 5 3 4" xfId="40805"/>
    <cellStyle name="Normal 9 3 5 3 5" xfId="57046"/>
    <cellStyle name="Normal 9 3 5 4" xfId="6215"/>
    <cellStyle name="Normal 9 3 5 4 2" xfId="21157"/>
    <cellStyle name="Normal 9 3 5 4 2 2" xfId="40806"/>
    <cellStyle name="Normal 9 3 5 4 3" xfId="40807"/>
    <cellStyle name="Normal 9 3 5 4 4" xfId="57047"/>
    <cellStyle name="Normal 9 3 5 5" xfId="10238"/>
    <cellStyle name="Normal 9 3 5 5 2" xfId="21158"/>
    <cellStyle name="Normal 9 3 5 5 2 2" xfId="40808"/>
    <cellStyle name="Normal 9 3 5 5 3" xfId="40809"/>
    <cellStyle name="Normal 9 3 5 6" xfId="21159"/>
    <cellStyle name="Normal 9 3 5 6 2" xfId="40810"/>
    <cellStyle name="Normal 9 3 5 7" xfId="40811"/>
    <cellStyle name="Normal 9 3 6" xfId="2310"/>
    <cellStyle name="Normal 9 3 6 2" xfId="2311"/>
    <cellStyle name="Normal 9 3 6 2 2" xfId="6216"/>
    <cellStyle name="Normal 9 3 6 2 2 2" xfId="10239"/>
    <cellStyle name="Normal 9 3 6 2 2 2 2" xfId="21160"/>
    <cellStyle name="Normal 9 3 6 2 2 2 2 2" xfId="40812"/>
    <cellStyle name="Normal 9 3 6 2 2 2 3" xfId="40813"/>
    <cellStyle name="Normal 9 3 6 2 2 2 4" xfId="57048"/>
    <cellStyle name="Normal 9 3 6 2 2 3" xfId="21161"/>
    <cellStyle name="Normal 9 3 6 2 2 3 2" xfId="40814"/>
    <cellStyle name="Normal 9 3 6 2 2 4" xfId="40815"/>
    <cellStyle name="Normal 9 3 6 2 2 5" xfId="57049"/>
    <cellStyle name="Normal 9 3 6 2 3" xfId="6217"/>
    <cellStyle name="Normal 9 3 6 2 3 2" xfId="21162"/>
    <cellStyle name="Normal 9 3 6 2 3 2 2" xfId="40816"/>
    <cellStyle name="Normal 9 3 6 2 3 3" xfId="40817"/>
    <cellStyle name="Normal 9 3 6 2 3 4" xfId="57050"/>
    <cellStyle name="Normal 9 3 6 2 4" xfId="10240"/>
    <cellStyle name="Normal 9 3 6 2 4 2" xfId="21163"/>
    <cellStyle name="Normal 9 3 6 2 4 2 2" xfId="40818"/>
    <cellStyle name="Normal 9 3 6 2 4 3" xfId="40819"/>
    <cellStyle name="Normal 9 3 6 2 5" xfId="21164"/>
    <cellStyle name="Normal 9 3 6 2 5 2" xfId="40820"/>
    <cellStyle name="Normal 9 3 6 2 6" xfId="40821"/>
    <cellStyle name="Normal 9 3 6 3" xfId="6218"/>
    <cellStyle name="Normal 9 3 6 3 2" xfId="10241"/>
    <cellStyle name="Normal 9 3 6 3 2 2" xfId="21165"/>
    <cellStyle name="Normal 9 3 6 3 2 2 2" xfId="40822"/>
    <cellStyle name="Normal 9 3 6 3 2 3" xfId="40823"/>
    <cellStyle name="Normal 9 3 6 3 2 4" xfId="57051"/>
    <cellStyle name="Normal 9 3 6 3 3" xfId="21166"/>
    <cellStyle name="Normal 9 3 6 3 3 2" xfId="40824"/>
    <cellStyle name="Normal 9 3 6 3 4" xfId="40825"/>
    <cellStyle name="Normal 9 3 6 3 5" xfId="57052"/>
    <cellStyle name="Normal 9 3 6 4" xfId="6219"/>
    <cellStyle name="Normal 9 3 6 4 2" xfId="21167"/>
    <cellStyle name="Normal 9 3 6 4 2 2" xfId="40826"/>
    <cellStyle name="Normal 9 3 6 4 3" xfId="40827"/>
    <cellStyle name="Normal 9 3 6 4 4" xfId="57053"/>
    <cellStyle name="Normal 9 3 6 5" xfId="10242"/>
    <cellStyle name="Normal 9 3 6 5 2" xfId="21168"/>
    <cellStyle name="Normal 9 3 6 5 2 2" xfId="40828"/>
    <cellStyle name="Normal 9 3 6 5 3" xfId="40829"/>
    <cellStyle name="Normal 9 3 6 6" xfId="21169"/>
    <cellStyle name="Normal 9 3 6 6 2" xfId="40830"/>
    <cellStyle name="Normal 9 3 6 7" xfId="40831"/>
    <cellStyle name="Normal 9 3 7" xfId="2312"/>
    <cellStyle name="Normal 9 3 7 2" xfId="2313"/>
    <cellStyle name="Normal 9 3 7 2 2" xfId="6220"/>
    <cellStyle name="Normal 9 3 7 2 2 2" xfId="10243"/>
    <cellStyle name="Normal 9 3 7 2 2 2 2" xfId="21170"/>
    <cellStyle name="Normal 9 3 7 2 2 2 2 2" xfId="40832"/>
    <cellStyle name="Normal 9 3 7 2 2 2 3" xfId="40833"/>
    <cellStyle name="Normal 9 3 7 2 2 2 4" xfId="57054"/>
    <cellStyle name="Normal 9 3 7 2 2 3" xfId="21171"/>
    <cellStyle name="Normal 9 3 7 2 2 3 2" xfId="40834"/>
    <cellStyle name="Normal 9 3 7 2 2 4" xfId="40835"/>
    <cellStyle name="Normal 9 3 7 2 2 5" xfId="57055"/>
    <cellStyle name="Normal 9 3 7 2 3" xfId="6221"/>
    <cellStyle name="Normal 9 3 7 2 3 2" xfId="21172"/>
    <cellStyle name="Normal 9 3 7 2 3 2 2" xfId="40836"/>
    <cellStyle name="Normal 9 3 7 2 3 3" xfId="40837"/>
    <cellStyle name="Normal 9 3 7 2 3 4" xfId="57056"/>
    <cellStyle name="Normal 9 3 7 2 4" xfId="10244"/>
    <cellStyle name="Normal 9 3 7 2 4 2" xfId="21173"/>
    <cellStyle name="Normal 9 3 7 2 4 2 2" xfId="40838"/>
    <cellStyle name="Normal 9 3 7 2 4 3" xfId="40839"/>
    <cellStyle name="Normal 9 3 7 2 5" xfId="21174"/>
    <cellStyle name="Normal 9 3 7 2 5 2" xfId="40840"/>
    <cellStyle name="Normal 9 3 7 2 6" xfId="40841"/>
    <cellStyle name="Normal 9 3 7 3" xfId="6222"/>
    <cellStyle name="Normal 9 3 7 3 2" xfId="10245"/>
    <cellStyle name="Normal 9 3 7 3 2 2" xfId="21175"/>
    <cellStyle name="Normal 9 3 7 3 2 2 2" xfId="40842"/>
    <cellStyle name="Normal 9 3 7 3 2 3" xfId="40843"/>
    <cellStyle name="Normal 9 3 7 3 2 4" xfId="57057"/>
    <cellStyle name="Normal 9 3 7 3 3" xfId="21176"/>
    <cellStyle name="Normal 9 3 7 3 3 2" xfId="40844"/>
    <cellStyle name="Normal 9 3 7 3 4" xfId="40845"/>
    <cellStyle name="Normal 9 3 7 3 5" xfId="57058"/>
    <cellStyle name="Normal 9 3 7 4" xfId="6223"/>
    <cellStyle name="Normal 9 3 7 4 2" xfId="21177"/>
    <cellStyle name="Normal 9 3 7 4 2 2" xfId="40846"/>
    <cellStyle name="Normal 9 3 7 4 3" xfId="40847"/>
    <cellStyle name="Normal 9 3 7 4 4" xfId="57059"/>
    <cellStyle name="Normal 9 3 7 5" xfId="10246"/>
    <cellStyle name="Normal 9 3 7 5 2" xfId="21178"/>
    <cellStyle name="Normal 9 3 7 5 2 2" xfId="40848"/>
    <cellStyle name="Normal 9 3 7 5 3" xfId="40849"/>
    <cellStyle name="Normal 9 3 7 6" xfId="21179"/>
    <cellStyle name="Normal 9 3 7 6 2" xfId="40850"/>
    <cellStyle name="Normal 9 3 7 7" xfId="40851"/>
    <cellStyle name="Normal 9 3 8" xfId="2314"/>
    <cellStyle name="Normal 9 3 8 2" xfId="2315"/>
    <cellStyle name="Normal 9 3 8 2 2" xfId="6224"/>
    <cellStyle name="Normal 9 3 8 2 2 2" xfId="10247"/>
    <cellStyle name="Normal 9 3 8 2 2 2 2" xfId="21180"/>
    <cellStyle name="Normal 9 3 8 2 2 2 2 2" xfId="40852"/>
    <cellStyle name="Normal 9 3 8 2 2 2 3" xfId="40853"/>
    <cellStyle name="Normal 9 3 8 2 2 2 4" xfId="57060"/>
    <cellStyle name="Normal 9 3 8 2 2 3" xfId="21181"/>
    <cellStyle name="Normal 9 3 8 2 2 3 2" xfId="40854"/>
    <cellStyle name="Normal 9 3 8 2 2 4" xfId="40855"/>
    <cellStyle name="Normal 9 3 8 2 2 5" xfId="57061"/>
    <cellStyle name="Normal 9 3 8 2 3" xfId="6225"/>
    <cellStyle name="Normal 9 3 8 2 3 2" xfId="21182"/>
    <cellStyle name="Normal 9 3 8 2 3 2 2" xfId="40856"/>
    <cellStyle name="Normal 9 3 8 2 3 3" xfId="40857"/>
    <cellStyle name="Normal 9 3 8 2 3 4" xfId="57062"/>
    <cellStyle name="Normal 9 3 8 2 4" xfId="10248"/>
    <cellStyle name="Normal 9 3 8 2 4 2" xfId="21183"/>
    <cellStyle name="Normal 9 3 8 2 4 2 2" xfId="40858"/>
    <cellStyle name="Normal 9 3 8 2 4 3" xfId="40859"/>
    <cellStyle name="Normal 9 3 8 2 5" xfId="21184"/>
    <cellStyle name="Normal 9 3 8 2 5 2" xfId="40860"/>
    <cellStyle name="Normal 9 3 8 2 6" xfId="40861"/>
    <cellStyle name="Normal 9 3 8 3" xfId="6226"/>
    <cellStyle name="Normal 9 3 8 3 2" xfId="10249"/>
    <cellStyle name="Normal 9 3 8 3 2 2" xfId="21185"/>
    <cellStyle name="Normal 9 3 8 3 2 2 2" xfId="40862"/>
    <cellStyle name="Normal 9 3 8 3 2 3" xfId="40863"/>
    <cellStyle name="Normal 9 3 8 3 2 4" xfId="57063"/>
    <cellStyle name="Normal 9 3 8 3 3" xfId="21186"/>
    <cellStyle name="Normal 9 3 8 3 3 2" xfId="40864"/>
    <cellStyle name="Normal 9 3 8 3 4" xfId="40865"/>
    <cellStyle name="Normal 9 3 8 3 5" xfId="57064"/>
    <cellStyle name="Normal 9 3 8 4" xfId="6227"/>
    <cellStyle name="Normal 9 3 8 4 2" xfId="21187"/>
    <cellStyle name="Normal 9 3 8 4 2 2" xfId="40866"/>
    <cellStyle name="Normal 9 3 8 4 3" xfId="40867"/>
    <cellStyle name="Normal 9 3 8 4 4" xfId="57065"/>
    <cellStyle name="Normal 9 3 8 5" xfId="10250"/>
    <cellStyle name="Normal 9 3 8 5 2" xfId="21188"/>
    <cellStyle name="Normal 9 3 8 5 2 2" xfId="40868"/>
    <cellStyle name="Normal 9 3 8 5 3" xfId="40869"/>
    <cellStyle name="Normal 9 3 8 6" xfId="21189"/>
    <cellStyle name="Normal 9 3 8 6 2" xfId="40870"/>
    <cellStyle name="Normal 9 3 8 7" xfId="40871"/>
    <cellStyle name="Normal 9 3 9" xfId="2316"/>
    <cellStyle name="Normal 9 3 9 2" xfId="2317"/>
    <cellStyle name="Normal 9 3 9 2 2" xfId="6228"/>
    <cellStyle name="Normal 9 3 9 2 2 2" xfId="10251"/>
    <cellStyle name="Normal 9 3 9 2 2 2 2" xfId="21190"/>
    <cellStyle name="Normal 9 3 9 2 2 2 2 2" xfId="40872"/>
    <cellStyle name="Normal 9 3 9 2 2 2 3" xfId="40873"/>
    <cellStyle name="Normal 9 3 9 2 2 2 4" xfId="57066"/>
    <cellStyle name="Normal 9 3 9 2 2 3" xfId="21191"/>
    <cellStyle name="Normal 9 3 9 2 2 3 2" xfId="40874"/>
    <cellStyle name="Normal 9 3 9 2 2 4" xfId="40875"/>
    <cellStyle name="Normal 9 3 9 2 2 5" xfId="57067"/>
    <cellStyle name="Normal 9 3 9 2 3" xfId="6229"/>
    <cellStyle name="Normal 9 3 9 2 3 2" xfId="21192"/>
    <cellStyle name="Normal 9 3 9 2 3 2 2" xfId="40876"/>
    <cellStyle name="Normal 9 3 9 2 3 3" xfId="40877"/>
    <cellStyle name="Normal 9 3 9 2 3 4" xfId="57068"/>
    <cellStyle name="Normal 9 3 9 2 4" xfId="10252"/>
    <cellStyle name="Normal 9 3 9 2 4 2" xfId="21193"/>
    <cellStyle name="Normal 9 3 9 2 4 2 2" xfId="40878"/>
    <cellStyle name="Normal 9 3 9 2 4 3" xfId="40879"/>
    <cellStyle name="Normal 9 3 9 2 5" xfId="21194"/>
    <cellStyle name="Normal 9 3 9 2 5 2" xfId="40880"/>
    <cellStyle name="Normal 9 3 9 2 6" xfId="40881"/>
    <cellStyle name="Normal 9 3 9 3" xfId="6230"/>
    <cellStyle name="Normal 9 3 9 3 2" xfId="10253"/>
    <cellStyle name="Normal 9 3 9 3 2 2" xfId="21195"/>
    <cellStyle name="Normal 9 3 9 3 2 2 2" xfId="40882"/>
    <cellStyle name="Normal 9 3 9 3 2 3" xfId="40883"/>
    <cellStyle name="Normal 9 3 9 3 2 4" xfId="57069"/>
    <cellStyle name="Normal 9 3 9 3 3" xfId="21196"/>
    <cellStyle name="Normal 9 3 9 3 3 2" xfId="40884"/>
    <cellStyle name="Normal 9 3 9 3 4" xfId="40885"/>
    <cellStyle name="Normal 9 3 9 3 5" xfId="57070"/>
    <cellStyle name="Normal 9 3 9 4" xfId="6231"/>
    <cellStyle name="Normal 9 3 9 4 2" xfId="21197"/>
    <cellStyle name="Normal 9 3 9 4 2 2" xfId="40886"/>
    <cellStyle name="Normal 9 3 9 4 3" xfId="40887"/>
    <cellStyle name="Normal 9 3 9 4 4" xfId="57071"/>
    <cellStyle name="Normal 9 3 9 5" xfId="10254"/>
    <cellStyle name="Normal 9 3 9 5 2" xfId="21198"/>
    <cellStyle name="Normal 9 3 9 5 2 2" xfId="40888"/>
    <cellStyle name="Normal 9 3 9 5 3" xfId="40889"/>
    <cellStyle name="Normal 9 3 9 6" xfId="21199"/>
    <cellStyle name="Normal 9 3 9 6 2" xfId="40890"/>
    <cellStyle name="Normal 9 3 9 7" xfId="40891"/>
    <cellStyle name="Normal 9 4" xfId="2318"/>
    <cellStyle name="Normal 9 4 10" xfId="2319"/>
    <cellStyle name="Normal 9 4 10 2" xfId="6232"/>
    <cellStyle name="Normal 9 4 10 2 2" xfId="10255"/>
    <cellStyle name="Normal 9 4 10 2 2 2" xfId="21200"/>
    <cellStyle name="Normal 9 4 10 2 2 2 2" xfId="40892"/>
    <cellStyle name="Normal 9 4 10 2 2 3" xfId="40893"/>
    <cellStyle name="Normal 9 4 10 2 2 4" xfId="57072"/>
    <cellStyle name="Normal 9 4 10 2 3" xfId="21201"/>
    <cellStyle name="Normal 9 4 10 2 3 2" xfId="40894"/>
    <cellStyle name="Normal 9 4 10 2 4" xfId="40895"/>
    <cellStyle name="Normal 9 4 10 2 5" xfId="57073"/>
    <cellStyle name="Normal 9 4 10 3" xfId="6233"/>
    <cellStyle name="Normal 9 4 10 3 2" xfId="21202"/>
    <cellStyle name="Normal 9 4 10 3 2 2" xfId="40896"/>
    <cellStyle name="Normal 9 4 10 3 3" xfId="40897"/>
    <cellStyle name="Normal 9 4 10 3 4" xfId="57074"/>
    <cellStyle name="Normal 9 4 10 4" xfId="10256"/>
    <cellStyle name="Normal 9 4 10 4 2" xfId="21203"/>
    <cellStyle name="Normal 9 4 10 4 2 2" xfId="40898"/>
    <cellStyle name="Normal 9 4 10 4 3" xfId="40899"/>
    <cellStyle name="Normal 9 4 10 5" xfId="21204"/>
    <cellStyle name="Normal 9 4 10 5 2" xfId="40900"/>
    <cellStyle name="Normal 9 4 10 6" xfId="40901"/>
    <cellStyle name="Normal 9 4 11" xfId="6234"/>
    <cellStyle name="Normal 9 4 11 2" xfId="10257"/>
    <cellStyle name="Normal 9 4 11 2 2" xfId="21205"/>
    <cellStyle name="Normal 9 4 11 2 2 2" xfId="40902"/>
    <cellStyle name="Normal 9 4 11 2 3" xfId="40903"/>
    <cellStyle name="Normal 9 4 11 2 4" xfId="57075"/>
    <cellStyle name="Normal 9 4 11 3" xfId="21206"/>
    <cellStyle name="Normal 9 4 11 3 2" xfId="40904"/>
    <cellStyle name="Normal 9 4 11 4" xfId="40905"/>
    <cellStyle name="Normal 9 4 11 5" xfId="57076"/>
    <cellStyle name="Normal 9 4 12" xfId="6235"/>
    <cellStyle name="Normal 9 4 12 2" xfId="21207"/>
    <cellStyle name="Normal 9 4 12 2 2" xfId="40906"/>
    <cellStyle name="Normal 9 4 12 3" xfId="40907"/>
    <cellStyle name="Normal 9 4 12 4" xfId="57077"/>
    <cellStyle name="Normal 9 4 13" xfId="10258"/>
    <cellStyle name="Normal 9 4 13 2" xfId="21208"/>
    <cellStyle name="Normal 9 4 13 2 2" xfId="40908"/>
    <cellStyle name="Normal 9 4 13 3" xfId="40909"/>
    <cellStyle name="Normal 9 4 14" xfId="21209"/>
    <cellStyle name="Normal 9 4 14 2" xfId="40910"/>
    <cellStyle name="Normal 9 4 15" xfId="40911"/>
    <cellStyle name="Normal 9 4 2" xfId="2320"/>
    <cellStyle name="Normal 9 4 2 2" xfId="2321"/>
    <cellStyle name="Normal 9 4 2 2 2" xfId="6236"/>
    <cellStyle name="Normal 9 4 2 2 2 2" xfId="10259"/>
    <cellStyle name="Normal 9 4 2 2 2 2 2" xfId="21210"/>
    <cellStyle name="Normal 9 4 2 2 2 2 2 2" xfId="40912"/>
    <cellStyle name="Normal 9 4 2 2 2 2 3" xfId="40913"/>
    <cellStyle name="Normal 9 4 2 2 2 2 4" xfId="57078"/>
    <cellStyle name="Normal 9 4 2 2 2 3" xfId="21211"/>
    <cellStyle name="Normal 9 4 2 2 2 3 2" xfId="40914"/>
    <cellStyle name="Normal 9 4 2 2 2 4" xfId="40915"/>
    <cellStyle name="Normal 9 4 2 2 2 5" xfId="57079"/>
    <cellStyle name="Normal 9 4 2 2 3" xfId="6237"/>
    <cellStyle name="Normal 9 4 2 2 3 2" xfId="21212"/>
    <cellStyle name="Normal 9 4 2 2 3 2 2" xfId="40916"/>
    <cellStyle name="Normal 9 4 2 2 3 3" xfId="40917"/>
    <cellStyle name="Normal 9 4 2 2 3 4" xfId="57080"/>
    <cellStyle name="Normal 9 4 2 2 4" xfId="10260"/>
    <cellStyle name="Normal 9 4 2 2 4 2" xfId="21213"/>
    <cellStyle name="Normal 9 4 2 2 4 2 2" xfId="40918"/>
    <cellStyle name="Normal 9 4 2 2 4 3" xfId="40919"/>
    <cellStyle name="Normal 9 4 2 2 5" xfId="21214"/>
    <cellStyle name="Normal 9 4 2 2 5 2" xfId="40920"/>
    <cellStyle name="Normal 9 4 2 2 6" xfId="40921"/>
    <cellStyle name="Normal 9 4 2 3" xfId="6238"/>
    <cellStyle name="Normal 9 4 2 3 2" xfId="10261"/>
    <cellStyle name="Normal 9 4 2 3 2 2" xfId="21215"/>
    <cellStyle name="Normal 9 4 2 3 2 2 2" xfId="40922"/>
    <cellStyle name="Normal 9 4 2 3 2 3" xfId="40923"/>
    <cellStyle name="Normal 9 4 2 3 2 4" xfId="57081"/>
    <cellStyle name="Normal 9 4 2 3 3" xfId="21216"/>
    <cellStyle name="Normal 9 4 2 3 3 2" xfId="40924"/>
    <cellStyle name="Normal 9 4 2 3 4" xfId="40925"/>
    <cellStyle name="Normal 9 4 2 3 5" xfId="57082"/>
    <cellStyle name="Normal 9 4 2 4" xfId="6239"/>
    <cellStyle name="Normal 9 4 2 4 2" xfId="21217"/>
    <cellStyle name="Normal 9 4 2 4 2 2" xfId="40926"/>
    <cellStyle name="Normal 9 4 2 4 3" xfId="40927"/>
    <cellStyle name="Normal 9 4 2 4 4" xfId="57083"/>
    <cellStyle name="Normal 9 4 2 5" xfId="10262"/>
    <cellStyle name="Normal 9 4 2 5 2" xfId="21218"/>
    <cellStyle name="Normal 9 4 2 5 2 2" xfId="40928"/>
    <cellStyle name="Normal 9 4 2 5 3" xfId="40929"/>
    <cellStyle name="Normal 9 4 2 6" xfId="21219"/>
    <cellStyle name="Normal 9 4 2 6 2" xfId="40930"/>
    <cellStyle name="Normal 9 4 2 7" xfId="40931"/>
    <cellStyle name="Normal 9 4 3" xfId="2322"/>
    <cellStyle name="Normal 9 4 3 2" xfId="2323"/>
    <cellStyle name="Normal 9 4 3 2 2" xfId="6240"/>
    <cellStyle name="Normal 9 4 3 2 2 2" xfId="10263"/>
    <cellStyle name="Normal 9 4 3 2 2 2 2" xfId="21220"/>
    <cellStyle name="Normal 9 4 3 2 2 2 2 2" xfId="40932"/>
    <cellStyle name="Normal 9 4 3 2 2 2 3" xfId="40933"/>
    <cellStyle name="Normal 9 4 3 2 2 2 4" xfId="57084"/>
    <cellStyle name="Normal 9 4 3 2 2 3" xfId="21221"/>
    <cellStyle name="Normal 9 4 3 2 2 3 2" xfId="40934"/>
    <cellStyle name="Normal 9 4 3 2 2 4" xfId="40935"/>
    <cellStyle name="Normal 9 4 3 2 2 5" xfId="57085"/>
    <cellStyle name="Normal 9 4 3 2 3" xfId="6241"/>
    <cellStyle name="Normal 9 4 3 2 3 2" xfId="21222"/>
    <cellStyle name="Normal 9 4 3 2 3 2 2" xfId="40936"/>
    <cellStyle name="Normal 9 4 3 2 3 3" xfId="40937"/>
    <cellStyle name="Normal 9 4 3 2 3 4" xfId="57086"/>
    <cellStyle name="Normal 9 4 3 2 4" xfId="10264"/>
    <cellStyle name="Normal 9 4 3 2 4 2" xfId="21223"/>
    <cellStyle name="Normal 9 4 3 2 4 2 2" xfId="40938"/>
    <cellStyle name="Normal 9 4 3 2 4 3" xfId="40939"/>
    <cellStyle name="Normal 9 4 3 2 5" xfId="21224"/>
    <cellStyle name="Normal 9 4 3 2 5 2" xfId="40940"/>
    <cellStyle name="Normal 9 4 3 2 6" xfId="40941"/>
    <cellStyle name="Normal 9 4 3 3" xfId="6242"/>
    <cellStyle name="Normal 9 4 3 3 2" xfId="10265"/>
    <cellStyle name="Normal 9 4 3 3 2 2" xfId="21225"/>
    <cellStyle name="Normal 9 4 3 3 2 2 2" xfId="40942"/>
    <cellStyle name="Normal 9 4 3 3 2 3" xfId="40943"/>
    <cellStyle name="Normal 9 4 3 3 2 4" xfId="57087"/>
    <cellStyle name="Normal 9 4 3 3 3" xfId="21226"/>
    <cellStyle name="Normal 9 4 3 3 3 2" xfId="40944"/>
    <cellStyle name="Normal 9 4 3 3 4" xfId="40945"/>
    <cellStyle name="Normal 9 4 3 3 5" xfId="57088"/>
    <cellStyle name="Normal 9 4 3 4" xfId="6243"/>
    <cellStyle name="Normal 9 4 3 4 2" xfId="21227"/>
    <cellStyle name="Normal 9 4 3 4 2 2" xfId="40946"/>
    <cellStyle name="Normal 9 4 3 4 3" xfId="40947"/>
    <cellStyle name="Normal 9 4 3 4 4" xfId="57089"/>
    <cellStyle name="Normal 9 4 3 5" xfId="10266"/>
    <cellStyle name="Normal 9 4 3 5 2" xfId="21228"/>
    <cellStyle name="Normal 9 4 3 5 2 2" xfId="40948"/>
    <cellStyle name="Normal 9 4 3 5 3" xfId="40949"/>
    <cellStyle name="Normal 9 4 3 6" xfId="21229"/>
    <cellStyle name="Normal 9 4 3 6 2" xfId="40950"/>
    <cellStyle name="Normal 9 4 3 7" xfId="40951"/>
    <cellStyle name="Normal 9 4 4" xfId="2324"/>
    <cellStyle name="Normal 9 4 4 2" xfId="2325"/>
    <cellStyle name="Normal 9 4 4 2 2" xfId="6244"/>
    <cellStyle name="Normal 9 4 4 2 2 2" xfId="10267"/>
    <cellStyle name="Normal 9 4 4 2 2 2 2" xfId="21230"/>
    <cellStyle name="Normal 9 4 4 2 2 2 2 2" xfId="40952"/>
    <cellStyle name="Normal 9 4 4 2 2 2 3" xfId="40953"/>
    <cellStyle name="Normal 9 4 4 2 2 2 4" xfId="57090"/>
    <cellStyle name="Normal 9 4 4 2 2 3" xfId="21231"/>
    <cellStyle name="Normal 9 4 4 2 2 3 2" xfId="40954"/>
    <cellStyle name="Normal 9 4 4 2 2 4" xfId="40955"/>
    <cellStyle name="Normal 9 4 4 2 2 5" xfId="57091"/>
    <cellStyle name="Normal 9 4 4 2 3" xfId="6245"/>
    <cellStyle name="Normal 9 4 4 2 3 2" xfId="21232"/>
    <cellStyle name="Normal 9 4 4 2 3 2 2" xfId="40956"/>
    <cellStyle name="Normal 9 4 4 2 3 3" xfId="40957"/>
    <cellStyle name="Normal 9 4 4 2 3 4" xfId="57092"/>
    <cellStyle name="Normal 9 4 4 2 4" xfId="10268"/>
    <cellStyle name="Normal 9 4 4 2 4 2" xfId="21233"/>
    <cellStyle name="Normal 9 4 4 2 4 2 2" xfId="40958"/>
    <cellStyle name="Normal 9 4 4 2 4 3" xfId="40959"/>
    <cellStyle name="Normal 9 4 4 2 5" xfId="21234"/>
    <cellStyle name="Normal 9 4 4 2 5 2" xfId="40960"/>
    <cellStyle name="Normal 9 4 4 2 6" xfId="40961"/>
    <cellStyle name="Normal 9 4 4 3" xfId="6246"/>
    <cellStyle name="Normal 9 4 4 3 2" xfId="10269"/>
    <cellStyle name="Normal 9 4 4 3 2 2" xfId="21235"/>
    <cellStyle name="Normal 9 4 4 3 2 2 2" xfId="40962"/>
    <cellStyle name="Normal 9 4 4 3 2 3" xfId="40963"/>
    <cellStyle name="Normal 9 4 4 3 2 4" xfId="57093"/>
    <cellStyle name="Normal 9 4 4 3 3" xfId="21236"/>
    <cellStyle name="Normal 9 4 4 3 3 2" xfId="40964"/>
    <cellStyle name="Normal 9 4 4 3 4" xfId="40965"/>
    <cellStyle name="Normal 9 4 4 3 5" xfId="57094"/>
    <cellStyle name="Normal 9 4 4 4" xfId="6247"/>
    <cellStyle name="Normal 9 4 4 4 2" xfId="21237"/>
    <cellStyle name="Normal 9 4 4 4 2 2" xfId="40966"/>
    <cellStyle name="Normal 9 4 4 4 3" xfId="40967"/>
    <cellStyle name="Normal 9 4 4 4 4" xfId="57095"/>
    <cellStyle name="Normal 9 4 4 5" xfId="10270"/>
    <cellStyle name="Normal 9 4 4 5 2" xfId="21238"/>
    <cellStyle name="Normal 9 4 4 5 2 2" xfId="40968"/>
    <cellStyle name="Normal 9 4 4 5 3" xfId="40969"/>
    <cellStyle name="Normal 9 4 4 6" xfId="21239"/>
    <cellStyle name="Normal 9 4 4 6 2" xfId="40970"/>
    <cellStyle name="Normal 9 4 4 7" xfId="40971"/>
    <cellStyle name="Normal 9 4 5" xfId="2326"/>
    <cellStyle name="Normal 9 4 5 2" xfId="2327"/>
    <cellStyle name="Normal 9 4 5 2 2" xfId="6248"/>
    <cellStyle name="Normal 9 4 5 2 2 2" xfId="10271"/>
    <cellStyle name="Normal 9 4 5 2 2 2 2" xfId="21240"/>
    <cellStyle name="Normal 9 4 5 2 2 2 2 2" xfId="40972"/>
    <cellStyle name="Normal 9 4 5 2 2 2 3" xfId="40973"/>
    <cellStyle name="Normal 9 4 5 2 2 2 4" xfId="57096"/>
    <cellStyle name="Normal 9 4 5 2 2 3" xfId="21241"/>
    <cellStyle name="Normal 9 4 5 2 2 3 2" xfId="40974"/>
    <cellStyle name="Normal 9 4 5 2 2 4" xfId="40975"/>
    <cellStyle name="Normal 9 4 5 2 2 5" xfId="57097"/>
    <cellStyle name="Normal 9 4 5 2 3" xfId="6249"/>
    <cellStyle name="Normal 9 4 5 2 3 2" xfId="21242"/>
    <cellStyle name="Normal 9 4 5 2 3 2 2" xfId="40976"/>
    <cellStyle name="Normal 9 4 5 2 3 3" xfId="40977"/>
    <cellStyle name="Normal 9 4 5 2 3 4" xfId="57098"/>
    <cellStyle name="Normal 9 4 5 2 4" xfId="10272"/>
    <cellStyle name="Normal 9 4 5 2 4 2" xfId="21243"/>
    <cellStyle name="Normal 9 4 5 2 4 2 2" xfId="40978"/>
    <cellStyle name="Normal 9 4 5 2 4 3" xfId="40979"/>
    <cellStyle name="Normal 9 4 5 2 5" xfId="21244"/>
    <cellStyle name="Normal 9 4 5 2 5 2" xfId="40980"/>
    <cellStyle name="Normal 9 4 5 2 6" xfId="40981"/>
    <cellStyle name="Normal 9 4 5 3" xfId="6250"/>
    <cellStyle name="Normal 9 4 5 3 2" xfId="10273"/>
    <cellStyle name="Normal 9 4 5 3 2 2" xfId="21245"/>
    <cellStyle name="Normal 9 4 5 3 2 2 2" xfId="40982"/>
    <cellStyle name="Normal 9 4 5 3 2 3" xfId="40983"/>
    <cellStyle name="Normal 9 4 5 3 2 4" xfId="57099"/>
    <cellStyle name="Normal 9 4 5 3 3" xfId="21246"/>
    <cellStyle name="Normal 9 4 5 3 3 2" xfId="40984"/>
    <cellStyle name="Normal 9 4 5 3 4" xfId="40985"/>
    <cellStyle name="Normal 9 4 5 3 5" xfId="57100"/>
    <cellStyle name="Normal 9 4 5 4" xfId="6251"/>
    <cellStyle name="Normal 9 4 5 4 2" xfId="21247"/>
    <cellStyle name="Normal 9 4 5 4 2 2" xfId="40986"/>
    <cellStyle name="Normal 9 4 5 4 3" xfId="40987"/>
    <cellStyle name="Normal 9 4 5 4 4" xfId="57101"/>
    <cellStyle name="Normal 9 4 5 5" xfId="10274"/>
    <cellStyle name="Normal 9 4 5 5 2" xfId="21248"/>
    <cellStyle name="Normal 9 4 5 5 2 2" xfId="40988"/>
    <cellStyle name="Normal 9 4 5 5 3" xfId="40989"/>
    <cellStyle name="Normal 9 4 5 6" xfId="21249"/>
    <cellStyle name="Normal 9 4 5 6 2" xfId="40990"/>
    <cellStyle name="Normal 9 4 5 7" xfId="40991"/>
    <cellStyle name="Normal 9 4 6" xfId="2328"/>
    <cellStyle name="Normal 9 4 6 2" xfId="2329"/>
    <cellStyle name="Normal 9 4 6 2 2" xfId="6252"/>
    <cellStyle name="Normal 9 4 6 2 2 2" xfId="10275"/>
    <cellStyle name="Normal 9 4 6 2 2 2 2" xfId="21250"/>
    <cellStyle name="Normal 9 4 6 2 2 2 2 2" xfId="40992"/>
    <cellStyle name="Normal 9 4 6 2 2 2 3" xfId="40993"/>
    <cellStyle name="Normal 9 4 6 2 2 2 4" xfId="57102"/>
    <cellStyle name="Normal 9 4 6 2 2 3" xfId="21251"/>
    <cellStyle name="Normal 9 4 6 2 2 3 2" xfId="40994"/>
    <cellStyle name="Normal 9 4 6 2 2 4" xfId="40995"/>
    <cellStyle name="Normal 9 4 6 2 2 5" xfId="57103"/>
    <cellStyle name="Normal 9 4 6 2 3" xfId="6253"/>
    <cellStyle name="Normal 9 4 6 2 3 2" xfId="21252"/>
    <cellStyle name="Normal 9 4 6 2 3 2 2" xfId="40996"/>
    <cellStyle name="Normal 9 4 6 2 3 3" xfId="40997"/>
    <cellStyle name="Normal 9 4 6 2 3 4" xfId="57104"/>
    <cellStyle name="Normal 9 4 6 2 4" xfId="10276"/>
    <cellStyle name="Normal 9 4 6 2 4 2" xfId="21253"/>
    <cellStyle name="Normal 9 4 6 2 4 2 2" xfId="40998"/>
    <cellStyle name="Normal 9 4 6 2 4 3" xfId="40999"/>
    <cellStyle name="Normal 9 4 6 2 5" xfId="21254"/>
    <cellStyle name="Normal 9 4 6 2 5 2" xfId="41000"/>
    <cellStyle name="Normal 9 4 6 2 6" xfId="41001"/>
    <cellStyle name="Normal 9 4 6 3" xfId="6254"/>
    <cellStyle name="Normal 9 4 6 3 2" xfId="10277"/>
    <cellStyle name="Normal 9 4 6 3 2 2" xfId="21255"/>
    <cellStyle name="Normal 9 4 6 3 2 2 2" xfId="41002"/>
    <cellStyle name="Normal 9 4 6 3 2 3" xfId="41003"/>
    <cellStyle name="Normal 9 4 6 3 2 4" xfId="57105"/>
    <cellStyle name="Normal 9 4 6 3 3" xfId="21256"/>
    <cellStyle name="Normal 9 4 6 3 3 2" xfId="41004"/>
    <cellStyle name="Normal 9 4 6 3 4" xfId="41005"/>
    <cellStyle name="Normal 9 4 6 3 5" xfId="57106"/>
    <cellStyle name="Normal 9 4 6 4" xfId="6255"/>
    <cellStyle name="Normal 9 4 6 4 2" xfId="21257"/>
    <cellStyle name="Normal 9 4 6 4 2 2" xfId="41006"/>
    <cellStyle name="Normal 9 4 6 4 3" xfId="41007"/>
    <cellStyle name="Normal 9 4 6 4 4" xfId="57107"/>
    <cellStyle name="Normal 9 4 6 5" xfId="10278"/>
    <cellStyle name="Normal 9 4 6 5 2" xfId="21258"/>
    <cellStyle name="Normal 9 4 6 5 2 2" xfId="41008"/>
    <cellStyle name="Normal 9 4 6 5 3" xfId="41009"/>
    <cellStyle name="Normal 9 4 6 6" xfId="21259"/>
    <cellStyle name="Normal 9 4 6 6 2" xfId="41010"/>
    <cellStyle name="Normal 9 4 6 7" xfId="41011"/>
    <cellStyle name="Normal 9 4 7" xfId="2330"/>
    <cellStyle name="Normal 9 4 7 2" xfId="2331"/>
    <cellStyle name="Normal 9 4 7 2 2" xfId="6256"/>
    <cellStyle name="Normal 9 4 7 2 2 2" xfId="10279"/>
    <cellStyle name="Normal 9 4 7 2 2 2 2" xfId="21260"/>
    <cellStyle name="Normal 9 4 7 2 2 2 2 2" xfId="41012"/>
    <cellStyle name="Normal 9 4 7 2 2 2 3" xfId="41013"/>
    <cellStyle name="Normal 9 4 7 2 2 2 4" xfId="57108"/>
    <cellStyle name="Normal 9 4 7 2 2 3" xfId="21261"/>
    <cellStyle name="Normal 9 4 7 2 2 3 2" xfId="41014"/>
    <cellStyle name="Normal 9 4 7 2 2 4" xfId="41015"/>
    <cellStyle name="Normal 9 4 7 2 2 5" xfId="57109"/>
    <cellStyle name="Normal 9 4 7 2 3" xfId="6257"/>
    <cellStyle name="Normal 9 4 7 2 3 2" xfId="21262"/>
    <cellStyle name="Normal 9 4 7 2 3 2 2" xfId="41016"/>
    <cellStyle name="Normal 9 4 7 2 3 3" xfId="41017"/>
    <cellStyle name="Normal 9 4 7 2 3 4" xfId="57110"/>
    <cellStyle name="Normal 9 4 7 2 4" xfId="10280"/>
    <cellStyle name="Normal 9 4 7 2 4 2" xfId="21263"/>
    <cellStyle name="Normal 9 4 7 2 4 2 2" xfId="41018"/>
    <cellStyle name="Normal 9 4 7 2 4 3" xfId="41019"/>
    <cellStyle name="Normal 9 4 7 2 5" xfId="21264"/>
    <cellStyle name="Normal 9 4 7 2 5 2" xfId="41020"/>
    <cellStyle name="Normal 9 4 7 2 6" xfId="41021"/>
    <cellStyle name="Normal 9 4 7 3" xfId="6258"/>
    <cellStyle name="Normal 9 4 7 3 2" xfId="10281"/>
    <cellStyle name="Normal 9 4 7 3 2 2" xfId="21265"/>
    <cellStyle name="Normal 9 4 7 3 2 2 2" xfId="41022"/>
    <cellStyle name="Normal 9 4 7 3 2 3" xfId="41023"/>
    <cellStyle name="Normal 9 4 7 3 2 4" xfId="57111"/>
    <cellStyle name="Normal 9 4 7 3 3" xfId="21266"/>
    <cellStyle name="Normal 9 4 7 3 3 2" xfId="41024"/>
    <cellStyle name="Normal 9 4 7 3 4" xfId="41025"/>
    <cellStyle name="Normal 9 4 7 3 5" xfId="57112"/>
    <cellStyle name="Normal 9 4 7 4" xfId="6259"/>
    <cellStyle name="Normal 9 4 7 4 2" xfId="21267"/>
    <cellStyle name="Normal 9 4 7 4 2 2" xfId="41026"/>
    <cellStyle name="Normal 9 4 7 4 3" xfId="41027"/>
    <cellStyle name="Normal 9 4 7 4 4" xfId="57113"/>
    <cellStyle name="Normal 9 4 7 5" xfId="10282"/>
    <cellStyle name="Normal 9 4 7 5 2" xfId="21268"/>
    <cellStyle name="Normal 9 4 7 5 2 2" xfId="41028"/>
    <cellStyle name="Normal 9 4 7 5 3" xfId="41029"/>
    <cellStyle name="Normal 9 4 7 6" xfId="21269"/>
    <cellStyle name="Normal 9 4 7 6 2" xfId="41030"/>
    <cellStyle name="Normal 9 4 7 7" xfId="41031"/>
    <cellStyle name="Normal 9 4 8" xfId="2332"/>
    <cellStyle name="Normal 9 4 8 2" xfId="2333"/>
    <cellStyle name="Normal 9 4 8 2 2" xfId="6260"/>
    <cellStyle name="Normal 9 4 8 2 2 2" xfId="10283"/>
    <cellStyle name="Normal 9 4 8 2 2 2 2" xfId="21270"/>
    <cellStyle name="Normal 9 4 8 2 2 2 2 2" xfId="41032"/>
    <cellStyle name="Normal 9 4 8 2 2 2 3" xfId="41033"/>
    <cellStyle name="Normal 9 4 8 2 2 2 4" xfId="57114"/>
    <cellStyle name="Normal 9 4 8 2 2 3" xfId="21271"/>
    <cellStyle name="Normal 9 4 8 2 2 3 2" xfId="41034"/>
    <cellStyle name="Normal 9 4 8 2 2 4" xfId="41035"/>
    <cellStyle name="Normal 9 4 8 2 2 5" xfId="57115"/>
    <cellStyle name="Normal 9 4 8 2 3" xfId="6261"/>
    <cellStyle name="Normal 9 4 8 2 3 2" xfId="21272"/>
    <cellStyle name="Normal 9 4 8 2 3 2 2" xfId="41036"/>
    <cellStyle name="Normal 9 4 8 2 3 3" xfId="41037"/>
    <cellStyle name="Normal 9 4 8 2 3 4" xfId="57116"/>
    <cellStyle name="Normal 9 4 8 2 4" xfId="10284"/>
    <cellStyle name="Normal 9 4 8 2 4 2" xfId="21273"/>
    <cellStyle name="Normal 9 4 8 2 4 2 2" xfId="41038"/>
    <cellStyle name="Normal 9 4 8 2 4 3" xfId="41039"/>
    <cellStyle name="Normal 9 4 8 2 5" xfId="21274"/>
    <cellStyle name="Normal 9 4 8 2 5 2" xfId="41040"/>
    <cellStyle name="Normal 9 4 8 2 6" xfId="41041"/>
    <cellStyle name="Normal 9 4 8 3" xfId="6262"/>
    <cellStyle name="Normal 9 4 8 3 2" xfId="10285"/>
    <cellStyle name="Normal 9 4 8 3 2 2" xfId="21275"/>
    <cellStyle name="Normal 9 4 8 3 2 2 2" xfId="41042"/>
    <cellStyle name="Normal 9 4 8 3 2 3" xfId="41043"/>
    <cellStyle name="Normal 9 4 8 3 2 4" xfId="57117"/>
    <cellStyle name="Normal 9 4 8 3 3" xfId="21276"/>
    <cellStyle name="Normal 9 4 8 3 3 2" xfId="41044"/>
    <cellStyle name="Normal 9 4 8 3 4" xfId="41045"/>
    <cellStyle name="Normal 9 4 8 3 5" xfId="57118"/>
    <cellStyle name="Normal 9 4 8 4" xfId="6263"/>
    <cellStyle name="Normal 9 4 8 4 2" xfId="21277"/>
    <cellStyle name="Normal 9 4 8 4 2 2" xfId="41046"/>
    <cellStyle name="Normal 9 4 8 4 3" xfId="41047"/>
    <cellStyle name="Normal 9 4 8 4 4" xfId="57119"/>
    <cellStyle name="Normal 9 4 8 5" xfId="10286"/>
    <cellStyle name="Normal 9 4 8 5 2" xfId="21278"/>
    <cellStyle name="Normal 9 4 8 5 2 2" xfId="41048"/>
    <cellStyle name="Normal 9 4 8 5 3" xfId="41049"/>
    <cellStyle name="Normal 9 4 8 6" xfId="21279"/>
    <cellStyle name="Normal 9 4 8 6 2" xfId="41050"/>
    <cellStyle name="Normal 9 4 8 7" xfId="41051"/>
    <cellStyle name="Normal 9 4 9" xfId="2334"/>
    <cellStyle name="Normal 9 4 9 2" xfId="2335"/>
    <cellStyle name="Normal 9 4 9 2 2" xfId="6264"/>
    <cellStyle name="Normal 9 4 9 2 2 2" xfId="10287"/>
    <cellStyle name="Normal 9 4 9 2 2 2 2" xfId="21280"/>
    <cellStyle name="Normal 9 4 9 2 2 2 2 2" xfId="41052"/>
    <cellStyle name="Normal 9 4 9 2 2 2 3" xfId="41053"/>
    <cellStyle name="Normal 9 4 9 2 2 2 4" xfId="57120"/>
    <cellStyle name="Normal 9 4 9 2 2 3" xfId="21281"/>
    <cellStyle name="Normal 9 4 9 2 2 3 2" xfId="41054"/>
    <cellStyle name="Normal 9 4 9 2 2 4" xfId="41055"/>
    <cellStyle name="Normal 9 4 9 2 2 5" xfId="57121"/>
    <cellStyle name="Normal 9 4 9 2 3" xfId="6265"/>
    <cellStyle name="Normal 9 4 9 2 3 2" xfId="21282"/>
    <cellStyle name="Normal 9 4 9 2 3 2 2" xfId="41056"/>
    <cellStyle name="Normal 9 4 9 2 3 3" xfId="41057"/>
    <cellStyle name="Normal 9 4 9 2 3 4" xfId="57122"/>
    <cellStyle name="Normal 9 4 9 2 4" xfId="10288"/>
    <cellStyle name="Normal 9 4 9 2 4 2" xfId="21283"/>
    <cellStyle name="Normal 9 4 9 2 4 2 2" xfId="41058"/>
    <cellStyle name="Normal 9 4 9 2 4 3" xfId="41059"/>
    <cellStyle name="Normal 9 4 9 2 5" xfId="21284"/>
    <cellStyle name="Normal 9 4 9 2 5 2" xfId="41060"/>
    <cellStyle name="Normal 9 4 9 2 6" xfId="41061"/>
    <cellStyle name="Normal 9 4 9 3" xfId="6266"/>
    <cellStyle name="Normal 9 4 9 3 2" xfId="10289"/>
    <cellStyle name="Normal 9 4 9 3 2 2" xfId="21285"/>
    <cellStyle name="Normal 9 4 9 3 2 2 2" xfId="41062"/>
    <cellStyle name="Normal 9 4 9 3 2 3" xfId="41063"/>
    <cellStyle name="Normal 9 4 9 3 2 4" xfId="57123"/>
    <cellStyle name="Normal 9 4 9 3 3" xfId="21286"/>
    <cellStyle name="Normal 9 4 9 3 3 2" xfId="41064"/>
    <cellStyle name="Normal 9 4 9 3 4" xfId="41065"/>
    <cellStyle name="Normal 9 4 9 3 5" xfId="57124"/>
    <cellStyle name="Normal 9 4 9 4" xfId="6267"/>
    <cellStyle name="Normal 9 4 9 4 2" xfId="21287"/>
    <cellStyle name="Normal 9 4 9 4 2 2" xfId="41066"/>
    <cellStyle name="Normal 9 4 9 4 3" xfId="41067"/>
    <cellStyle name="Normal 9 4 9 4 4" xfId="57125"/>
    <cellStyle name="Normal 9 4 9 5" xfId="10290"/>
    <cellStyle name="Normal 9 4 9 5 2" xfId="21288"/>
    <cellStyle name="Normal 9 4 9 5 2 2" xfId="41068"/>
    <cellStyle name="Normal 9 4 9 5 3" xfId="41069"/>
    <cellStyle name="Normal 9 4 9 6" xfId="21289"/>
    <cellStyle name="Normal 9 4 9 6 2" xfId="41070"/>
    <cellStyle name="Normal 9 4 9 7" xfId="41071"/>
    <cellStyle name="Normal 9 5" xfId="2336"/>
    <cellStyle name="Normal 9 5 10" xfId="2337"/>
    <cellStyle name="Normal 9 5 10 2" xfId="6268"/>
    <cellStyle name="Normal 9 5 10 2 2" xfId="10291"/>
    <cellStyle name="Normal 9 5 10 2 2 2" xfId="21290"/>
    <cellStyle name="Normal 9 5 10 2 2 2 2" xfId="41072"/>
    <cellStyle name="Normal 9 5 10 2 2 3" xfId="41073"/>
    <cellStyle name="Normal 9 5 10 2 2 4" xfId="57126"/>
    <cellStyle name="Normal 9 5 10 2 3" xfId="21291"/>
    <cellStyle name="Normal 9 5 10 2 3 2" xfId="41074"/>
    <cellStyle name="Normal 9 5 10 2 4" xfId="41075"/>
    <cellStyle name="Normal 9 5 10 2 5" xfId="57127"/>
    <cellStyle name="Normal 9 5 10 3" xfId="6269"/>
    <cellStyle name="Normal 9 5 10 3 2" xfId="21292"/>
    <cellStyle name="Normal 9 5 10 3 2 2" xfId="41076"/>
    <cellStyle name="Normal 9 5 10 3 3" xfId="41077"/>
    <cellStyle name="Normal 9 5 10 3 4" xfId="57128"/>
    <cellStyle name="Normal 9 5 10 4" xfId="10292"/>
    <cellStyle name="Normal 9 5 10 4 2" xfId="21293"/>
    <cellStyle name="Normal 9 5 10 4 2 2" xfId="41078"/>
    <cellStyle name="Normal 9 5 10 4 3" xfId="41079"/>
    <cellStyle name="Normal 9 5 10 5" xfId="21294"/>
    <cellStyle name="Normal 9 5 10 5 2" xfId="41080"/>
    <cellStyle name="Normal 9 5 10 6" xfId="41081"/>
    <cellStyle name="Normal 9 5 11" xfId="6270"/>
    <cellStyle name="Normal 9 5 11 2" xfId="10293"/>
    <cellStyle name="Normal 9 5 11 2 2" xfId="21295"/>
    <cellStyle name="Normal 9 5 11 2 2 2" xfId="41082"/>
    <cellStyle name="Normal 9 5 11 2 3" xfId="41083"/>
    <cellStyle name="Normal 9 5 11 2 4" xfId="57129"/>
    <cellStyle name="Normal 9 5 11 3" xfId="21296"/>
    <cellStyle name="Normal 9 5 11 3 2" xfId="41084"/>
    <cellStyle name="Normal 9 5 11 4" xfId="41085"/>
    <cellStyle name="Normal 9 5 11 5" xfId="57130"/>
    <cellStyle name="Normal 9 5 12" xfId="6271"/>
    <cellStyle name="Normal 9 5 12 2" xfId="21297"/>
    <cellStyle name="Normal 9 5 12 2 2" xfId="41086"/>
    <cellStyle name="Normal 9 5 12 3" xfId="41087"/>
    <cellStyle name="Normal 9 5 12 4" xfId="57131"/>
    <cellStyle name="Normal 9 5 13" xfId="10294"/>
    <cellStyle name="Normal 9 5 13 2" xfId="21298"/>
    <cellStyle name="Normal 9 5 13 2 2" xfId="41088"/>
    <cellStyle name="Normal 9 5 13 3" xfId="41089"/>
    <cellStyle name="Normal 9 5 14" xfId="21299"/>
    <cellStyle name="Normal 9 5 14 2" xfId="41090"/>
    <cellStyle name="Normal 9 5 15" xfId="41091"/>
    <cellStyle name="Normal 9 5 2" xfId="2338"/>
    <cellStyle name="Normal 9 5 2 2" xfId="2339"/>
    <cellStyle name="Normal 9 5 2 2 2" xfId="6272"/>
    <cellStyle name="Normal 9 5 2 2 2 2" xfId="10295"/>
    <cellStyle name="Normal 9 5 2 2 2 2 2" xfId="21300"/>
    <cellStyle name="Normal 9 5 2 2 2 2 2 2" xfId="41092"/>
    <cellStyle name="Normal 9 5 2 2 2 2 3" xfId="41093"/>
    <cellStyle name="Normal 9 5 2 2 2 2 4" xfId="57132"/>
    <cellStyle name="Normal 9 5 2 2 2 3" xfId="21301"/>
    <cellStyle name="Normal 9 5 2 2 2 3 2" xfId="41094"/>
    <cellStyle name="Normal 9 5 2 2 2 4" xfId="41095"/>
    <cellStyle name="Normal 9 5 2 2 2 5" xfId="57133"/>
    <cellStyle name="Normal 9 5 2 2 3" xfId="6273"/>
    <cellStyle name="Normal 9 5 2 2 3 2" xfId="21302"/>
    <cellStyle name="Normal 9 5 2 2 3 2 2" xfId="41096"/>
    <cellStyle name="Normal 9 5 2 2 3 3" xfId="41097"/>
    <cellStyle name="Normal 9 5 2 2 3 4" xfId="57134"/>
    <cellStyle name="Normal 9 5 2 2 4" xfId="10296"/>
    <cellStyle name="Normal 9 5 2 2 4 2" xfId="21303"/>
    <cellStyle name="Normal 9 5 2 2 4 2 2" xfId="41098"/>
    <cellStyle name="Normal 9 5 2 2 4 3" xfId="41099"/>
    <cellStyle name="Normal 9 5 2 2 5" xfId="21304"/>
    <cellStyle name="Normal 9 5 2 2 5 2" xfId="41100"/>
    <cellStyle name="Normal 9 5 2 2 6" xfId="41101"/>
    <cellStyle name="Normal 9 5 2 3" xfId="6274"/>
    <cellStyle name="Normal 9 5 2 3 2" xfId="10297"/>
    <cellStyle name="Normal 9 5 2 3 2 2" xfId="21305"/>
    <cellStyle name="Normal 9 5 2 3 2 2 2" xfId="41102"/>
    <cellStyle name="Normal 9 5 2 3 2 3" xfId="41103"/>
    <cellStyle name="Normal 9 5 2 3 2 4" xfId="57135"/>
    <cellStyle name="Normal 9 5 2 3 3" xfId="21306"/>
    <cellStyle name="Normal 9 5 2 3 3 2" xfId="41104"/>
    <cellStyle name="Normal 9 5 2 3 4" xfId="41105"/>
    <cellStyle name="Normal 9 5 2 3 5" xfId="57136"/>
    <cellStyle name="Normal 9 5 2 4" xfId="6275"/>
    <cellStyle name="Normal 9 5 2 4 2" xfId="21307"/>
    <cellStyle name="Normal 9 5 2 4 2 2" xfId="41106"/>
    <cellStyle name="Normal 9 5 2 4 3" xfId="41107"/>
    <cellStyle name="Normal 9 5 2 4 4" xfId="57137"/>
    <cellStyle name="Normal 9 5 2 5" xfId="10298"/>
    <cellStyle name="Normal 9 5 2 5 2" xfId="21308"/>
    <cellStyle name="Normal 9 5 2 5 2 2" xfId="41108"/>
    <cellStyle name="Normal 9 5 2 5 3" xfId="41109"/>
    <cellStyle name="Normal 9 5 2 6" xfId="21309"/>
    <cellStyle name="Normal 9 5 2 6 2" xfId="41110"/>
    <cellStyle name="Normal 9 5 2 7" xfId="41111"/>
    <cellStyle name="Normal 9 5 3" xfId="2340"/>
    <cellStyle name="Normal 9 5 3 2" xfId="2341"/>
    <cellStyle name="Normal 9 5 3 2 2" xfId="6276"/>
    <cellStyle name="Normal 9 5 3 2 2 2" xfId="10299"/>
    <cellStyle name="Normal 9 5 3 2 2 2 2" xfId="21310"/>
    <cellStyle name="Normal 9 5 3 2 2 2 2 2" xfId="41112"/>
    <cellStyle name="Normal 9 5 3 2 2 2 3" xfId="41113"/>
    <cellStyle name="Normal 9 5 3 2 2 2 4" xfId="57138"/>
    <cellStyle name="Normal 9 5 3 2 2 3" xfId="21311"/>
    <cellStyle name="Normal 9 5 3 2 2 3 2" xfId="41114"/>
    <cellStyle name="Normal 9 5 3 2 2 4" xfId="41115"/>
    <cellStyle name="Normal 9 5 3 2 2 5" xfId="57139"/>
    <cellStyle name="Normal 9 5 3 2 3" xfId="6277"/>
    <cellStyle name="Normal 9 5 3 2 3 2" xfId="21312"/>
    <cellStyle name="Normal 9 5 3 2 3 2 2" xfId="41116"/>
    <cellStyle name="Normal 9 5 3 2 3 3" xfId="41117"/>
    <cellStyle name="Normal 9 5 3 2 3 4" xfId="57140"/>
    <cellStyle name="Normal 9 5 3 2 4" xfId="10300"/>
    <cellStyle name="Normal 9 5 3 2 4 2" xfId="21313"/>
    <cellStyle name="Normal 9 5 3 2 4 2 2" xfId="41118"/>
    <cellStyle name="Normal 9 5 3 2 4 3" xfId="41119"/>
    <cellStyle name="Normal 9 5 3 2 5" xfId="21314"/>
    <cellStyle name="Normal 9 5 3 2 5 2" xfId="41120"/>
    <cellStyle name="Normal 9 5 3 2 6" xfId="41121"/>
    <cellStyle name="Normal 9 5 3 3" xfId="6278"/>
    <cellStyle name="Normal 9 5 3 3 2" xfId="10301"/>
    <cellStyle name="Normal 9 5 3 3 2 2" xfId="21315"/>
    <cellStyle name="Normal 9 5 3 3 2 2 2" xfId="41122"/>
    <cellStyle name="Normal 9 5 3 3 2 3" xfId="41123"/>
    <cellStyle name="Normal 9 5 3 3 2 4" xfId="57141"/>
    <cellStyle name="Normal 9 5 3 3 3" xfId="21316"/>
    <cellStyle name="Normal 9 5 3 3 3 2" xfId="41124"/>
    <cellStyle name="Normal 9 5 3 3 4" xfId="41125"/>
    <cellStyle name="Normal 9 5 3 3 5" xfId="57142"/>
    <cellStyle name="Normal 9 5 3 4" xfId="6279"/>
    <cellStyle name="Normal 9 5 3 4 2" xfId="21317"/>
    <cellStyle name="Normal 9 5 3 4 2 2" xfId="41126"/>
    <cellStyle name="Normal 9 5 3 4 3" xfId="41127"/>
    <cellStyle name="Normal 9 5 3 4 4" xfId="57143"/>
    <cellStyle name="Normal 9 5 3 5" xfId="10302"/>
    <cellStyle name="Normal 9 5 3 5 2" xfId="21318"/>
    <cellStyle name="Normal 9 5 3 5 2 2" xfId="41128"/>
    <cellStyle name="Normal 9 5 3 5 3" xfId="41129"/>
    <cellStyle name="Normal 9 5 3 6" xfId="21319"/>
    <cellStyle name="Normal 9 5 3 6 2" xfId="41130"/>
    <cellStyle name="Normal 9 5 3 7" xfId="41131"/>
    <cellStyle name="Normal 9 5 4" xfId="2342"/>
    <cellStyle name="Normal 9 5 4 2" xfId="2343"/>
    <cellStyle name="Normal 9 5 4 2 2" xfId="6280"/>
    <cellStyle name="Normal 9 5 4 2 2 2" xfId="10303"/>
    <cellStyle name="Normal 9 5 4 2 2 2 2" xfId="21320"/>
    <cellStyle name="Normal 9 5 4 2 2 2 2 2" xfId="41132"/>
    <cellStyle name="Normal 9 5 4 2 2 2 3" xfId="41133"/>
    <cellStyle name="Normal 9 5 4 2 2 2 4" xfId="57144"/>
    <cellStyle name="Normal 9 5 4 2 2 3" xfId="21321"/>
    <cellStyle name="Normal 9 5 4 2 2 3 2" xfId="41134"/>
    <cellStyle name="Normal 9 5 4 2 2 4" xfId="41135"/>
    <cellStyle name="Normal 9 5 4 2 2 5" xfId="57145"/>
    <cellStyle name="Normal 9 5 4 2 3" xfId="6281"/>
    <cellStyle name="Normal 9 5 4 2 3 2" xfId="21322"/>
    <cellStyle name="Normal 9 5 4 2 3 2 2" xfId="41136"/>
    <cellStyle name="Normal 9 5 4 2 3 3" xfId="41137"/>
    <cellStyle name="Normal 9 5 4 2 3 4" xfId="57146"/>
    <cellStyle name="Normal 9 5 4 2 4" xfId="10304"/>
    <cellStyle name="Normal 9 5 4 2 4 2" xfId="21323"/>
    <cellStyle name="Normal 9 5 4 2 4 2 2" xfId="41138"/>
    <cellStyle name="Normal 9 5 4 2 4 3" xfId="41139"/>
    <cellStyle name="Normal 9 5 4 2 5" xfId="21324"/>
    <cellStyle name="Normal 9 5 4 2 5 2" xfId="41140"/>
    <cellStyle name="Normal 9 5 4 2 6" xfId="41141"/>
    <cellStyle name="Normal 9 5 4 3" xfId="6282"/>
    <cellStyle name="Normal 9 5 4 3 2" xfId="10305"/>
    <cellStyle name="Normal 9 5 4 3 2 2" xfId="21325"/>
    <cellStyle name="Normal 9 5 4 3 2 2 2" xfId="41142"/>
    <cellStyle name="Normal 9 5 4 3 2 3" xfId="41143"/>
    <cellStyle name="Normal 9 5 4 3 2 4" xfId="57147"/>
    <cellStyle name="Normal 9 5 4 3 3" xfId="21326"/>
    <cellStyle name="Normal 9 5 4 3 3 2" xfId="41144"/>
    <cellStyle name="Normal 9 5 4 3 4" xfId="41145"/>
    <cellStyle name="Normal 9 5 4 3 5" xfId="57148"/>
    <cellStyle name="Normal 9 5 4 4" xfId="6283"/>
    <cellStyle name="Normal 9 5 4 4 2" xfId="21327"/>
    <cellStyle name="Normal 9 5 4 4 2 2" xfId="41146"/>
    <cellStyle name="Normal 9 5 4 4 3" xfId="41147"/>
    <cellStyle name="Normal 9 5 4 4 4" xfId="57149"/>
    <cellStyle name="Normal 9 5 4 5" xfId="10306"/>
    <cellStyle name="Normal 9 5 4 5 2" xfId="21328"/>
    <cellStyle name="Normal 9 5 4 5 2 2" xfId="41148"/>
    <cellStyle name="Normal 9 5 4 5 3" xfId="41149"/>
    <cellStyle name="Normal 9 5 4 6" xfId="21329"/>
    <cellStyle name="Normal 9 5 4 6 2" xfId="41150"/>
    <cellStyle name="Normal 9 5 4 7" xfId="41151"/>
    <cellStyle name="Normal 9 5 5" xfId="2344"/>
    <cellStyle name="Normal 9 5 5 2" xfId="2345"/>
    <cellStyle name="Normal 9 5 5 2 2" xfId="6284"/>
    <cellStyle name="Normal 9 5 5 2 2 2" xfId="10307"/>
    <cellStyle name="Normal 9 5 5 2 2 2 2" xfId="21330"/>
    <cellStyle name="Normal 9 5 5 2 2 2 2 2" xfId="41152"/>
    <cellStyle name="Normal 9 5 5 2 2 2 3" xfId="41153"/>
    <cellStyle name="Normal 9 5 5 2 2 2 4" xfId="57150"/>
    <cellStyle name="Normal 9 5 5 2 2 3" xfId="21331"/>
    <cellStyle name="Normal 9 5 5 2 2 3 2" xfId="41154"/>
    <cellStyle name="Normal 9 5 5 2 2 4" xfId="41155"/>
    <cellStyle name="Normal 9 5 5 2 2 5" xfId="57151"/>
    <cellStyle name="Normal 9 5 5 2 3" xfId="6285"/>
    <cellStyle name="Normal 9 5 5 2 3 2" xfId="21332"/>
    <cellStyle name="Normal 9 5 5 2 3 2 2" xfId="41156"/>
    <cellStyle name="Normal 9 5 5 2 3 3" xfId="41157"/>
    <cellStyle name="Normal 9 5 5 2 3 4" xfId="57152"/>
    <cellStyle name="Normal 9 5 5 2 4" xfId="10308"/>
    <cellStyle name="Normal 9 5 5 2 4 2" xfId="21333"/>
    <cellStyle name="Normal 9 5 5 2 4 2 2" xfId="41158"/>
    <cellStyle name="Normal 9 5 5 2 4 3" xfId="41159"/>
    <cellStyle name="Normal 9 5 5 2 5" xfId="21334"/>
    <cellStyle name="Normal 9 5 5 2 5 2" xfId="41160"/>
    <cellStyle name="Normal 9 5 5 2 6" xfId="41161"/>
    <cellStyle name="Normal 9 5 5 3" xfId="6286"/>
    <cellStyle name="Normal 9 5 5 3 2" xfId="10309"/>
    <cellStyle name="Normal 9 5 5 3 2 2" xfId="21335"/>
    <cellStyle name="Normal 9 5 5 3 2 2 2" xfId="41162"/>
    <cellStyle name="Normal 9 5 5 3 2 3" xfId="41163"/>
    <cellStyle name="Normal 9 5 5 3 2 4" xfId="57153"/>
    <cellStyle name="Normal 9 5 5 3 3" xfId="21336"/>
    <cellStyle name="Normal 9 5 5 3 3 2" xfId="41164"/>
    <cellStyle name="Normal 9 5 5 3 4" xfId="41165"/>
    <cellStyle name="Normal 9 5 5 3 5" xfId="57154"/>
    <cellStyle name="Normal 9 5 5 4" xfId="6287"/>
    <cellStyle name="Normal 9 5 5 4 2" xfId="21337"/>
    <cellStyle name="Normal 9 5 5 4 2 2" xfId="41166"/>
    <cellStyle name="Normal 9 5 5 4 3" xfId="41167"/>
    <cellStyle name="Normal 9 5 5 4 4" xfId="57155"/>
    <cellStyle name="Normal 9 5 5 5" xfId="10310"/>
    <cellStyle name="Normal 9 5 5 5 2" xfId="21338"/>
    <cellStyle name="Normal 9 5 5 5 2 2" xfId="41168"/>
    <cellStyle name="Normal 9 5 5 5 3" xfId="41169"/>
    <cellStyle name="Normal 9 5 5 6" xfId="21339"/>
    <cellStyle name="Normal 9 5 5 6 2" xfId="41170"/>
    <cellStyle name="Normal 9 5 5 7" xfId="41171"/>
    <cellStyle name="Normal 9 5 6" xfId="2346"/>
    <cellStyle name="Normal 9 5 6 2" xfId="2347"/>
    <cellStyle name="Normal 9 5 6 2 2" xfId="6288"/>
    <cellStyle name="Normal 9 5 6 2 2 2" xfId="10311"/>
    <cellStyle name="Normal 9 5 6 2 2 2 2" xfId="21340"/>
    <cellStyle name="Normal 9 5 6 2 2 2 2 2" xfId="41172"/>
    <cellStyle name="Normal 9 5 6 2 2 2 3" xfId="41173"/>
    <cellStyle name="Normal 9 5 6 2 2 2 4" xfId="57156"/>
    <cellStyle name="Normal 9 5 6 2 2 3" xfId="21341"/>
    <cellStyle name="Normal 9 5 6 2 2 3 2" xfId="41174"/>
    <cellStyle name="Normal 9 5 6 2 2 4" xfId="41175"/>
    <cellStyle name="Normal 9 5 6 2 2 5" xfId="57157"/>
    <cellStyle name="Normal 9 5 6 2 3" xfId="6289"/>
    <cellStyle name="Normal 9 5 6 2 3 2" xfId="21342"/>
    <cellStyle name="Normal 9 5 6 2 3 2 2" xfId="41176"/>
    <cellStyle name="Normal 9 5 6 2 3 3" xfId="41177"/>
    <cellStyle name="Normal 9 5 6 2 3 4" xfId="57158"/>
    <cellStyle name="Normal 9 5 6 2 4" xfId="10312"/>
    <cellStyle name="Normal 9 5 6 2 4 2" xfId="21343"/>
    <cellStyle name="Normal 9 5 6 2 4 2 2" xfId="41178"/>
    <cellStyle name="Normal 9 5 6 2 4 3" xfId="41179"/>
    <cellStyle name="Normal 9 5 6 2 5" xfId="21344"/>
    <cellStyle name="Normal 9 5 6 2 5 2" xfId="41180"/>
    <cellStyle name="Normal 9 5 6 2 6" xfId="41181"/>
    <cellStyle name="Normal 9 5 6 3" xfId="6290"/>
    <cellStyle name="Normal 9 5 6 3 2" xfId="10313"/>
    <cellStyle name="Normal 9 5 6 3 2 2" xfId="21345"/>
    <cellStyle name="Normal 9 5 6 3 2 2 2" xfId="41182"/>
    <cellStyle name="Normal 9 5 6 3 2 3" xfId="41183"/>
    <cellStyle name="Normal 9 5 6 3 2 4" xfId="57159"/>
    <cellStyle name="Normal 9 5 6 3 3" xfId="21346"/>
    <cellStyle name="Normal 9 5 6 3 3 2" xfId="41184"/>
    <cellStyle name="Normal 9 5 6 3 4" xfId="41185"/>
    <cellStyle name="Normal 9 5 6 3 5" xfId="57160"/>
    <cellStyle name="Normal 9 5 6 4" xfId="6291"/>
    <cellStyle name="Normal 9 5 6 4 2" xfId="21347"/>
    <cellStyle name="Normal 9 5 6 4 2 2" xfId="41186"/>
    <cellStyle name="Normal 9 5 6 4 3" xfId="41187"/>
    <cellStyle name="Normal 9 5 6 4 4" xfId="57161"/>
    <cellStyle name="Normal 9 5 6 5" xfId="10314"/>
    <cellStyle name="Normal 9 5 6 5 2" xfId="21348"/>
    <cellStyle name="Normal 9 5 6 5 2 2" xfId="41188"/>
    <cellStyle name="Normal 9 5 6 5 3" xfId="41189"/>
    <cellStyle name="Normal 9 5 6 6" xfId="21349"/>
    <cellStyle name="Normal 9 5 6 6 2" xfId="41190"/>
    <cellStyle name="Normal 9 5 6 7" xfId="41191"/>
    <cellStyle name="Normal 9 5 7" xfId="2348"/>
    <cellStyle name="Normal 9 5 7 2" xfId="2349"/>
    <cellStyle name="Normal 9 5 7 2 2" xfId="6292"/>
    <cellStyle name="Normal 9 5 7 2 2 2" xfId="10315"/>
    <cellStyle name="Normal 9 5 7 2 2 2 2" xfId="21350"/>
    <cellStyle name="Normal 9 5 7 2 2 2 2 2" xfId="41192"/>
    <cellStyle name="Normal 9 5 7 2 2 2 3" xfId="41193"/>
    <cellStyle name="Normal 9 5 7 2 2 2 4" xfId="57162"/>
    <cellStyle name="Normal 9 5 7 2 2 3" xfId="21351"/>
    <cellStyle name="Normal 9 5 7 2 2 3 2" xfId="41194"/>
    <cellStyle name="Normal 9 5 7 2 2 4" xfId="41195"/>
    <cellStyle name="Normal 9 5 7 2 2 5" xfId="57163"/>
    <cellStyle name="Normal 9 5 7 2 3" xfId="6293"/>
    <cellStyle name="Normal 9 5 7 2 3 2" xfId="21352"/>
    <cellStyle name="Normal 9 5 7 2 3 2 2" xfId="41196"/>
    <cellStyle name="Normal 9 5 7 2 3 3" xfId="41197"/>
    <cellStyle name="Normal 9 5 7 2 3 4" xfId="57164"/>
    <cellStyle name="Normal 9 5 7 2 4" xfId="10316"/>
    <cellStyle name="Normal 9 5 7 2 4 2" xfId="21353"/>
    <cellStyle name="Normal 9 5 7 2 4 2 2" xfId="41198"/>
    <cellStyle name="Normal 9 5 7 2 4 3" xfId="41199"/>
    <cellStyle name="Normal 9 5 7 2 5" xfId="21354"/>
    <cellStyle name="Normal 9 5 7 2 5 2" xfId="41200"/>
    <cellStyle name="Normal 9 5 7 2 6" xfId="41201"/>
    <cellStyle name="Normal 9 5 7 3" xfId="6294"/>
    <cellStyle name="Normal 9 5 7 3 2" xfId="10317"/>
    <cellStyle name="Normal 9 5 7 3 2 2" xfId="21355"/>
    <cellStyle name="Normal 9 5 7 3 2 2 2" xfId="41202"/>
    <cellStyle name="Normal 9 5 7 3 2 3" xfId="41203"/>
    <cellStyle name="Normal 9 5 7 3 2 4" xfId="57165"/>
    <cellStyle name="Normal 9 5 7 3 3" xfId="21356"/>
    <cellStyle name="Normal 9 5 7 3 3 2" xfId="41204"/>
    <cellStyle name="Normal 9 5 7 3 4" xfId="41205"/>
    <cellStyle name="Normal 9 5 7 3 5" xfId="57166"/>
    <cellStyle name="Normal 9 5 7 4" xfId="6295"/>
    <cellStyle name="Normal 9 5 7 4 2" xfId="21357"/>
    <cellStyle name="Normal 9 5 7 4 2 2" xfId="41206"/>
    <cellStyle name="Normal 9 5 7 4 3" xfId="41207"/>
    <cellStyle name="Normal 9 5 7 4 4" xfId="57167"/>
    <cellStyle name="Normal 9 5 7 5" xfId="10318"/>
    <cellStyle name="Normal 9 5 7 5 2" xfId="21358"/>
    <cellStyle name="Normal 9 5 7 5 2 2" xfId="41208"/>
    <cellStyle name="Normal 9 5 7 5 3" xfId="41209"/>
    <cellStyle name="Normal 9 5 7 6" xfId="21359"/>
    <cellStyle name="Normal 9 5 7 6 2" xfId="41210"/>
    <cellStyle name="Normal 9 5 7 7" xfId="41211"/>
    <cellStyle name="Normal 9 5 8" xfId="2350"/>
    <cellStyle name="Normal 9 5 8 2" xfId="2351"/>
    <cellStyle name="Normal 9 5 8 2 2" xfId="6296"/>
    <cellStyle name="Normal 9 5 8 2 2 2" xfId="10319"/>
    <cellStyle name="Normal 9 5 8 2 2 2 2" xfId="21360"/>
    <cellStyle name="Normal 9 5 8 2 2 2 2 2" xfId="41212"/>
    <cellStyle name="Normal 9 5 8 2 2 2 3" xfId="41213"/>
    <cellStyle name="Normal 9 5 8 2 2 2 4" xfId="57168"/>
    <cellStyle name="Normal 9 5 8 2 2 3" xfId="21361"/>
    <cellStyle name="Normal 9 5 8 2 2 3 2" xfId="41214"/>
    <cellStyle name="Normal 9 5 8 2 2 4" xfId="41215"/>
    <cellStyle name="Normal 9 5 8 2 2 5" xfId="57169"/>
    <cellStyle name="Normal 9 5 8 2 3" xfId="6297"/>
    <cellStyle name="Normal 9 5 8 2 3 2" xfId="21362"/>
    <cellStyle name="Normal 9 5 8 2 3 2 2" xfId="41216"/>
    <cellStyle name="Normal 9 5 8 2 3 3" xfId="41217"/>
    <cellStyle name="Normal 9 5 8 2 3 4" xfId="57170"/>
    <cellStyle name="Normal 9 5 8 2 4" xfId="10320"/>
    <cellStyle name="Normal 9 5 8 2 4 2" xfId="21363"/>
    <cellStyle name="Normal 9 5 8 2 4 2 2" xfId="41218"/>
    <cellStyle name="Normal 9 5 8 2 4 3" xfId="41219"/>
    <cellStyle name="Normal 9 5 8 2 5" xfId="21364"/>
    <cellStyle name="Normal 9 5 8 2 5 2" xfId="41220"/>
    <cellStyle name="Normal 9 5 8 2 6" xfId="41221"/>
    <cellStyle name="Normal 9 5 8 3" xfId="6298"/>
    <cellStyle name="Normal 9 5 8 3 2" xfId="10321"/>
    <cellStyle name="Normal 9 5 8 3 2 2" xfId="21365"/>
    <cellStyle name="Normal 9 5 8 3 2 2 2" xfId="41222"/>
    <cellStyle name="Normal 9 5 8 3 2 3" xfId="41223"/>
    <cellStyle name="Normal 9 5 8 3 2 4" xfId="57171"/>
    <cellStyle name="Normal 9 5 8 3 3" xfId="21366"/>
    <cellStyle name="Normal 9 5 8 3 3 2" xfId="41224"/>
    <cellStyle name="Normal 9 5 8 3 4" xfId="41225"/>
    <cellStyle name="Normal 9 5 8 3 5" xfId="57172"/>
    <cellStyle name="Normal 9 5 8 4" xfId="6299"/>
    <cellStyle name="Normal 9 5 8 4 2" xfId="21367"/>
    <cellStyle name="Normal 9 5 8 4 2 2" xfId="41226"/>
    <cellStyle name="Normal 9 5 8 4 3" xfId="41227"/>
    <cellStyle name="Normal 9 5 8 4 4" xfId="57173"/>
    <cellStyle name="Normal 9 5 8 5" xfId="10322"/>
    <cellStyle name="Normal 9 5 8 5 2" xfId="21368"/>
    <cellStyle name="Normal 9 5 8 5 2 2" xfId="41228"/>
    <cellStyle name="Normal 9 5 8 5 3" xfId="41229"/>
    <cellStyle name="Normal 9 5 8 6" xfId="21369"/>
    <cellStyle name="Normal 9 5 8 6 2" xfId="41230"/>
    <cellStyle name="Normal 9 5 8 7" xfId="41231"/>
    <cellStyle name="Normal 9 5 9" xfId="2352"/>
    <cellStyle name="Normal 9 5 9 2" xfId="2353"/>
    <cellStyle name="Normal 9 5 9 2 2" xfId="6300"/>
    <cellStyle name="Normal 9 5 9 2 2 2" xfId="10323"/>
    <cellStyle name="Normal 9 5 9 2 2 2 2" xfId="21370"/>
    <cellStyle name="Normal 9 5 9 2 2 2 2 2" xfId="41232"/>
    <cellStyle name="Normal 9 5 9 2 2 2 3" xfId="41233"/>
    <cellStyle name="Normal 9 5 9 2 2 2 4" xfId="57174"/>
    <cellStyle name="Normal 9 5 9 2 2 3" xfId="21371"/>
    <cellStyle name="Normal 9 5 9 2 2 3 2" xfId="41234"/>
    <cellStyle name="Normal 9 5 9 2 2 4" xfId="41235"/>
    <cellStyle name="Normal 9 5 9 2 2 5" xfId="57175"/>
    <cellStyle name="Normal 9 5 9 2 3" xfId="6301"/>
    <cellStyle name="Normal 9 5 9 2 3 2" xfId="21372"/>
    <cellStyle name="Normal 9 5 9 2 3 2 2" xfId="41236"/>
    <cellStyle name="Normal 9 5 9 2 3 3" xfId="41237"/>
    <cellStyle name="Normal 9 5 9 2 3 4" xfId="57176"/>
    <cellStyle name="Normal 9 5 9 2 4" xfId="10324"/>
    <cellStyle name="Normal 9 5 9 2 4 2" xfId="21373"/>
    <cellStyle name="Normal 9 5 9 2 4 2 2" xfId="41238"/>
    <cellStyle name="Normal 9 5 9 2 4 3" xfId="41239"/>
    <cellStyle name="Normal 9 5 9 2 5" xfId="21374"/>
    <cellStyle name="Normal 9 5 9 2 5 2" xfId="41240"/>
    <cellStyle name="Normal 9 5 9 2 6" xfId="41241"/>
    <cellStyle name="Normal 9 5 9 3" xfId="6302"/>
    <cellStyle name="Normal 9 5 9 3 2" xfId="10325"/>
    <cellStyle name="Normal 9 5 9 3 2 2" xfId="21375"/>
    <cellStyle name="Normal 9 5 9 3 2 2 2" xfId="41242"/>
    <cellStyle name="Normal 9 5 9 3 2 3" xfId="41243"/>
    <cellStyle name="Normal 9 5 9 3 2 4" xfId="57177"/>
    <cellStyle name="Normal 9 5 9 3 3" xfId="21376"/>
    <cellStyle name="Normal 9 5 9 3 3 2" xfId="41244"/>
    <cellStyle name="Normal 9 5 9 3 4" xfId="41245"/>
    <cellStyle name="Normal 9 5 9 3 5" xfId="57178"/>
    <cellStyle name="Normal 9 5 9 4" xfId="6303"/>
    <cellStyle name="Normal 9 5 9 4 2" xfId="21377"/>
    <cellStyle name="Normal 9 5 9 4 2 2" xfId="41246"/>
    <cellStyle name="Normal 9 5 9 4 3" xfId="41247"/>
    <cellStyle name="Normal 9 5 9 4 4" xfId="57179"/>
    <cellStyle name="Normal 9 5 9 5" xfId="10326"/>
    <cellStyle name="Normal 9 5 9 5 2" xfId="21378"/>
    <cellStyle name="Normal 9 5 9 5 2 2" xfId="41248"/>
    <cellStyle name="Normal 9 5 9 5 3" xfId="41249"/>
    <cellStyle name="Normal 9 5 9 6" xfId="21379"/>
    <cellStyle name="Normal 9 5 9 6 2" xfId="41250"/>
    <cellStyle name="Normal 9 5 9 7" xfId="41251"/>
    <cellStyle name="Normal 9 6" xfId="2354"/>
    <cellStyle name="Normal 9 6 10" xfId="6304"/>
    <cellStyle name="Normal 9 6 10 2" xfId="10327"/>
    <cellStyle name="Normal 9 6 10 2 2" xfId="21380"/>
    <cellStyle name="Normal 9 6 10 2 2 2" xfId="41252"/>
    <cellStyle name="Normal 9 6 10 2 3" xfId="41253"/>
    <cellStyle name="Normal 9 6 10 2 4" xfId="57180"/>
    <cellStyle name="Normal 9 6 10 3" xfId="21381"/>
    <cellStyle name="Normal 9 6 10 3 2" xfId="41254"/>
    <cellStyle name="Normal 9 6 10 4" xfId="41255"/>
    <cellStyle name="Normal 9 6 10 5" xfId="57181"/>
    <cellStyle name="Normal 9 6 11" xfId="6305"/>
    <cellStyle name="Normal 9 6 11 2" xfId="21382"/>
    <cellStyle name="Normal 9 6 11 2 2" xfId="41256"/>
    <cellStyle name="Normal 9 6 11 3" xfId="41257"/>
    <cellStyle name="Normal 9 6 11 4" xfId="57182"/>
    <cellStyle name="Normal 9 6 12" xfId="10328"/>
    <cellStyle name="Normal 9 6 12 2" xfId="21383"/>
    <cellStyle name="Normal 9 6 12 2 2" xfId="41258"/>
    <cellStyle name="Normal 9 6 12 3" xfId="41259"/>
    <cellStyle name="Normal 9 6 13" xfId="21384"/>
    <cellStyle name="Normal 9 6 13 2" xfId="41260"/>
    <cellStyle name="Normal 9 6 14" xfId="41261"/>
    <cellStyle name="Normal 9 6 2" xfId="2355"/>
    <cellStyle name="Normal 9 6 2 2" xfId="2356"/>
    <cellStyle name="Normal 9 6 2 2 2" xfId="6306"/>
    <cellStyle name="Normal 9 6 2 2 2 2" xfId="10329"/>
    <cellStyle name="Normal 9 6 2 2 2 2 2" xfId="21385"/>
    <cellStyle name="Normal 9 6 2 2 2 2 2 2" xfId="41262"/>
    <cellStyle name="Normal 9 6 2 2 2 2 3" xfId="41263"/>
    <cellStyle name="Normal 9 6 2 2 2 2 4" xfId="57183"/>
    <cellStyle name="Normal 9 6 2 2 2 3" xfId="21386"/>
    <cellStyle name="Normal 9 6 2 2 2 3 2" xfId="41264"/>
    <cellStyle name="Normal 9 6 2 2 2 4" xfId="41265"/>
    <cellStyle name="Normal 9 6 2 2 2 5" xfId="57184"/>
    <cellStyle name="Normal 9 6 2 2 3" xfId="6307"/>
    <cellStyle name="Normal 9 6 2 2 3 2" xfId="21387"/>
    <cellStyle name="Normal 9 6 2 2 3 2 2" xfId="41266"/>
    <cellStyle name="Normal 9 6 2 2 3 3" xfId="41267"/>
    <cellStyle name="Normal 9 6 2 2 3 4" xfId="57185"/>
    <cellStyle name="Normal 9 6 2 2 4" xfId="10330"/>
    <cellStyle name="Normal 9 6 2 2 4 2" xfId="21388"/>
    <cellStyle name="Normal 9 6 2 2 4 2 2" xfId="41268"/>
    <cellStyle name="Normal 9 6 2 2 4 3" xfId="41269"/>
    <cellStyle name="Normal 9 6 2 2 5" xfId="21389"/>
    <cellStyle name="Normal 9 6 2 2 5 2" xfId="41270"/>
    <cellStyle name="Normal 9 6 2 2 6" xfId="41271"/>
    <cellStyle name="Normal 9 6 2 3" xfId="6308"/>
    <cellStyle name="Normal 9 6 2 3 2" xfId="10331"/>
    <cellStyle name="Normal 9 6 2 3 2 2" xfId="21390"/>
    <cellStyle name="Normal 9 6 2 3 2 2 2" xfId="41272"/>
    <cellStyle name="Normal 9 6 2 3 2 3" xfId="41273"/>
    <cellStyle name="Normal 9 6 2 3 2 4" xfId="57186"/>
    <cellStyle name="Normal 9 6 2 3 3" xfId="21391"/>
    <cellStyle name="Normal 9 6 2 3 3 2" xfId="41274"/>
    <cellStyle name="Normal 9 6 2 3 4" xfId="41275"/>
    <cellStyle name="Normal 9 6 2 3 5" xfId="57187"/>
    <cellStyle name="Normal 9 6 2 4" xfId="6309"/>
    <cellStyle name="Normal 9 6 2 4 2" xfId="21392"/>
    <cellStyle name="Normal 9 6 2 4 2 2" xfId="41276"/>
    <cellStyle name="Normal 9 6 2 4 3" xfId="41277"/>
    <cellStyle name="Normal 9 6 2 4 4" xfId="57188"/>
    <cellStyle name="Normal 9 6 2 5" xfId="10332"/>
    <cellStyle name="Normal 9 6 2 5 2" xfId="21393"/>
    <cellStyle name="Normal 9 6 2 5 2 2" xfId="41278"/>
    <cellStyle name="Normal 9 6 2 5 3" xfId="41279"/>
    <cellStyle name="Normal 9 6 2 6" xfId="21394"/>
    <cellStyle name="Normal 9 6 2 6 2" xfId="41280"/>
    <cellStyle name="Normal 9 6 2 7" xfId="41281"/>
    <cellStyle name="Normal 9 6 3" xfId="2357"/>
    <cellStyle name="Normal 9 6 3 2" xfId="2358"/>
    <cellStyle name="Normal 9 6 3 2 2" xfId="6310"/>
    <cellStyle name="Normal 9 6 3 2 2 2" xfId="10333"/>
    <cellStyle name="Normal 9 6 3 2 2 2 2" xfId="21395"/>
    <cellStyle name="Normal 9 6 3 2 2 2 2 2" xfId="41282"/>
    <cellStyle name="Normal 9 6 3 2 2 2 3" xfId="41283"/>
    <cellStyle name="Normal 9 6 3 2 2 2 4" xfId="57189"/>
    <cellStyle name="Normal 9 6 3 2 2 3" xfId="21396"/>
    <cellStyle name="Normal 9 6 3 2 2 3 2" xfId="41284"/>
    <cellStyle name="Normal 9 6 3 2 2 4" xfId="41285"/>
    <cellStyle name="Normal 9 6 3 2 2 5" xfId="57190"/>
    <cellStyle name="Normal 9 6 3 2 3" xfId="6311"/>
    <cellStyle name="Normal 9 6 3 2 3 2" xfId="21397"/>
    <cellStyle name="Normal 9 6 3 2 3 2 2" xfId="41286"/>
    <cellStyle name="Normal 9 6 3 2 3 3" xfId="41287"/>
    <cellStyle name="Normal 9 6 3 2 3 4" xfId="57191"/>
    <cellStyle name="Normal 9 6 3 2 4" xfId="10334"/>
    <cellStyle name="Normal 9 6 3 2 4 2" xfId="21398"/>
    <cellStyle name="Normal 9 6 3 2 4 2 2" xfId="41288"/>
    <cellStyle name="Normal 9 6 3 2 4 3" xfId="41289"/>
    <cellStyle name="Normal 9 6 3 2 5" xfId="21399"/>
    <cellStyle name="Normal 9 6 3 2 5 2" xfId="41290"/>
    <cellStyle name="Normal 9 6 3 2 6" xfId="41291"/>
    <cellStyle name="Normal 9 6 3 3" xfId="6312"/>
    <cellStyle name="Normal 9 6 3 3 2" xfId="10335"/>
    <cellStyle name="Normal 9 6 3 3 2 2" xfId="21400"/>
    <cellStyle name="Normal 9 6 3 3 2 2 2" xfId="41292"/>
    <cellStyle name="Normal 9 6 3 3 2 3" xfId="41293"/>
    <cellStyle name="Normal 9 6 3 3 2 4" xfId="57192"/>
    <cellStyle name="Normal 9 6 3 3 3" xfId="21401"/>
    <cellStyle name="Normal 9 6 3 3 3 2" xfId="41294"/>
    <cellStyle name="Normal 9 6 3 3 4" xfId="41295"/>
    <cellStyle name="Normal 9 6 3 3 5" xfId="57193"/>
    <cellStyle name="Normal 9 6 3 4" xfId="6313"/>
    <cellStyle name="Normal 9 6 3 4 2" xfId="21402"/>
    <cellStyle name="Normal 9 6 3 4 2 2" xfId="41296"/>
    <cellStyle name="Normal 9 6 3 4 3" xfId="41297"/>
    <cellStyle name="Normal 9 6 3 4 4" xfId="57194"/>
    <cellStyle name="Normal 9 6 3 5" xfId="10336"/>
    <cellStyle name="Normal 9 6 3 5 2" xfId="21403"/>
    <cellStyle name="Normal 9 6 3 5 2 2" xfId="41298"/>
    <cellStyle name="Normal 9 6 3 5 3" xfId="41299"/>
    <cellStyle name="Normal 9 6 3 6" xfId="21404"/>
    <cellStyle name="Normal 9 6 3 6 2" xfId="41300"/>
    <cellStyle name="Normal 9 6 3 7" xfId="41301"/>
    <cellStyle name="Normal 9 6 4" xfId="2359"/>
    <cellStyle name="Normal 9 6 4 2" xfId="2360"/>
    <cellStyle name="Normal 9 6 4 2 2" xfId="6314"/>
    <cellStyle name="Normal 9 6 4 2 2 2" xfId="10337"/>
    <cellStyle name="Normal 9 6 4 2 2 2 2" xfId="21405"/>
    <cellStyle name="Normal 9 6 4 2 2 2 2 2" xfId="41302"/>
    <cellStyle name="Normal 9 6 4 2 2 2 3" xfId="41303"/>
    <cellStyle name="Normal 9 6 4 2 2 2 4" xfId="57195"/>
    <cellStyle name="Normal 9 6 4 2 2 3" xfId="21406"/>
    <cellStyle name="Normal 9 6 4 2 2 3 2" xfId="41304"/>
    <cellStyle name="Normal 9 6 4 2 2 4" xfId="41305"/>
    <cellStyle name="Normal 9 6 4 2 2 5" xfId="57196"/>
    <cellStyle name="Normal 9 6 4 2 3" xfId="6315"/>
    <cellStyle name="Normal 9 6 4 2 3 2" xfId="21407"/>
    <cellStyle name="Normal 9 6 4 2 3 2 2" xfId="41306"/>
    <cellStyle name="Normal 9 6 4 2 3 3" xfId="41307"/>
    <cellStyle name="Normal 9 6 4 2 3 4" xfId="57197"/>
    <cellStyle name="Normal 9 6 4 2 4" xfId="10338"/>
    <cellStyle name="Normal 9 6 4 2 4 2" xfId="21408"/>
    <cellStyle name="Normal 9 6 4 2 4 2 2" xfId="41308"/>
    <cellStyle name="Normal 9 6 4 2 4 3" xfId="41309"/>
    <cellStyle name="Normal 9 6 4 2 5" xfId="21409"/>
    <cellStyle name="Normal 9 6 4 2 5 2" xfId="41310"/>
    <cellStyle name="Normal 9 6 4 2 6" xfId="41311"/>
    <cellStyle name="Normal 9 6 4 3" xfId="6316"/>
    <cellStyle name="Normal 9 6 4 3 2" xfId="10339"/>
    <cellStyle name="Normal 9 6 4 3 2 2" xfId="21410"/>
    <cellStyle name="Normal 9 6 4 3 2 2 2" xfId="41312"/>
    <cellStyle name="Normal 9 6 4 3 2 3" xfId="41313"/>
    <cellStyle name="Normal 9 6 4 3 2 4" xfId="57198"/>
    <cellStyle name="Normal 9 6 4 3 3" xfId="21411"/>
    <cellStyle name="Normal 9 6 4 3 3 2" xfId="41314"/>
    <cellStyle name="Normal 9 6 4 3 4" xfId="41315"/>
    <cellStyle name="Normal 9 6 4 3 5" xfId="57199"/>
    <cellStyle name="Normal 9 6 4 4" xfId="6317"/>
    <cellStyle name="Normal 9 6 4 4 2" xfId="21412"/>
    <cellStyle name="Normal 9 6 4 4 2 2" xfId="41316"/>
    <cellStyle name="Normal 9 6 4 4 3" xfId="41317"/>
    <cellStyle name="Normal 9 6 4 4 4" xfId="57200"/>
    <cellStyle name="Normal 9 6 4 5" xfId="10340"/>
    <cellStyle name="Normal 9 6 4 5 2" xfId="21413"/>
    <cellStyle name="Normal 9 6 4 5 2 2" xfId="41318"/>
    <cellStyle name="Normal 9 6 4 5 3" xfId="41319"/>
    <cellStyle name="Normal 9 6 4 6" xfId="21414"/>
    <cellStyle name="Normal 9 6 4 6 2" xfId="41320"/>
    <cellStyle name="Normal 9 6 4 7" xfId="41321"/>
    <cellStyle name="Normal 9 6 5" xfId="2361"/>
    <cellStyle name="Normal 9 6 5 2" xfId="2362"/>
    <cellStyle name="Normal 9 6 5 2 2" xfId="6318"/>
    <cellStyle name="Normal 9 6 5 2 2 2" xfId="10341"/>
    <cellStyle name="Normal 9 6 5 2 2 2 2" xfId="21415"/>
    <cellStyle name="Normal 9 6 5 2 2 2 2 2" xfId="41322"/>
    <cellStyle name="Normal 9 6 5 2 2 2 3" xfId="41323"/>
    <cellStyle name="Normal 9 6 5 2 2 2 4" xfId="57201"/>
    <cellStyle name="Normal 9 6 5 2 2 3" xfId="21416"/>
    <cellStyle name="Normal 9 6 5 2 2 3 2" xfId="41324"/>
    <cellStyle name="Normal 9 6 5 2 2 4" xfId="41325"/>
    <cellStyle name="Normal 9 6 5 2 2 5" xfId="57202"/>
    <cellStyle name="Normal 9 6 5 2 3" xfId="6319"/>
    <cellStyle name="Normal 9 6 5 2 3 2" xfId="21417"/>
    <cellStyle name="Normal 9 6 5 2 3 2 2" xfId="41326"/>
    <cellStyle name="Normal 9 6 5 2 3 3" xfId="41327"/>
    <cellStyle name="Normal 9 6 5 2 3 4" xfId="57203"/>
    <cellStyle name="Normal 9 6 5 2 4" xfId="10342"/>
    <cellStyle name="Normal 9 6 5 2 4 2" xfId="21418"/>
    <cellStyle name="Normal 9 6 5 2 4 2 2" xfId="41328"/>
    <cellStyle name="Normal 9 6 5 2 4 3" xfId="41329"/>
    <cellStyle name="Normal 9 6 5 2 5" xfId="21419"/>
    <cellStyle name="Normal 9 6 5 2 5 2" xfId="41330"/>
    <cellStyle name="Normal 9 6 5 2 6" xfId="41331"/>
    <cellStyle name="Normal 9 6 5 3" xfId="6320"/>
    <cellStyle name="Normal 9 6 5 3 2" xfId="10343"/>
    <cellStyle name="Normal 9 6 5 3 2 2" xfId="21420"/>
    <cellStyle name="Normal 9 6 5 3 2 2 2" xfId="41332"/>
    <cellStyle name="Normal 9 6 5 3 2 3" xfId="41333"/>
    <cellStyle name="Normal 9 6 5 3 2 4" xfId="57204"/>
    <cellStyle name="Normal 9 6 5 3 3" xfId="21421"/>
    <cellStyle name="Normal 9 6 5 3 3 2" xfId="41334"/>
    <cellStyle name="Normal 9 6 5 3 4" xfId="41335"/>
    <cellStyle name="Normal 9 6 5 3 5" xfId="57205"/>
    <cellStyle name="Normal 9 6 5 4" xfId="6321"/>
    <cellStyle name="Normal 9 6 5 4 2" xfId="21422"/>
    <cellStyle name="Normal 9 6 5 4 2 2" xfId="41336"/>
    <cellStyle name="Normal 9 6 5 4 3" xfId="41337"/>
    <cellStyle name="Normal 9 6 5 4 4" xfId="57206"/>
    <cellStyle name="Normal 9 6 5 5" xfId="10344"/>
    <cellStyle name="Normal 9 6 5 5 2" xfId="21423"/>
    <cellStyle name="Normal 9 6 5 5 2 2" xfId="41338"/>
    <cellStyle name="Normal 9 6 5 5 3" xfId="41339"/>
    <cellStyle name="Normal 9 6 5 6" xfId="21424"/>
    <cellStyle name="Normal 9 6 5 6 2" xfId="41340"/>
    <cellStyle name="Normal 9 6 5 7" xfId="41341"/>
    <cellStyle name="Normal 9 6 6" xfId="2363"/>
    <cellStyle name="Normal 9 6 6 2" xfId="2364"/>
    <cellStyle name="Normal 9 6 6 2 2" xfId="6322"/>
    <cellStyle name="Normal 9 6 6 2 2 2" xfId="10345"/>
    <cellStyle name="Normal 9 6 6 2 2 2 2" xfId="21425"/>
    <cellStyle name="Normal 9 6 6 2 2 2 2 2" xfId="41342"/>
    <cellStyle name="Normal 9 6 6 2 2 2 3" xfId="41343"/>
    <cellStyle name="Normal 9 6 6 2 2 2 4" xfId="57207"/>
    <cellStyle name="Normal 9 6 6 2 2 3" xfId="21426"/>
    <cellStyle name="Normal 9 6 6 2 2 3 2" xfId="41344"/>
    <cellStyle name="Normal 9 6 6 2 2 4" xfId="41345"/>
    <cellStyle name="Normal 9 6 6 2 2 5" xfId="57208"/>
    <cellStyle name="Normal 9 6 6 2 3" xfId="6323"/>
    <cellStyle name="Normal 9 6 6 2 3 2" xfId="21427"/>
    <cellStyle name="Normal 9 6 6 2 3 2 2" xfId="41346"/>
    <cellStyle name="Normal 9 6 6 2 3 3" xfId="41347"/>
    <cellStyle name="Normal 9 6 6 2 3 4" xfId="57209"/>
    <cellStyle name="Normal 9 6 6 2 4" xfId="10346"/>
    <cellStyle name="Normal 9 6 6 2 4 2" xfId="21428"/>
    <cellStyle name="Normal 9 6 6 2 4 2 2" xfId="41348"/>
    <cellStyle name="Normal 9 6 6 2 4 3" xfId="41349"/>
    <cellStyle name="Normal 9 6 6 2 5" xfId="21429"/>
    <cellStyle name="Normal 9 6 6 2 5 2" xfId="41350"/>
    <cellStyle name="Normal 9 6 6 2 6" xfId="41351"/>
    <cellStyle name="Normal 9 6 6 3" xfId="6324"/>
    <cellStyle name="Normal 9 6 6 3 2" xfId="10347"/>
    <cellStyle name="Normal 9 6 6 3 2 2" xfId="21430"/>
    <cellStyle name="Normal 9 6 6 3 2 2 2" xfId="41352"/>
    <cellStyle name="Normal 9 6 6 3 2 3" xfId="41353"/>
    <cellStyle name="Normal 9 6 6 3 2 4" xfId="57210"/>
    <cellStyle name="Normal 9 6 6 3 3" xfId="21431"/>
    <cellStyle name="Normal 9 6 6 3 3 2" xfId="41354"/>
    <cellStyle name="Normal 9 6 6 3 4" xfId="41355"/>
    <cellStyle name="Normal 9 6 6 3 5" xfId="57211"/>
    <cellStyle name="Normal 9 6 6 4" xfId="6325"/>
    <cellStyle name="Normal 9 6 6 4 2" xfId="21432"/>
    <cellStyle name="Normal 9 6 6 4 2 2" xfId="41356"/>
    <cellStyle name="Normal 9 6 6 4 3" xfId="41357"/>
    <cellStyle name="Normal 9 6 6 4 4" xfId="57212"/>
    <cellStyle name="Normal 9 6 6 5" xfId="10348"/>
    <cellStyle name="Normal 9 6 6 5 2" xfId="21433"/>
    <cellStyle name="Normal 9 6 6 5 2 2" xfId="41358"/>
    <cellStyle name="Normal 9 6 6 5 3" xfId="41359"/>
    <cellStyle name="Normal 9 6 6 6" xfId="21434"/>
    <cellStyle name="Normal 9 6 6 6 2" xfId="41360"/>
    <cellStyle name="Normal 9 6 6 7" xfId="41361"/>
    <cellStyle name="Normal 9 6 7" xfId="2365"/>
    <cellStyle name="Normal 9 6 7 2" xfId="2366"/>
    <cellStyle name="Normal 9 6 7 2 2" xfId="6326"/>
    <cellStyle name="Normal 9 6 7 2 2 2" xfId="10349"/>
    <cellStyle name="Normal 9 6 7 2 2 2 2" xfId="21435"/>
    <cellStyle name="Normal 9 6 7 2 2 2 2 2" xfId="41362"/>
    <cellStyle name="Normal 9 6 7 2 2 2 3" xfId="41363"/>
    <cellStyle name="Normal 9 6 7 2 2 2 4" xfId="57213"/>
    <cellStyle name="Normal 9 6 7 2 2 3" xfId="21436"/>
    <cellStyle name="Normal 9 6 7 2 2 3 2" xfId="41364"/>
    <cellStyle name="Normal 9 6 7 2 2 4" xfId="41365"/>
    <cellStyle name="Normal 9 6 7 2 2 5" xfId="57214"/>
    <cellStyle name="Normal 9 6 7 2 3" xfId="6327"/>
    <cellStyle name="Normal 9 6 7 2 3 2" xfId="21437"/>
    <cellStyle name="Normal 9 6 7 2 3 2 2" xfId="41366"/>
    <cellStyle name="Normal 9 6 7 2 3 3" xfId="41367"/>
    <cellStyle name="Normal 9 6 7 2 3 4" xfId="57215"/>
    <cellStyle name="Normal 9 6 7 2 4" xfId="10350"/>
    <cellStyle name="Normal 9 6 7 2 4 2" xfId="21438"/>
    <cellStyle name="Normal 9 6 7 2 4 2 2" xfId="41368"/>
    <cellStyle name="Normal 9 6 7 2 4 3" xfId="41369"/>
    <cellStyle name="Normal 9 6 7 2 5" xfId="21439"/>
    <cellStyle name="Normal 9 6 7 2 5 2" xfId="41370"/>
    <cellStyle name="Normal 9 6 7 2 6" xfId="41371"/>
    <cellStyle name="Normal 9 6 7 3" xfId="6328"/>
    <cellStyle name="Normal 9 6 7 3 2" xfId="10351"/>
    <cellStyle name="Normal 9 6 7 3 2 2" xfId="21440"/>
    <cellStyle name="Normal 9 6 7 3 2 2 2" xfId="41372"/>
    <cellStyle name="Normal 9 6 7 3 2 3" xfId="41373"/>
    <cellStyle name="Normal 9 6 7 3 2 4" xfId="57216"/>
    <cellStyle name="Normal 9 6 7 3 3" xfId="21441"/>
    <cellStyle name="Normal 9 6 7 3 3 2" xfId="41374"/>
    <cellStyle name="Normal 9 6 7 3 4" xfId="41375"/>
    <cellStyle name="Normal 9 6 7 3 5" xfId="57217"/>
    <cellStyle name="Normal 9 6 7 4" xfId="6329"/>
    <cellStyle name="Normal 9 6 7 4 2" xfId="21442"/>
    <cellStyle name="Normal 9 6 7 4 2 2" xfId="41376"/>
    <cellStyle name="Normal 9 6 7 4 3" xfId="41377"/>
    <cellStyle name="Normal 9 6 7 4 4" xfId="57218"/>
    <cellStyle name="Normal 9 6 7 5" xfId="10352"/>
    <cellStyle name="Normal 9 6 7 5 2" xfId="21443"/>
    <cellStyle name="Normal 9 6 7 5 2 2" xfId="41378"/>
    <cellStyle name="Normal 9 6 7 5 3" xfId="41379"/>
    <cellStyle name="Normal 9 6 7 6" xfId="21444"/>
    <cellStyle name="Normal 9 6 7 6 2" xfId="41380"/>
    <cellStyle name="Normal 9 6 7 7" xfId="41381"/>
    <cellStyle name="Normal 9 6 8" xfId="2367"/>
    <cellStyle name="Normal 9 6 8 2" xfId="2368"/>
    <cellStyle name="Normal 9 6 8 2 2" xfId="6330"/>
    <cellStyle name="Normal 9 6 8 2 2 2" xfId="10353"/>
    <cellStyle name="Normal 9 6 8 2 2 2 2" xfId="21445"/>
    <cellStyle name="Normal 9 6 8 2 2 2 2 2" xfId="41382"/>
    <cellStyle name="Normal 9 6 8 2 2 2 3" xfId="41383"/>
    <cellStyle name="Normal 9 6 8 2 2 2 4" xfId="57219"/>
    <cellStyle name="Normal 9 6 8 2 2 3" xfId="21446"/>
    <cellStyle name="Normal 9 6 8 2 2 3 2" xfId="41384"/>
    <cellStyle name="Normal 9 6 8 2 2 4" xfId="41385"/>
    <cellStyle name="Normal 9 6 8 2 2 5" xfId="57220"/>
    <cellStyle name="Normal 9 6 8 2 3" xfId="6331"/>
    <cellStyle name="Normal 9 6 8 2 3 2" xfId="21447"/>
    <cellStyle name="Normal 9 6 8 2 3 2 2" xfId="41386"/>
    <cellStyle name="Normal 9 6 8 2 3 3" xfId="41387"/>
    <cellStyle name="Normal 9 6 8 2 3 4" xfId="57221"/>
    <cellStyle name="Normal 9 6 8 2 4" xfId="10354"/>
    <cellStyle name="Normal 9 6 8 2 4 2" xfId="21448"/>
    <cellStyle name="Normal 9 6 8 2 4 2 2" xfId="41388"/>
    <cellStyle name="Normal 9 6 8 2 4 3" xfId="41389"/>
    <cellStyle name="Normal 9 6 8 2 5" xfId="21449"/>
    <cellStyle name="Normal 9 6 8 2 5 2" xfId="41390"/>
    <cellStyle name="Normal 9 6 8 2 6" xfId="41391"/>
    <cellStyle name="Normal 9 6 8 3" xfId="6332"/>
    <cellStyle name="Normal 9 6 8 3 2" xfId="10355"/>
    <cellStyle name="Normal 9 6 8 3 2 2" xfId="21450"/>
    <cellStyle name="Normal 9 6 8 3 2 2 2" xfId="41392"/>
    <cellStyle name="Normal 9 6 8 3 2 3" xfId="41393"/>
    <cellStyle name="Normal 9 6 8 3 2 4" xfId="57222"/>
    <cellStyle name="Normal 9 6 8 3 3" xfId="21451"/>
    <cellStyle name="Normal 9 6 8 3 3 2" xfId="41394"/>
    <cellStyle name="Normal 9 6 8 3 4" xfId="41395"/>
    <cellStyle name="Normal 9 6 8 3 5" xfId="57223"/>
    <cellStyle name="Normal 9 6 8 4" xfId="6333"/>
    <cellStyle name="Normal 9 6 8 4 2" xfId="21452"/>
    <cellStyle name="Normal 9 6 8 4 2 2" xfId="41396"/>
    <cellStyle name="Normal 9 6 8 4 3" xfId="41397"/>
    <cellStyle name="Normal 9 6 8 4 4" xfId="57224"/>
    <cellStyle name="Normal 9 6 8 5" xfId="10356"/>
    <cellStyle name="Normal 9 6 8 5 2" xfId="21453"/>
    <cellStyle name="Normal 9 6 8 5 2 2" xfId="41398"/>
    <cellStyle name="Normal 9 6 8 5 3" xfId="41399"/>
    <cellStyle name="Normal 9 6 8 6" xfId="21454"/>
    <cellStyle name="Normal 9 6 8 6 2" xfId="41400"/>
    <cellStyle name="Normal 9 6 8 7" xfId="41401"/>
    <cellStyle name="Normal 9 6 9" xfId="2369"/>
    <cellStyle name="Normal 9 6 9 2" xfId="6334"/>
    <cellStyle name="Normal 9 6 9 2 2" xfId="10357"/>
    <cellStyle name="Normal 9 6 9 2 2 2" xfId="21455"/>
    <cellStyle name="Normal 9 6 9 2 2 2 2" xfId="41402"/>
    <cellStyle name="Normal 9 6 9 2 2 3" xfId="41403"/>
    <cellStyle name="Normal 9 6 9 2 2 4" xfId="57225"/>
    <cellStyle name="Normal 9 6 9 2 3" xfId="21456"/>
    <cellStyle name="Normal 9 6 9 2 3 2" xfId="41404"/>
    <cellStyle name="Normal 9 6 9 2 4" xfId="41405"/>
    <cellStyle name="Normal 9 6 9 2 5" xfId="57226"/>
    <cellStyle name="Normal 9 6 9 3" xfId="6335"/>
    <cellStyle name="Normal 9 6 9 3 2" xfId="21457"/>
    <cellStyle name="Normal 9 6 9 3 2 2" xfId="41406"/>
    <cellStyle name="Normal 9 6 9 3 3" xfId="41407"/>
    <cellStyle name="Normal 9 6 9 3 4" xfId="57227"/>
    <cellStyle name="Normal 9 6 9 4" xfId="10358"/>
    <cellStyle name="Normal 9 6 9 4 2" xfId="21458"/>
    <cellStyle name="Normal 9 6 9 4 2 2" xfId="41408"/>
    <cellStyle name="Normal 9 6 9 4 3" xfId="41409"/>
    <cellStyle name="Normal 9 6 9 5" xfId="21459"/>
    <cellStyle name="Normal 9 6 9 5 2" xfId="41410"/>
    <cellStyle name="Normal 9 6 9 6" xfId="41411"/>
    <cellStyle name="Normal 9 7" xfId="2370"/>
    <cellStyle name="Normal 9 7 10" xfId="6336"/>
    <cellStyle name="Normal 9 7 10 2" xfId="10359"/>
    <cellStyle name="Normal 9 7 10 2 2" xfId="21460"/>
    <cellStyle name="Normal 9 7 10 2 2 2" xfId="41412"/>
    <cellStyle name="Normal 9 7 10 2 3" xfId="41413"/>
    <cellStyle name="Normal 9 7 10 2 4" xfId="57228"/>
    <cellStyle name="Normal 9 7 10 3" xfId="21461"/>
    <cellStyle name="Normal 9 7 10 3 2" xfId="41414"/>
    <cellStyle name="Normal 9 7 10 4" xfId="41415"/>
    <cellStyle name="Normal 9 7 10 5" xfId="57229"/>
    <cellStyle name="Normal 9 7 11" xfId="6337"/>
    <cellStyle name="Normal 9 7 11 2" xfId="21462"/>
    <cellStyle name="Normal 9 7 11 2 2" xfId="41416"/>
    <cellStyle name="Normal 9 7 11 3" xfId="41417"/>
    <cellStyle name="Normal 9 7 11 4" xfId="57230"/>
    <cellStyle name="Normal 9 7 12" xfId="10360"/>
    <cellStyle name="Normal 9 7 12 2" xfId="21463"/>
    <cellStyle name="Normal 9 7 12 2 2" xfId="41418"/>
    <cellStyle name="Normal 9 7 12 3" xfId="41419"/>
    <cellStyle name="Normal 9 7 13" xfId="21464"/>
    <cellStyle name="Normal 9 7 13 2" xfId="41420"/>
    <cellStyle name="Normal 9 7 14" xfId="41421"/>
    <cellStyle name="Normal 9 7 2" xfId="2371"/>
    <cellStyle name="Normal 9 7 2 2" xfId="2372"/>
    <cellStyle name="Normal 9 7 2 2 2" xfId="6338"/>
    <cellStyle name="Normal 9 7 2 2 2 2" xfId="10361"/>
    <cellStyle name="Normal 9 7 2 2 2 2 2" xfId="21465"/>
    <cellStyle name="Normal 9 7 2 2 2 2 2 2" xfId="41422"/>
    <cellStyle name="Normal 9 7 2 2 2 2 3" xfId="41423"/>
    <cellStyle name="Normal 9 7 2 2 2 2 4" xfId="57231"/>
    <cellStyle name="Normal 9 7 2 2 2 3" xfId="21466"/>
    <cellStyle name="Normal 9 7 2 2 2 3 2" xfId="41424"/>
    <cellStyle name="Normal 9 7 2 2 2 4" xfId="41425"/>
    <cellStyle name="Normal 9 7 2 2 2 5" xfId="57232"/>
    <cellStyle name="Normal 9 7 2 2 3" xfId="6339"/>
    <cellStyle name="Normal 9 7 2 2 3 2" xfId="21467"/>
    <cellStyle name="Normal 9 7 2 2 3 2 2" xfId="41426"/>
    <cellStyle name="Normal 9 7 2 2 3 3" xfId="41427"/>
    <cellStyle name="Normal 9 7 2 2 3 4" xfId="57233"/>
    <cellStyle name="Normal 9 7 2 2 4" xfId="10362"/>
    <cellStyle name="Normal 9 7 2 2 4 2" xfId="21468"/>
    <cellStyle name="Normal 9 7 2 2 4 2 2" xfId="41428"/>
    <cellStyle name="Normal 9 7 2 2 4 3" xfId="41429"/>
    <cellStyle name="Normal 9 7 2 2 5" xfId="21469"/>
    <cellStyle name="Normal 9 7 2 2 5 2" xfId="41430"/>
    <cellStyle name="Normal 9 7 2 2 6" xfId="41431"/>
    <cellStyle name="Normal 9 7 2 3" xfId="6340"/>
    <cellStyle name="Normal 9 7 2 3 2" xfId="10363"/>
    <cellStyle name="Normal 9 7 2 3 2 2" xfId="21470"/>
    <cellStyle name="Normal 9 7 2 3 2 2 2" xfId="41432"/>
    <cellStyle name="Normal 9 7 2 3 2 3" xfId="41433"/>
    <cellStyle name="Normal 9 7 2 3 2 4" xfId="57234"/>
    <cellStyle name="Normal 9 7 2 3 3" xfId="21471"/>
    <cellStyle name="Normal 9 7 2 3 3 2" xfId="41434"/>
    <cellStyle name="Normal 9 7 2 3 4" xfId="41435"/>
    <cellStyle name="Normal 9 7 2 3 5" xfId="57235"/>
    <cellStyle name="Normal 9 7 2 4" xfId="6341"/>
    <cellStyle name="Normal 9 7 2 4 2" xfId="21472"/>
    <cellStyle name="Normal 9 7 2 4 2 2" xfId="41436"/>
    <cellStyle name="Normal 9 7 2 4 3" xfId="41437"/>
    <cellStyle name="Normal 9 7 2 4 4" xfId="57236"/>
    <cellStyle name="Normal 9 7 2 5" xfId="10364"/>
    <cellStyle name="Normal 9 7 2 5 2" xfId="21473"/>
    <cellStyle name="Normal 9 7 2 5 2 2" xfId="41438"/>
    <cellStyle name="Normal 9 7 2 5 3" xfId="41439"/>
    <cellStyle name="Normal 9 7 2 6" xfId="21474"/>
    <cellStyle name="Normal 9 7 2 6 2" xfId="41440"/>
    <cellStyle name="Normal 9 7 2 7" xfId="41441"/>
    <cellStyle name="Normal 9 7 3" xfId="2373"/>
    <cellStyle name="Normal 9 7 3 2" xfId="2374"/>
    <cellStyle name="Normal 9 7 3 2 2" xfId="6342"/>
    <cellStyle name="Normal 9 7 3 2 2 2" xfId="10365"/>
    <cellStyle name="Normal 9 7 3 2 2 2 2" xfId="21475"/>
    <cellStyle name="Normal 9 7 3 2 2 2 2 2" xfId="41442"/>
    <cellStyle name="Normal 9 7 3 2 2 2 3" xfId="41443"/>
    <cellStyle name="Normal 9 7 3 2 2 2 4" xfId="57237"/>
    <cellStyle name="Normal 9 7 3 2 2 3" xfId="21476"/>
    <cellStyle name="Normal 9 7 3 2 2 3 2" xfId="41444"/>
    <cellStyle name="Normal 9 7 3 2 2 4" xfId="41445"/>
    <cellStyle name="Normal 9 7 3 2 2 5" xfId="57238"/>
    <cellStyle name="Normal 9 7 3 2 3" xfId="6343"/>
    <cellStyle name="Normal 9 7 3 2 3 2" xfId="21477"/>
    <cellStyle name="Normal 9 7 3 2 3 2 2" xfId="41446"/>
    <cellStyle name="Normal 9 7 3 2 3 3" xfId="41447"/>
    <cellStyle name="Normal 9 7 3 2 3 4" xfId="57239"/>
    <cellStyle name="Normal 9 7 3 2 4" xfId="10366"/>
    <cellStyle name="Normal 9 7 3 2 4 2" xfId="21478"/>
    <cellStyle name="Normal 9 7 3 2 4 2 2" xfId="41448"/>
    <cellStyle name="Normal 9 7 3 2 4 3" xfId="41449"/>
    <cellStyle name="Normal 9 7 3 2 5" xfId="21479"/>
    <cellStyle name="Normal 9 7 3 2 5 2" xfId="41450"/>
    <cellStyle name="Normal 9 7 3 2 6" xfId="41451"/>
    <cellStyle name="Normal 9 7 3 3" xfId="6344"/>
    <cellStyle name="Normal 9 7 3 3 2" xfId="10367"/>
    <cellStyle name="Normal 9 7 3 3 2 2" xfId="21480"/>
    <cellStyle name="Normal 9 7 3 3 2 2 2" xfId="41452"/>
    <cellStyle name="Normal 9 7 3 3 2 3" xfId="41453"/>
    <cellStyle name="Normal 9 7 3 3 2 4" xfId="57240"/>
    <cellStyle name="Normal 9 7 3 3 3" xfId="21481"/>
    <cellStyle name="Normal 9 7 3 3 3 2" xfId="41454"/>
    <cellStyle name="Normal 9 7 3 3 4" xfId="41455"/>
    <cellStyle name="Normal 9 7 3 3 5" xfId="57241"/>
    <cellStyle name="Normal 9 7 3 4" xfId="6345"/>
    <cellStyle name="Normal 9 7 3 4 2" xfId="21482"/>
    <cellStyle name="Normal 9 7 3 4 2 2" xfId="41456"/>
    <cellStyle name="Normal 9 7 3 4 3" xfId="41457"/>
    <cellStyle name="Normal 9 7 3 4 4" xfId="57242"/>
    <cellStyle name="Normal 9 7 3 5" xfId="10368"/>
    <cellStyle name="Normal 9 7 3 5 2" xfId="21483"/>
    <cellStyle name="Normal 9 7 3 5 2 2" xfId="41458"/>
    <cellStyle name="Normal 9 7 3 5 3" xfId="41459"/>
    <cellStyle name="Normal 9 7 3 6" xfId="21484"/>
    <cellStyle name="Normal 9 7 3 6 2" xfId="41460"/>
    <cellStyle name="Normal 9 7 3 7" xfId="41461"/>
    <cellStyle name="Normal 9 7 4" xfId="2375"/>
    <cellStyle name="Normal 9 7 4 2" xfId="2376"/>
    <cellStyle name="Normal 9 7 4 2 2" xfId="6346"/>
    <cellStyle name="Normal 9 7 4 2 2 2" xfId="10369"/>
    <cellStyle name="Normal 9 7 4 2 2 2 2" xfId="21485"/>
    <cellStyle name="Normal 9 7 4 2 2 2 2 2" xfId="41462"/>
    <cellStyle name="Normal 9 7 4 2 2 2 3" xfId="41463"/>
    <cellStyle name="Normal 9 7 4 2 2 2 4" xfId="57243"/>
    <cellStyle name="Normal 9 7 4 2 2 3" xfId="21486"/>
    <cellStyle name="Normal 9 7 4 2 2 3 2" xfId="41464"/>
    <cellStyle name="Normal 9 7 4 2 2 4" xfId="41465"/>
    <cellStyle name="Normal 9 7 4 2 2 5" xfId="57244"/>
    <cellStyle name="Normal 9 7 4 2 3" xfId="6347"/>
    <cellStyle name="Normal 9 7 4 2 3 2" xfId="21487"/>
    <cellStyle name="Normal 9 7 4 2 3 2 2" xfId="41466"/>
    <cellStyle name="Normal 9 7 4 2 3 3" xfId="41467"/>
    <cellStyle name="Normal 9 7 4 2 3 4" xfId="57245"/>
    <cellStyle name="Normal 9 7 4 2 4" xfId="10370"/>
    <cellStyle name="Normal 9 7 4 2 4 2" xfId="21488"/>
    <cellStyle name="Normal 9 7 4 2 4 2 2" xfId="41468"/>
    <cellStyle name="Normal 9 7 4 2 4 3" xfId="41469"/>
    <cellStyle name="Normal 9 7 4 2 5" xfId="21489"/>
    <cellStyle name="Normal 9 7 4 2 5 2" xfId="41470"/>
    <cellStyle name="Normal 9 7 4 2 6" xfId="41471"/>
    <cellStyle name="Normal 9 7 4 3" xfId="6348"/>
    <cellStyle name="Normal 9 7 4 3 2" xfId="10371"/>
    <cellStyle name="Normal 9 7 4 3 2 2" xfId="21490"/>
    <cellStyle name="Normal 9 7 4 3 2 2 2" xfId="41472"/>
    <cellStyle name="Normal 9 7 4 3 2 3" xfId="41473"/>
    <cellStyle name="Normal 9 7 4 3 2 4" xfId="57246"/>
    <cellStyle name="Normal 9 7 4 3 3" xfId="21491"/>
    <cellStyle name="Normal 9 7 4 3 3 2" xfId="41474"/>
    <cellStyle name="Normal 9 7 4 3 4" xfId="41475"/>
    <cellStyle name="Normal 9 7 4 3 5" xfId="57247"/>
    <cellStyle name="Normal 9 7 4 4" xfId="6349"/>
    <cellStyle name="Normal 9 7 4 4 2" xfId="21492"/>
    <cellStyle name="Normal 9 7 4 4 2 2" xfId="41476"/>
    <cellStyle name="Normal 9 7 4 4 3" xfId="41477"/>
    <cellStyle name="Normal 9 7 4 4 4" xfId="57248"/>
    <cellStyle name="Normal 9 7 4 5" xfId="10372"/>
    <cellStyle name="Normal 9 7 4 5 2" xfId="21493"/>
    <cellStyle name="Normal 9 7 4 5 2 2" xfId="41478"/>
    <cellStyle name="Normal 9 7 4 5 3" xfId="41479"/>
    <cellStyle name="Normal 9 7 4 6" xfId="21494"/>
    <cellStyle name="Normal 9 7 4 6 2" xfId="41480"/>
    <cellStyle name="Normal 9 7 4 7" xfId="41481"/>
    <cellStyle name="Normal 9 7 5" xfId="2377"/>
    <cellStyle name="Normal 9 7 5 2" xfId="2378"/>
    <cellStyle name="Normal 9 7 5 2 2" xfId="6350"/>
    <cellStyle name="Normal 9 7 5 2 2 2" xfId="10373"/>
    <cellStyle name="Normal 9 7 5 2 2 2 2" xfId="21495"/>
    <cellStyle name="Normal 9 7 5 2 2 2 2 2" xfId="41482"/>
    <cellStyle name="Normal 9 7 5 2 2 2 3" xfId="41483"/>
    <cellStyle name="Normal 9 7 5 2 2 2 4" xfId="57249"/>
    <cellStyle name="Normal 9 7 5 2 2 3" xfId="21496"/>
    <cellStyle name="Normal 9 7 5 2 2 3 2" xfId="41484"/>
    <cellStyle name="Normal 9 7 5 2 2 4" xfId="41485"/>
    <cellStyle name="Normal 9 7 5 2 2 5" xfId="57250"/>
    <cellStyle name="Normal 9 7 5 2 3" xfId="6351"/>
    <cellStyle name="Normal 9 7 5 2 3 2" xfId="21497"/>
    <cellStyle name="Normal 9 7 5 2 3 2 2" xfId="41486"/>
    <cellStyle name="Normal 9 7 5 2 3 3" xfId="41487"/>
    <cellStyle name="Normal 9 7 5 2 3 4" xfId="57251"/>
    <cellStyle name="Normal 9 7 5 2 4" xfId="10374"/>
    <cellStyle name="Normal 9 7 5 2 4 2" xfId="21498"/>
    <cellStyle name="Normal 9 7 5 2 4 2 2" xfId="41488"/>
    <cellStyle name="Normal 9 7 5 2 4 3" xfId="41489"/>
    <cellStyle name="Normal 9 7 5 2 5" xfId="21499"/>
    <cellStyle name="Normal 9 7 5 2 5 2" xfId="41490"/>
    <cellStyle name="Normal 9 7 5 2 6" xfId="41491"/>
    <cellStyle name="Normal 9 7 5 3" xfId="6352"/>
    <cellStyle name="Normal 9 7 5 3 2" xfId="10375"/>
    <cellStyle name="Normal 9 7 5 3 2 2" xfId="21500"/>
    <cellStyle name="Normal 9 7 5 3 2 2 2" xfId="41492"/>
    <cellStyle name="Normal 9 7 5 3 2 3" xfId="41493"/>
    <cellStyle name="Normal 9 7 5 3 2 4" xfId="57252"/>
    <cellStyle name="Normal 9 7 5 3 3" xfId="21501"/>
    <cellStyle name="Normal 9 7 5 3 3 2" xfId="41494"/>
    <cellStyle name="Normal 9 7 5 3 4" xfId="41495"/>
    <cellStyle name="Normal 9 7 5 3 5" xfId="57253"/>
    <cellStyle name="Normal 9 7 5 4" xfId="6353"/>
    <cellStyle name="Normal 9 7 5 4 2" xfId="21502"/>
    <cellStyle name="Normal 9 7 5 4 2 2" xfId="41496"/>
    <cellStyle name="Normal 9 7 5 4 3" xfId="41497"/>
    <cellStyle name="Normal 9 7 5 4 4" xfId="57254"/>
    <cellStyle name="Normal 9 7 5 5" xfId="10376"/>
    <cellStyle name="Normal 9 7 5 5 2" xfId="21503"/>
    <cellStyle name="Normal 9 7 5 5 2 2" xfId="41498"/>
    <cellStyle name="Normal 9 7 5 5 3" xfId="41499"/>
    <cellStyle name="Normal 9 7 5 6" xfId="21504"/>
    <cellStyle name="Normal 9 7 5 6 2" xfId="41500"/>
    <cellStyle name="Normal 9 7 5 7" xfId="41501"/>
    <cellStyle name="Normal 9 7 6" xfId="2379"/>
    <cellStyle name="Normal 9 7 6 2" xfId="2380"/>
    <cellStyle name="Normal 9 7 6 2 2" xfId="6354"/>
    <cellStyle name="Normal 9 7 6 2 2 2" xfId="10377"/>
    <cellStyle name="Normal 9 7 6 2 2 2 2" xfId="21505"/>
    <cellStyle name="Normal 9 7 6 2 2 2 2 2" xfId="41502"/>
    <cellStyle name="Normal 9 7 6 2 2 2 3" xfId="41503"/>
    <cellStyle name="Normal 9 7 6 2 2 2 4" xfId="57255"/>
    <cellStyle name="Normal 9 7 6 2 2 3" xfId="21506"/>
    <cellStyle name="Normal 9 7 6 2 2 3 2" xfId="41504"/>
    <cellStyle name="Normal 9 7 6 2 2 4" xfId="41505"/>
    <cellStyle name="Normal 9 7 6 2 2 5" xfId="57256"/>
    <cellStyle name="Normal 9 7 6 2 3" xfId="6355"/>
    <cellStyle name="Normal 9 7 6 2 3 2" xfId="21507"/>
    <cellStyle name="Normal 9 7 6 2 3 2 2" xfId="41506"/>
    <cellStyle name="Normal 9 7 6 2 3 3" xfId="41507"/>
    <cellStyle name="Normal 9 7 6 2 3 4" xfId="57257"/>
    <cellStyle name="Normal 9 7 6 2 4" xfId="10378"/>
    <cellStyle name="Normal 9 7 6 2 4 2" xfId="21508"/>
    <cellStyle name="Normal 9 7 6 2 4 2 2" xfId="41508"/>
    <cellStyle name="Normal 9 7 6 2 4 3" xfId="41509"/>
    <cellStyle name="Normal 9 7 6 2 5" xfId="21509"/>
    <cellStyle name="Normal 9 7 6 2 5 2" xfId="41510"/>
    <cellStyle name="Normal 9 7 6 2 6" xfId="41511"/>
    <cellStyle name="Normal 9 7 6 3" xfId="6356"/>
    <cellStyle name="Normal 9 7 6 3 2" xfId="10379"/>
    <cellStyle name="Normal 9 7 6 3 2 2" xfId="21510"/>
    <cellStyle name="Normal 9 7 6 3 2 2 2" xfId="41512"/>
    <cellStyle name="Normal 9 7 6 3 2 3" xfId="41513"/>
    <cellStyle name="Normal 9 7 6 3 2 4" xfId="57258"/>
    <cellStyle name="Normal 9 7 6 3 3" xfId="21511"/>
    <cellStyle name="Normal 9 7 6 3 3 2" xfId="41514"/>
    <cellStyle name="Normal 9 7 6 3 4" xfId="41515"/>
    <cellStyle name="Normal 9 7 6 3 5" xfId="57259"/>
    <cellStyle name="Normal 9 7 6 4" xfId="6357"/>
    <cellStyle name="Normal 9 7 6 4 2" xfId="21512"/>
    <cellStyle name="Normal 9 7 6 4 2 2" xfId="41516"/>
    <cellStyle name="Normal 9 7 6 4 3" xfId="41517"/>
    <cellStyle name="Normal 9 7 6 4 4" xfId="57260"/>
    <cellStyle name="Normal 9 7 6 5" xfId="10380"/>
    <cellStyle name="Normal 9 7 6 5 2" xfId="21513"/>
    <cellStyle name="Normal 9 7 6 5 2 2" xfId="41518"/>
    <cellStyle name="Normal 9 7 6 5 3" xfId="41519"/>
    <cellStyle name="Normal 9 7 6 6" xfId="21514"/>
    <cellStyle name="Normal 9 7 6 6 2" xfId="41520"/>
    <cellStyle name="Normal 9 7 6 7" xfId="41521"/>
    <cellStyle name="Normal 9 7 7" xfId="2381"/>
    <cellStyle name="Normal 9 7 7 2" xfId="2382"/>
    <cellStyle name="Normal 9 7 7 2 2" xfId="6358"/>
    <cellStyle name="Normal 9 7 7 2 2 2" xfId="10381"/>
    <cellStyle name="Normal 9 7 7 2 2 2 2" xfId="21515"/>
    <cellStyle name="Normal 9 7 7 2 2 2 2 2" xfId="41522"/>
    <cellStyle name="Normal 9 7 7 2 2 2 3" xfId="41523"/>
    <cellStyle name="Normal 9 7 7 2 2 2 4" xfId="57261"/>
    <cellStyle name="Normal 9 7 7 2 2 3" xfId="21516"/>
    <cellStyle name="Normal 9 7 7 2 2 3 2" xfId="41524"/>
    <cellStyle name="Normal 9 7 7 2 2 4" xfId="41525"/>
    <cellStyle name="Normal 9 7 7 2 2 5" xfId="57262"/>
    <cellStyle name="Normal 9 7 7 2 3" xfId="6359"/>
    <cellStyle name="Normal 9 7 7 2 3 2" xfId="21517"/>
    <cellStyle name="Normal 9 7 7 2 3 2 2" xfId="41526"/>
    <cellStyle name="Normal 9 7 7 2 3 3" xfId="41527"/>
    <cellStyle name="Normal 9 7 7 2 3 4" xfId="57263"/>
    <cellStyle name="Normal 9 7 7 2 4" xfId="10382"/>
    <cellStyle name="Normal 9 7 7 2 4 2" xfId="21518"/>
    <cellStyle name="Normal 9 7 7 2 4 2 2" xfId="41528"/>
    <cellStyle name="Normal 9 7 7 2 4 3" xfId="41529"/>
    <cellStyle name="Normal 9 7 7 2 5" xfId="21519"/>
    <cellStyle name="Normal 9 7 7 2 5 2" xfId="41530"/>
    <cellStyle name="Normal 9 7 7 2 6" xfId="41531"/>
    <cellStyle name="Normal 9 7 7 3" xfId="6360"/>
    <cellStyle name="Normal 9 7 7 3 2" xfId="10383"/>
    <cellStyle name="Normal 9 7 7 3 2 2" xfId="21520"/>
    <cellStyle name="Normal 9 7 7 3 2 2 2" xfId="41532"/>
    <cellStyle name="Normal 9 7 7 3 2 3" xfId="41533"/>
    <cellStyle name="Normal 9 7 7 3 2 4" xfId="57264"/>
    <cellStyle name="Normal 9 7 7 3 3" xfId="21521"/>
    <cellStyle name="Normal 9 7 7 3 3 2" xfId="41534"/>
    <cellStyle name="Normal 9 7 7 3 4" xfId="41535"/>
    <cellStyle name="Normal 9 7 7 3 5" xfId="57265"/>
    <cellStyle name="Normal 9 7 7 4" xfId="6361"/>
    <cellStyle name="Normal 9 7 7 4 2" xfId="21522"/>
    <cellStyle name="Normal 9 7 7 4 2 2" xfId="41536"/>
    <cellStyle name="Normal 9 7 7 4 3" xfId="41537"/>
    <cellStyle name="Normal 9 7 7 4 4" xfId="57266"/>
    <cellStyle name="Normal 9 7 7 5" xfId="10384"/>
    <cellStyle name="Normal 9 7 7 5 2" xfId="21523"/>
    <cellStyle name="Normal 9 7 7 5 2 2" xfId="41538"/>
    <cellStyle name="Normal 9 7 7 5 3" xfId="41539"/>
    <cellStyle name="Normal 9 7 7 6" xfId="21524"/>
    <cellStyle name="Normal 9 7 7 6 2" xfId="41540"/>
    <cellStyle name="Normal 9 7 7 7" xfId="41541"/>
    <cellStyle name="Normal 9 7 8" xfId="2383"/>
    <cellStyle name="Normal 9 7 8 2" xfId="2384"/>
    <cellStyle name="Normal 9 7 8 2 2" xfId="6362"/>
    <cellStyle name="Normal 9 7 8 2 2 2" xfId="10385"/>
    <cellStyle name="Normal 9 7 8 2 2 2 2" xfId="21525"/>
    <cellStyle name="Normal 9 7 8 2 2 2 2 2" xfId="41542"/>
    <cellStyle name="Normal 9 7 8 2 2 2 3" xfId="41543"/>
    <cellStyle name="Normal 9 7 8 2 2 2 4" xfId="57267"/>
    <cellStyle name="Normal 9 7 8 2 2 3" xfId="21526"/>
    <cellStyle name="Normal 9 7 8 2 2 3 2" xfId="41544"/>
    <cellStyle name="Normal 9 7 8 2 2 4" xfId="41545"/>
    <cellStyle name="Normal 9 7 8 2 2 5" xfId="57268"/>
    <cellStyle name="Normal 9 7 8 2 3" xfId="6363"/>
    <cellStyle name="Normal 9 7 8 2 3 2" xfId="21527"/>
    <cellStyle name="Normal 9 7 8 2 3 2 2" xfId="41546"/>
    <cellStyle name="Normal 9 7 8 2 3 3" xfId="41547"/>
    <cellStyle name="Normal 9 7 8 2 3 4" xfId="57269"/>
    <cellStyle name="Normal 9 7 8 2 4" xfId="10386"/>
    <cellStyle name="Normal 9 7 8 2 4 2" xfId="21528"/>
    <cellStyle name="Normal 9 7 8 2 4 2 2" xfId="41548"/>
    <cellStyle name="Normal 9 7 8 2 4 3" xfId="41549"/>
    <cellStyle name="Normal 9 7 8 2 5" xfId="21529"/>
    <cellStyle name="Normal 9 7 8 2 5 2" xfId="41550"/>
    <cellStyle name="Normal 9 7 8 2 6" xfId="41551"/>
    <cellStyle name="Normal 9 7 8 3" xfId="6364"/>
    <cellStyle name="Normal 9 7 8 3 2" xfId="10387"/>
    <cellStyle name="Normal 9 7 8 3 2 2" xfId="21530"/>
    <cellStyle name="Normal 9 7 8 3 2 2 2" xfId="41552"/>
    <cellStyle name="Normal 9 7 8 3 2 3" xfId="41553"/>
    <cellStyle name="Normal 9 7 8 3 2 4" xfId="57270"/>
    <cellStyle name="Normal 9 7 8 3 3" xfId="21531"/>
    <cellStyle name="Normal 9 7 8 3 3 2" xfId="41554"/>
    <cellStyle name="Normal 9 7 8 3 4" xfId="41555"/>
    <cellStyle name="Normal 9 7 8 3 5" xfId="57271"/>
    <cellStyle name="Normal 9 7 8 4" xfId="6365"/>
    <cellStyle name="Normal 9 7 8 4 2" xfId="21532"/>
    <cellStyle name="Normal 9 7 8 4 2 2" xfId="41556"/>
    <cellStyle name="Normal 9 7 8 4 3" xfId="41557"/>
    <cellStyle name="Normal 9 7 8 4 4" xfId="57272"/>
    <cellStyle name="Normal 9 7 8 5" xfId="10388"/>
    <cellStyle name="Normal 9 7 8 5 2" xfId="21533"/>
    <cellStyle name="Normal 9 7 8 5 2 2" xfId="41558"/>
    <cellStyle name="Normal 9 7 8 5 3" xfId="41559"/>
    <cellStyle name="Normal 9 7 8 6" xfId="21534"/>
    <cellStyle name="Normal 9 7 8 6 2" xfId="41560"/>
    <cellStyle name="Normal 9 7 8 7" xfId="41561"/>
    <cellStyle name="Normal 9 7 9" xfId="2385"/>
    <cellStyle name="Normal 9 7 9 2" xfId="6366"/>
    <cellStyle name="Normal 9 7 9 2 2" xfId="10389"/>
    <cellStyle name="Normal 9 7 9 2 2 2" xfId="21535"/>
    <cellStyle name="Normal 9 7 9 2 2 2 2" xfId="41562"/>
    <cellStyle name="Normal 9 7 9 2 2 3" xfId="41563"/>
    <cellStyle name="Normal 9 7 9 2 2 4" xfId="57273"/>
    <cellStyle name="Normal 9 7 9 2 3" xfId="21536"/>
    <cellStyle name="Normal 9 7 9 2 3 2" xfId="41564"/>
    <cellStyle name="Normal 9 7 9 2 4" xfId="41565"/>
    <cellStyle name="Normal 9 7 9 2 5" xfId="57274"/>
    <cellStyle name="Normal 9 7 9 3" xfId="6367"/>
    <cellStyle name="Normal 9 7 9 3 2" xfId="21537"/>
    <cellStyle name="Normal 9 7 9 3 2 2" xfId="41566"/>
    <cellStyle name="Normal 9 7 9 3 3" xfId="41567"/>
    <cellStyle name="Normal 9 7 9 3 4" xfId="57275"/>
    <cellStyle name="Normal 9 7 9 4" xfId="10390"/>
    <cellStyle name="Normal 9 7 9 4 2" xfId="21538"/>
    <cellStyle name="Normal 9 7 9 4 2 2" xfId="41568"/>
    <cellStyle name="Normal 9 7 9 4 3" xfId="41569"/>
    <cellStyle name="Normal 9 7 9 5" xfId="21539"/>
    <cellStyle name="Normal 9 7 9 5 2" xfId="41570"/>
    <cellStyle name="Normal 9 7 9 6" xfId="41571"/>
    <cellStyle name="Normal 9 8" xfId="2386"/>
    <cellStyle name="Normal 9 8 10" xfId="6368"/>
    <cellStyle name="Normal 9 8 10 2" xfId="10391"/>
    <cellStyle name="Normal 9 8 10 2 2" xfId="21540"/>
    <cellStyle name="Normal 9 8 10 2 2 2" xfId="41572"/>
    <cellStyle name="Normal 9 8 10 2 3" xfId="41573"/>
    <cellStyle name="Normal 9 8 10 2 4" xfId="57276"/>
    <cellStyle name="Normal 9 8 10 3" xfId="21541"/>
    <cellStyle name="Normal 9 8 10 3 2" xfId="41574"/>
    <cellStyle name="Normal 9 8 10 4" xfId="41575"/>
    <cellStyle name="Normal 9 8 10 5" xfId="57277"/>
    <cellStyle name="Normal 9 8 11" xfId="6369"/>
    <cellStyle name="Normal 9 8 11 2" xfId="21542"/>
    <cellStyle name="Normal 9 8 11 2 2" xfId="41576"/>
    <cellStyle name="Normal 9 8 11 3" xfId="41577"/>
    <cellStyle name="Normal 9 8 11 4" xfId="57278"/>
    <cellStyle name="Normal 9 8 12" xfId="10392"/>
    <cellStyle name="Normal 9 8 12 2" xfId="21543"/>
    <cellStyle name="Normal 9 8 12 2 2" xfId="41578"/>
    <cellStyle name="Normal 9 8 12 3" xfId="41579"/>
    <cellStyle name="Normal 9 8 13" xfId="21544"/>
    <cellStyle name="Normal 9 8 13 2" xfId="41580"/>
    <cellStyle name="Normal 9 8 14" xfId="41581"/>
    <cellStyle name="Normal 9 8 2" xfId="2387"/>
    <cellStyle name="Normal 9 8 2 2" xfId="2388"/>
    <cellStyle name="Normal 9 8 2 2 2" xfId="6370"/>
    <cellStyle name="Normal 9 8 2 2 2 2" xfId="10393"/>
    <cellStyle name="Normal 9 8 2 2 2 2 2" xfId="21545"/>
    <cellStyle name="Normal 9 8 2 2 2 2 2 2" xfId="41582"/>
    <cellStyle name="Normal 9 8 2 2 2 2 3" xfId="41583"/>
    <cellStyle name="Normal 9 8 2 2 2 2 4" xfId="57279"/>
    <cellStyle name="Normal 9 8 2 2 2 3" xfId="21546"/>
    <cellStyle name="Normal 9 8 2 2 2 3 2" xfId="41584"/>
    <cellStyle name="Normal 9 8 2 2 2 4" xfId="41585"/>
    <cellStyle name="Normal 9 8 2 2 2 5" xfId="57280"/>
    <cellStyle name="Normal 9 8 2 2 3" xfId="6371"/>
    <cellStyle name="Normal 9 8 2 2 3 2" xfId="21547"/>
    <cellStyle name="Normal 9 8 2 2 3 2 2" xfId="41586"/>
    <cellStyle name="Normal 9 8 2 2 3 3" xfId="41587"/>
    <cellStyle name="Normal 9 8 2 2 3 4" xfId="57281"/>
    <cellStyle name="Normal 9 8 2 2 4" xfId="10394"/>
    <cellStyle name="Normal 9 8 2 2 4 2" xfId="21548"/>
    <cellStyle name="Normal 9 8 2 2 4 2 2" xfId="41588"/>
    <cellStyle name="Normal 9 8 2 2 4 3" xfId="41589"/>
    <cellStyle name="Normal 9 8 2 2 5" xfId="21549"/>
    <cellStyle name="Normal 9 8 2 2 5 2" xfId="41590"/>
    <cellStyle name="Normal 9 8 2 2 6" xfId="41591"/>
    <cellStyle name="Normal 9 8 2 3" xfId="6372"/>
    <cellStyle name="Normal 9 8 2 3 2" xfId="10395"/>
    <cellStyle name="Normal 9 8 2 3 2 2" xfId="21550"/>
    <cellStyle name="Normal 9 8 2 3 2 2 2" xfId="41592"/>
    <cellStyle name="Normal 9 8 2 3 2 3" xfId="41593"/>
    <cellStyle name="Normal 9 8 2 3 2 4" xfId="57282"/>
    <cellStyle name="Normal 9 8 2 3 3" xfId="21551"/>
    <cellStyle name="Normal 9 8 2 3 3 2" xfId="41594"/>
    <cellStyle name="Normal 9 8 2 3 4" xfId="41595"/>
    <cellStyle name="Normal 9 8 2 3 5" xfId="57283"/>
    <cellStyle name="Normal 9 8 2 4" xfId="6373"/>
    <cellStyle name="Normal 9 8 2 4 2" xfId="21552"/>
    <cellStyle name="Normal 9 8 2 4 2 2" xfId="41596"/>
    <cellStyle name="Normal 9 8 2 4 3" xfId="41597"/>
    <cellStyle name="Normal 9 8 2 4 4" xfId="57284"/>
    <cellStyle name="Normal 9 8 2 5" xfId="10396"/>
    <cellStyle name="Normal 9 8 2 5 2" xfId="21553"/>
    <cellStyle name="Normal 9 8 2 5 2 2" xfId="41598"/>
    <cellStyle name="Normal 9 8 2 5 3" xfId="41599"/>
    <cellStyle name="Normal 9 8 2 6" xfId="21554"/>
    <cellStyle name="Normal 9 8 2 6 2" xfId="41600"/>
    <cellStyle name="Normal 9 8 2 7" xfId="41601"/>
    <cellStyle name="Normal 9 8 3" xfId="2389"/>
    <cellStyle name="Normal 9 8 3 2" xfId="2390"/>
    <cellStyle name="Normal 9 8 3 2 2" xfId="6374"/>
    <cellStyle name="Normal 9 8 3 2 2 2" xfId="10397"/>
    <cellStyle name="Normal 9 8 3 2 2 2 2" xfId="21555"/>
    <cellStyle name="Normal 9 8 3 2 2 2 2 2" xfId="41602"/>
    <cellStyle name="Normal 9 8 3 2 2 2 3" xfId="41603"/>
    <cellStyle name="Normal 9 8 3 2 2 2 4" xfId="57285"/>
    <cellStyle name="Normal 9 8 3 2 2 3" xfId="21556"/>
    <cellStyle name="Normal 9 8 3 2 2 3 2" xfId="41604"/>
    <cellStyle name="Normal 9 8 3 2 2 4" xfId="41605"/>
    <cellStyle name="Normal 9 8 3 2 2 5" xfId="57286"/>
    <cellStyle name="Normal 9 8 3 2 3" xfId="6375"/>
    <cellStyle name="Normal 9 8 3 2 3 2" xfId="21557"/>
    <cellStyle name="Normal 9 8 3 2 3 2 2" xfId="41606"/>
    <cellStyle name="Normal 9 8 3 2 3 3" xfId="41607"/>
    <cellStyle name="Normal 9 8 3 2 3 4" xfId="57287"/>
    <cellStyle name="Normal 9 8 3 2 4" xfId="10398"/>
    <cellStyle name="Normal 9 8 3 2 4 2" xfId="21558"/>
    <cellStyle name="Normal 9 8 3 2 4 2 2" xfId="41608"/>
    <cellStyle name="Normal 9 8 3 2 4 3" xfId="41609"/>
    <cellStyle name="Normal 9 8 3 2 5" xfId="21559"/>
    <cellStyle name="Normal 9 8 3 2 5 2" xfId="41610"/>
    <cellStyle name="Normal 9 8 3 2 6" xfId="41611"/>
    <cellStyle name="Normal 9 8 3 3" xfId="6376"/>
    <cellStyle name="Normal 9 8 3 3 2" xfId="10399"/>
    <cellStyle name="Normal 9 8 3 3 2 2" xfId="21560"/>
    <cellStyle name="Normal 9 8 3 3 2 2 2" xfId="41612"/>
    <cellStyle name="Normal 9 8 3 3 2 3" xfId="41613"/>
    <cellStyle name="Normal 9 8 3 3 2 4" xfId="57288"/>
    <cellStyle name="Normal 9 8 3 3 3" xfId="21561"/>
    <cellStyle name="Normal 9 8 3 3 3 2" xfId="41614"/>
    <cellStyle name="Normal 9 8 3 3 4" xfId="41615"/>
    <cellStyle name="Normal 9 8 3 3 5" xfId="57289"/>
    <cellStyle name="Normal 9 8 3 4" xfId="6377"/>
    <cellStyle name="Normal 9 8 3 4 2" xfId="21562"/>
    <cellStyle name="Normal 9 8 3 4 2 2" xfId="41616"/>
    <cellStyle name="Normal 9 8 3 4 3" xfId="41617"/>
    <cellStyle name="Normal 9 8 3 4 4" xfId="57290"/>
    <cellStyle name="Normal 9 8 3 5" xfId="10400"/>
    <cellStyle name="Normal 9 8 3 5 2" xfId="21563"/>
    <cellStyle name="Normal 9 8 3 5 2 2" xfId="41618"/>
    <cellStyle name="Normal 9 8 3 5 3" xfId="41619"/>
    <cellStyle name="Normal 9 8 3 6" xfId="21564"/>
    <cellStyle name="Normal 9 8 3 6 2" xfId="41620"/>
    <cellStyle name="Normal 9 8 3 7" xfId="41621"/>
    <cellStyle name="Normal 9 8 4" xfId="2391"/>
    <cellStyle name="Normal 9 8 4 2" xfId="2392"/>
    <cellStyle name="Normal 9 8 4 2 2" xfId="6378"/>
    <cellStyle name="Normal 9 8 4 2 2 2" xfId="10401"/>
    <cellStyle name="Normal 9 8 4 2 2 2 2" xfId="21565"/>
    <cellStyle name="Normal 9 8 4 2 2 2 2 2" xfId="41622"/>
    <cellStyle name="Normal 9 8 4 2 2 2 3" xfId="41623"/>
    <cellStyle name="Normal 9 8 4 2 2 2 4" xfId="57291"/>
    <cellStyle name="Normal 9 8 4 2 2 3" xfId="21566"/>
    <cellStyle name="Normal 9 8 4 2 2 3 2" xfId="41624"/>
    <cellStyle name="Normal 9 8 4 2 2 4" xfId="41625"/>
    <cellStyle name="Normal 9 8 4 2 2 5" xfId="57292"/>
    <cellStyle name="Normal 9 8 4 2 3" xfId="6379"/>
    <cellStyle name="Normal 9 8 4 2 3 2" xfId="21567"/>
    <cellStyle name="Normal 9 8 4 2 3 2 2" xfId="41626"/>
    <cellStyle name="Normal 9 8 4 2 3 3" xfId="41627"/>
    <cellStyle name="Normal 9 8 4 2 3 4" xfId="57293"/>
    <cellStyle name="Normal 9 8 4 2 4" xfId="10402"/>
    <cellStyle name="Normal 9 8 4 2 4 2" xfId="21568"/>
    <cellStyle name="Normal 9 8 4 2 4 2 2" xfId="41628"/>
    <cellStyle name="Normal 9 8 4 2 4 3" xfId="41629"/>
    <cellStyle name="Normal 9 8 4 2 5" xfId="21569"/>
    <cellStyle name="Normal 9 8 4 2 5 2" xfId="41630"/>
    <cellStyle name="Normal 9 8 4 2 6" xfId="41631"/>
    <cellStyle name="Normal 9 8 4 3" xfId="6380"/>
    <cellStyle name="Normal 9 8 4 3 2" xfId="10403"/>
    <cellStyle name="Normal 9 8 4 3 2 2" xfId="21570"/>
    <cellStyle name="Normal 9 8 4 3 2 2 2" xfId="41632"/>
    <cellStyle name="Normal 9 8 4 3 2 3" xfId="41633"/>
    <cellStyle name="Normal 9 8 4 3 2 4" xfId="57294"/>
    <cellStyle name="Normal 9 8 4 3 3" xfId="21571"/>
    <cellStyle name="Normal 9 8 4 3 3 2" xfId="41634"/>
    <cellStyle name="Normal 9 8 4 3 4" xfId="41635"/>
    <cellStyle name="Normal 9 8 4 3 5" xfId="57295"/>
    <cellStyle name="Normal 9 8 4 4" xfId="6381"/>
    <cellStyle name="Normal 9 8 4 4 2" xfId="21572"/>
    <cellStyle name="Normal 9 8 4 4 2 2" xfId="41636"/>
    <cellStyle name="Normal 9 8 4 4 3" xfId="41637"/>
    <cellStyle name="Normal 9 8 4 4 4" xfId="57296"/>
    <cellStyle name="Normal 9 8 4 5" xfId="10404"/>
    <cellStyle name="Normal 9 8 4 5 2" xfId="21573"/>
    <cellStyle name="Normal 9 8 4 5 2 2" xfId="41638"/>
    <cellStyle name="Normal 9 8 4 5 3" xfId="41639"/>
    <cellStyle name="Normal 9 8 4 6" xfId="21574"/>
    <cellStyle name="Normal 9 8 4 6 2" xfId="41640"/>
    <cellStyle name="Normal 9 8 4 7" xfId="41641"/>
    <cellStyle name="Normal 9 8 5" xfId="2393"/>
    <cellStyle name="Normal 9 8 5 2" xfId="2394"/>
    <cellStyle name="Normal 9 8 5 2 2" xfId="6382"/>
    <cellStyle name="Normal 9 8 5 2 2 2" xfId="10405"/>
    <cellStyle name="Normal 9 8 5 2 2 2 2" xfId="21575"/>
    <cellStyle name="Normal 9 8 5 2 2 2 2 2" xfId="41642"/>
    <cellStyle name="Normal 9 8 5 2 2 2 3" xfId="41643"/>
    <cellStyle name="Normal 9 8 5 2 2 2 4" xfId="57297"/>
    <cellStyle name="Normal 9 8 5 2 2 3" xfId="21576"/>
    <cellStyle name="Normal 9 8 5 2 2 3 2" xfId="41644"/>
    <cellStyle name="Normal 9 8 5 2 2 4" xfId="41645"/>
    <cellStyle name="Normal 9 8 5 2 2 5" xfId="57298"/>
    <cellStyle name="Normal 9 8 5 2 3" xfId="6383"/>
    <cellStyle name="Normal 9 8 5 2 3 2" xfId="21577"/>
    <cellStyle name="Normal 9 8 5 2 3 2 2" xfId="41646"/>
    <cellStyle name="Normal 9 8 5 2 3 3" xfId="41647"/>
    <cellStyle name="Normal 9 8 5 2 3 4" xfId="57299"/>
    <cellStyle name="Normal 9 8 5 2 4" xfId="10406"/>
    <cellStyle name="Normal 9 8 5 2 4 2" xfId="21578"/>
    <cellStyle name="Normal 9 8 5 2 4 2 2" xfId="41648"/>
    <cellStyle name="Normal 9 8 5 2 4 3" xfId="41649"/>
    <cellStyle name="Normal 9 8 5 2 5" xfId="21579"/>
    <cellStyle name="Normal 9 8 5 2 5 2" xfId="41650"/>
    <cellStyle name="Normal 9 8 5 2 6" xfId="41651"/>
    <cellStyle name="Normal 9 8 5 3" xfId="6384"/>
    <cellStyle name="Normal 9 8 5 3 2" xfId="10407"/>
    <cellStyle name="Normal 9 8 5 3 2 2" xfId="21580"/>
    <cellStyle name="Normal 9 8 5 3 2 2 2" xfId="41652"/>
    <cellStyle name="Normal 9 8 5 3 2 3" xfId="41653"/>
    <cellStyle name="Normal 9 8 5 3 2 4" xfId="57300"/>
    <cellStyle name="Normal 9 8 5 3 3" xfId="21581"/>
    <cellStyle name="Normal 9 8 5 3 3 2" xfId="41654"/>
    <cellStyle name="Normal 9 8 5 3 4" xfId="41655"/>
    <cellStyle name="Normal 9 8 5 3 5" xfId="57301"/>
    <cellStyle name="Normal 9 8 5 4" xfId="6385"/>
    <cellStyle name="Normal 9 8 5 4 2" xfId="21582"/>
    <cellStyle name="Normal 9 8 5 4 2 2" xfId="41656"/>
    <cellStyle name="Normal 9 8 5 4 3" xfId="41657"/>
    <cellStyle name="Normal 9 8 5 4 4" xfId="57302"/>
    <cellStyle name="Normal 9 8 5 5" xfId="10408"/>
    <cellStyle name="Normal 9 8 5 5 2" xfId="21583"/>
    <cellStyle name="Normal 9 8 5 5 2 2" xfId="41658"/>
    <cellStyle name="Normal 9 8 5 5 3" xfId="41659"/>
    <cellStyle name="Normal 9 8 5 6" xfId="21584"/>
    <cellStyle name="Normal 9 8 5 6 2" xfId="41660"/>
    <cellStyle name="Normal 9 8 5 7" xfId="41661"/>
    <cellStyle name="Normal 9 8 6" xfId="2395"/>
    <cellStyle name="Normal 9 8 6 2" xfId="2396"/>
    <cellStyle name="Normal 9 8 6 2 2" xfId="6386"/>
    <cellStyle name="Normal 9 8 6 2 2 2" xfId="10409"/>
    <cellStyle name="Normal 9 8 6 2 2 2 2" xfId="21585"/>
    <cellStyle name="Normal 9 8 6 2 2 2 2 2" xfId="41662"/>
    <cellStyle name="Normal 9 8 6 2 2 2 3" xfId="41663"/>
    <cellStyle name="Normal 9 8 6 2 2 2 4" xfId="57303"/>
    <cellStyle name="Normal 9 8 6 2 2 3" xfId="21586"/>
    <cellStyle name="Normal 9 8 6 2 2 3 2" xfId="41664"/>
    <cellStyle name="Normal 9 8 6 2 2 4" xfId="41665"/>
    <cellStyle name="Normal 9 8 6 2 2 5" xfId="57304"/>
    <cellStyle name="Normal 9 8 6 2 3" xfId="6387"/>
    <cellStyle name="Normal 9 8 6 2 3 2" xfId="21587"/>
    <cellStyle name="Normal 9 8 6 2 3 2 2" xfId="41666"/>
    <cellStyle name="Normal 9 8 6 2 3 3" xfId="41667"/>
    <cellStyle name="Normal 9 8 6 2 3 4" xfId="57305"/>
    <cellStyle name="Normal 9 8 6 2 4" xfId="10410"/>
    <cellStyle name="Normal 9 8 6 2 4 2" xfId="21588"/>
    <cellStyle name="Normal 9 8 6 2 4 2 2" xfId="41668"/>
    <cellStyle name="Normal 9 8 6 2 4 3" xfId="41669"/>
    <cellStyle name="Normal 9 8 6 2 5" xfId="21589"/>
    <cellStyle name="Normal 9 8 6 2 5 2" xfId="41670"/>
    <cellStyle name="Normal 9 8 6 2 6" xfId="41671"/>
    <cellStyle name="Normal 9 8 6 3" xfId="6388"/>
    <cellStyle name="Normal 9 8 6 3 2" xfId="10411"/>
    <cellStyle name="Normal 9 8 6 3 2 2" xfId="21590"/>
    <cellStyle name="Normal 9 8 6 3 2 2 2" xfId="41672"/>
    <cellStyle name="Normal 9 8 6 3 2 3" xfId="41673"/>
    <cellStyle name="Normal 9 8 6 3 2 4" xfId="57306"/>
    <cellStyle name="Normal 9 8 6 3 3" xfId="21591"/>
    <cellStyle name="Normal 9 8 6 3 3 2" xfId="41674"/>
    <cellStyle name="Normal 9 8 6 3 4" xfId="41675"/>
    <cellStyle name="Normal 9 8 6 3 5" xfId="57307"/>
    <cellStyle name="Normal 9 8 6 4" xfId="6389"/>
    <cellStyle name="Normal 9 8 6 4 2" xfId="21592"/>
    <cellStyle name="Normal 9 8 6 4 2 2" xfId="41676"/>
    <cellStyle name="Normal 9 8 6 4 3" xfId="41677"/>
    <cellStyle name="Normal 9 8 6 4 4" xfId="57308"/>
    <cellStyle name="Normal 9 8 6 5" xfId="10412"/>
    <cellStyle name="Normal 9 8 6 5 2" xfId="21593"/>
    <cellStyle name="Normal 9 8 6 5 2 2" xfId="41678"/>
    <cellStyle name="Normal 9 8 6 5 3" xfId="41679"/>
    <cellStyle name="Normal 9 8 6 6" xfId="21594"/>
    <cellStyle name="Normal 9 8 6 6 2" xfId="41680"/>
    <cellStyle name="Normal 9 8 6 7" xfId="41681"/>
    <cellStyle name="Normal 9 8 7" xfId="2397"/>
    <cellStyle name="Normal 9 8 7 2" xfId="2398"/>
    <cellStyle name="Normal 9 8 7 2 2" xfId="6390"/>
    <cellStyle name="Normal 9 8 7 2 2 2" xfId="10413"/>
    <cellStyle name="Normal 9 8 7 2 2 2 2" xfId="21595"/>
    <cellStyle name="Normal 9 8 7 2 2 2 2 2" xfId="41682"/>
    <cellStyle name="Normal 9 8 7 2 2 2 3" xfId="41683"/>
    <cellStyle name="Normal 9 8 7 2 2 2 4" xfId="57309"/>
    <cellStyle name="Normal 9 8 7 2 2 3" xfId="21596"/>
    <cellStyle name="Normal 9 8 7 2 2 3 2" xfId="41684"/>
    <cellStyle name="Normal 9 8 7 2 2 4" xfId="41685"/>
    <cellStyle name="Normal 9 8 7 2 2 5" xfId="57310"/>
    <cellStyle name="Normal 9 8 7 2 3" xfId="6391"/>
    <cellStyle name="Normal 9 8 7 2 3 2" xfId="21597"/>
    <cellStyle name="Normal 9 8 7 2 3 2 2" xfId="41686"/>
    <cellStyle name="Normal 9 8 7 2 3 3" xfId="41687"/>
    <cellStyle name="Normal 9 8 7 2 3 4" xfId="57311"/>
    <cellStyle name="Normal 9 8 7 2 4" xfId="10414"/>
    <cellStyle name="Normal 9 8 7 2 4 2" xfId="21598"/>
    <cellStyle name="Normal 9 8 7 2 4 2 2" xfId="41688"/>
    <cellStyle name="Normal 9 8 7 2 4 3" xfId="41689"/>
    <cellStyle name="Normal 9 8 7 2 5" xfId="21599"/>
    <cellStyle name="Normal 9 8 7 2 5 2" xfId="41690"/>
    <cellStyle name="Normal 9 8 7 2 6" xfId="41691"/>
    <cellStyle name="Normal 9 8 7 3" xfId="6392"/>
    <cellStyle name="Normal 9 8 7 3 2" xfId="10415"/>
    <cellStyle name="Normal 9 8 7 3 2 2" xfId="21600"/>
    <cellStyle name="Normal 9 8 7 3 2 2 2" xfId="41692"/>
    <cellStyle name="Normal 9 8 7 3 2 3" xfId="41693"/>
    <cellStyle name="Normal 9 8 7 3 2 4" xfId="57312"/>
    <cellStyle name="Normal 9 8 7 3 3" xfId="21601"/>
    <cellStyle name="Normal 9 8 7 3 3 2" xfId="41694"/>
    <cellStyle name="Normal 9 8 7 3 4" xfId="41695"/>
    <cellStyle name="Normal 9 8 7 3 5" xfId="57313"/>
    <cellStyle name="Normal 9 8 7 4" xfId="6393"/>
    <cellStyle name="Normal 9 8 7 4 2" xfId="21602"/>
    <cellStyle name="Normal 9 8 7 4 2 2" xfId="41696"/>
    <cellStyle name="Normal 9 8 7 4 3" xfId="41697"/>
    <cellStyle name="Normal 9 8 7 4 4" xfId="57314"/>
    <cellStyle name="Normal 9 8 7 5" xfId="10416"/>
    <cellStyle name="Normal 9 8 7 5 2" xfId="21603"/>
    <cellStyle name="Normal 9 8 7 5 2 2" xfId="41698"/>
    <cellStyle name="Normal 9 8 7 5 3" xfId="41699"/>
    <cellStyle name="Normal 9 8 7 6" xfId="21604"/>
    <cellStyle name="Normal 9 8 7 6 2" xfId="41700"/>
    <cellStyle name="Normal 9 8 7 7" xfId="41701"/>
    <cellStyle name="Normal 9 8 8" xfId="2399"/>
    <cellStyle name="Normal 9 8 8 2" xfId="2400"/>
    <cellStyle name="Normal 9 8 8 2 2" xfId="6394"/>
    <cellStyle name="Normal 9 8 8 2 2 2" xfId="10417"/>
    <cellStyle name="Normal 9 8 8 2 2 2 2" xfId="21605"/>
    <cellStyle name="Normal 9 8 8 2 2 2 2 2" xfId="41702"/>
    <cellStyle name="Normal 9 8 8 2 2 2 3" xfId="41703"/>
    <cellStyle name="Normal 9 8 8 2 2 2 4" xfId="57315"/>
    <cellStyle name="Normal 9 8 8 2 2 3" xfId="21606"/>
    <cellStyle name="Normal 9 8 8 2 2 3 2" xfId="41704"/>
    <cellStyle name="Normal 9 8 8 2 2 4" xfId="41705"/>
    <cellStyle name="Normal 9 8 8 2 2 5" xfId="57316"/>
    <cellStyle name="Normal 9 8 8 2 3" xfId="6395"/>
    <cellStyle name="Normal 9 8 8 2 3 2" xfId="21607"/>
    <cellStyle name="Normal 9 8 8 2 3 2 2" xfId="41706"/>
    <cellStyle name="Normal 9 8 8 2 3 3" xfId="41707"/>
    <cellStyle name="Normal 9 8 8 2 3 4" xfId="57317"/>
    <cellStyle name="Normal 9 8 8 2 4" xfId="10418"/>
    <cellStyle name="Normal 9 8 8 2 4 2" xfId="21608"/>
    <cellStyle name="Normal 9 8 8 2 4 2 2" xfId="41708"/>
    <cellStyle name="Normal 9 8 8 2 4 3" xfId="41709"/>
    <cellStyle name="Normal 9 8 8 2 5" xfId="21609"/>
    <cellStyle name="Normal 9 8 8 2 5 2" xfId="41710"/>
    <cellStyle name="Normal 9 8 8 2 6" xfId="41711"/>
    <cellStyle name="Normal 9 8 8 3" xfId="6396"/>
    <cellStyle name="Normal 9 8 8 3 2" xfId="10419"/>
    <cellStyle name="Normal 9 8 8 3 2 2" xfId="21610"/>
    <cellStyle name="Normal 9 8 8 3 2 2 2" xfId="41712"/>
    <cellStyle name="Normal 9 8 8 3 2 3" xfId="41713"/>
    <cellStyle name="Normal 9 8 8 3 2 4" xfId="57318"/>
    <cellStyle name="Normal 9 8 8 3 3" xfId="21611"/>
    <cellStyle name="Normal 9 8 8 3 3 2" xfId="41714"/>
    <cellStyle name="Normal 9 8 8 3 4" xfId="41715"/>
    <cellStyle name="Normal 9 8 8 3 5" xfId="57319"/>
    <cellStyle name="Normal 9 8 8 4" xfId="6397"/>
    <cellStyle name="Normal 9 8 8 4 2" xfId="21612"/>
    <cellStyle name="Normal 9 8 8 4 2 2" xfId="41716"/>
    <cellStyle name="Normal 9 8 8 4 3" xfId="41717"/>
    <cellStyle name="Normal 9 8 8 4 4" xfId="57320"/>
    <cellStyle name="Normal 9 8 8 5" xfId="10420"/>
    <cellStyle name="Normal 9 8 8 5 2" xfId="21613"/>
    <cellStyle name="Normal 9 8 8 5 2 2" xfId="41718"/>
    <cellStyle name="Normal 9 8 8 5 3" xfId="41719"/>
    <cellStyle name="Normal 9 8 8 6" xfId="21614"/>
    <cellStyle name="Normal 9 8 8 6 2" xfId="41720"/>
    <cellStyle name="Normal 9 8 8 7" xfId="41721"/>
    <cellStyle name="Normal 9 8 9" xfId="2401"/>
    <cellStyle name="Normal 9 8 9 2" xfId="6398"/>
    <cellStyle name="Normal 9 8 9 2 2" xfId="10421"/>
    <cellStyle name="Normal 9 8 9 2 2 2" xfId="21615"/>
    <cellStyle name="Normal 9 8 9 2 2 2 2" xfId="41722"/>
    <cellStyle name="Normal 9 8 9 2 2 3" xfId="41723"/>
    <cellStyle name="Normal 9 8 9 2 2 4" xfId="57321"/>
    <cellStyle name="Normal 9 8 9 2 3" xfId="21616"/>
    <cellStyle name="Normal 9 8 9 2 3 2" xfId="41724"/>
    <cellStyle name="Normal 9 8 9 2 4" xfId="41725"/>
    <cellStyle name="Normal 9 8 9 2 5" xfId="57322"/>
    <cellStyle name="Normal 9 8 9 3" xfId="6399"/>
    <cellStyle name="Normal 9 8 9 3 2" xfId="21617"/>
    <cellStyle name="Normal 9 8 9 3 2 2" xfId="41726"/>
    <cellStyle name="Normal 9 8 9 3 3" xfId="41727"/>
    <cellStyle name="Normal 9 8 9 3 4" xfId="57323"/>
    <cellStyle name="Normal 9 8 9 4" xfId="10422"/>
    <cellStyle name="Normal 9 8 9 4 2" xfId="21618"/>
    <cellStyle name="Normal 9 8 9 4 2 2" xfId="41728"/>
    <cellStyle name="Normal 9 8 9 4 3" xfId="41729"/>
    <cellStyle name="Normal 9 8 9 5" xfId="21619"/>
    <cellStyle name="Normal 9 8 9 5 2" xfId="41730"/>
    <cellStyle name="Normal 9 8 9 6" xfId="41731"/>
    <cellStyle name="Normal 9 9" xfId="2402"/>
    <cellStyle name="Normal 9 9 2" xfId="2403"/>
    <cellStyle name="Normal 9 9 2 2" xfId="6400"/>
    <cellStyle name="Normal 9 9 2 2 2" xfId="10423"/>
    <cellStyle name="Normal 9 9 2 2 2 2" xfId="21620"/>
    <cellStyle name="Normal 9 9 2 2 2 2 2" xfId="41732"/>
    <cellStyle name="Normal 9 9 2 2 2 3" xfId="41733"/>
    <cellStyle name="Normal 9 9 2 2 2 4" xfId="57324"/>
    <cellStyle name="Normal 9 9 2 2 3" xfId="21621"/>
    <cellStyle name="Normal 9 9 2 2 3 2" xfId="41734"/>
    <cellStyle name="Normal 9 9 2 2 4" xfId="41735"/>
    <cellStyle name="Normal 9 9 2 2 5" xfId="57325"/>
    <cellStyle name="Normal 9 9 2 3" xfId="6401"/>
    <cellStyle name="Normal 9 9 2 3 2" xfId="21622"/>
    <cellStyle name="Normal 9 9 2 3 2 2" xfId="41736"/>
    <cellStyle name="Normal 9 9 2 3 3" xfId="41737"/>
    <cellStyle name="Normal 9 9 2 3 4" xfId="57326"/>
    <cellStyle name="Normal 9 9 2 4" xfId="10424"/>
    <cellStyle name="Normal 9 9 2 4 2" xfId="21623"/>
    <cellStyle name="Normal 9 9 2 4 2 2" xfId="41738"/>
    <cellStyle name="Normal 9 9 2 4 3" xfId="41739"/>
    <cellStyle name="Normal 9 9 2 5" xfId="21624"/>
    <cellStyle name="Normal 9 9 2 5 2" xfId="41740"/>
    <cellStyle name="Normal 9 9 2 6" xfId="41741"/>
    <cellStyle name="Normal 9 9 3" xfId="6402"/>
    <cellStyle name="Normal 9 9 3 2" xfId="10425"/>
    <cellStyle name="Normal 9 9 3 2 2" xfId="21625"/>
    <cellStyle name="Normal 9 9 3 2 2 2" xfId="41742"/>
    <cellStyle name="Normal 9 9 3 2 3" xfId="41743"/>
    <cellStyle name="Normal 9 9 3 2 4" xfId="57327"/>
    <cellStyle name="Normal 9 9 3 3" xfId="21626"/>
    <cellStyle name="Normal 9 9 3 3 2" xfId="41744"/>
    <cellStyle name="Normal 9 9 3 4" xfId="41745"/>
    <cellStyle name="Normal 9 9 3 5" xfId="57328"/>
    <cellStyle name="Normal 9 9 4" xfId="6403"/>
    <cellStyle name="Normal 9 9 4 2" xfId="21627"/>
    <cellStyle name="Normal 9 9 4 2 2" xfId="41746"/>
    <cellStyle name="Normal 9 9 4 3" xfId="41747"/>
    <cellStyle name="Normal 9 9 4 4" xfId="57329"/>
    <cellStyle name="Normal 9 9 5" xfId="10426"/>
    <cellStyle name="Normal 9 9 5 2" xfId="21628"/>
    <cellStyle name="Normal 9 9 5 2 2" xfId="41748"/>
    <cellStyle name="Normal 9 9 5 3" xfId="41749"/>
    <cellStyle name="Normal 9 9 6" xfId="21629"/>
    <cellStyle name="Normal 9 9 6 2" xfId="41750"/>
    <cellStyle name="Normal 9 9 7" xfId="41751"/>
    <cellStyle name="Normal 90" xfId="57330"/>
    <cellStyle name="Normal 90 2" xfId="57331"/>
    <cellStyle name="Normal 91" xfId="57332"/>
    <cellStyle name="Normal 91 2" xfId="57333"/>
    <cellStyle name="Normal 92" xfId="57334"/>
    <cellStyle name="Normal 92 2" xfId="57335"/>
    <cellStyle name="Normal 93" xfId="57336"/>
    <cellStyle name="Normal 93 2" xfId="57337"/>
    <cellStyle name="Normal 94" xfId="57338"/>
    <cellStyle name="Normal 94 2" xfId="57339"/>
    <cellStyle name="Normal 95" xfId="57340"/>
    <cellStyle name="Normal 95 2" xfId="57341"/>
    <cellStyle name="Normal 96" xfId="57342"/>
    <cellStyle name="Normal 96 2" xfId="57343"/>
    <cellStyle name="Normal 97" xfId="57344"/>
    <cellStyle name="Normal 97 2" xfId="57345"/>
    <cellStyle name="Normal 98" xfId="57346"/>
    <cellStyle name="Normal 98 2" xfId="57347"/>
    <cellStyle name="Normal 99" xfId="57348"/>
    <cellStyle name="Normal 99 2" xfId="57349"/>
    <cellStyle name="Note" xfId="24" builtinId="10" customBuiltin="1"/>
    <cellStyle name="Note 10" xfId="10987"/>
    <cellStyle name="Note 10 2" xfId="21630"/>
    <cellStyle name="Note 10 2 2" xfId="21631"/>
    <cellStyle name="Note 10 2 2 2" xfId="41752"/>
    <cellStyle name="Note 10 2 3" xfId="41753"/>
    <cellStyle name="Note 10 3" xfId="21632"/>
    <cellStyle name="Note 10 3 2" xfId="41754"/>
    <cellStyle name="Note 10 4" xfId="41755"/>
    <cellStyle name="Note 10 4 2" xfId="57350"/>
    <cellStyle name="Note 10 5" xfId="62170"/>
    <cellStyle name="Note 11" xfId="10988"/>
    <cellStyle name="Note 11 2" xfId="21633"/>
    <cellStyle name="Note 11 2 2" xfId="21634"/>
    <cellStyle name="Note 11 2 2 2" xfId="41756"/>
    <cellStyle name="Note 11 2 3" xfId="41757"/>
    <cellStyle name="Note 11 3" xfId="21635"/>
    <cellStyle name="Note 11 3 2" xfId="41758"/>
    <cellStyle name="Note 11 4" xfId="41759"/>
    <cellStyle name="Note 11 4 2" xfId="57351"/>
    <cellStyle name="Note 11 5" xfId="62171"/>
    <cellStyle name="Note 12" xfId="10989"/>
    <cellStyle name="Note 12 2" xfId="21636"/>
    <cellStyle name="Note 12 2 2" xfId="21637"/>
    <cellStyle name="Note 12 2 2 2" xfId="41760"/>
    <cellStyle name="Note 12 2 3" xfId="41761"/>
    <cellStyle name="Note 12 3" xfId="21638"/>
    <cellStyle name="Note 12 3 2" xfId="41762"/>
    <cellStyle name="Note 12 4" xfId="41763"/>
    <cellStyle name="Note 12 4 2" xfId="57352"/>
    <cellStyle name="Note 12 5" xfId="62172"/>
    <cellStyle name="Note 13" xfId="10990"/>
    <cellStyle name="Note 13 2" xfId="21639"/>
    <cellStyle name="Note 13 2 2" xfId="41764"/>
    <cellStyle name="Note 13 3" xfId="41765"/>
    <cellStyle name="Note 14" xfId="10991"/>
    <cellStyle name="Note 14 2" xfId="21640"/>
    <cellStyle name="Note 14 2 2" xfId="41766"/>
    <cellStyle name="Note 14 3" xfId="41767"/>
    <cellStyle name="Note 15" xfId="21641"/>
    <cellStyle name="Note 15 2" xfId="41768"/>
    <cellStyle name="Note 2" xfId="115"/>
    <cellStyle name="Note 2 10" xfId="2404"/>
    <cellStyle name="Note 2 10 2" xfId="41769"/>
    <cellStyle name="Note 2 10 2 2" xfId="57353"/>
    <cellStyle name="Note 2 10 3" xfId="57354"/>
    <cellStyle name="Note 2 10 4" xfId="57355"/>
    <cellStyle name="Note 2 10 5" xfId="62173"/>
    <cellStyle name="Note 2 11" xfId="21643"/>
    <cellStyle name="Note 2 11 2" xfId="57356"/>
    <cellStyle name="Note 2 11 3" xfId="62174"/>
    <cellStyle name="Note 2 12" xfId="21644"/>
    <cellStyle name="Note 2 12 2" xfId="62175"/>
    <cellStyle name="Note 2 13" xfId="21642"/>
    <cellStyle name="Note 2 13 2" xfId="62176"/>
    <cellStyle name="Note 2 14" xfId="62177"/>
    <cellStyle name="Note 2 15" xfId="62178"/>
    <cellStyle name="Note 2 16" xfId="62179"/>
    <cellStyle name="Note 2 17" xfId="62180"/>
    <cellStyle name="Note 2 18" xfId="62181"/>
    <cellStyle name="Note 2 19" xfId="62182"/>
    <cellStyle name="Note 2 2" xfId="2405"/>
    <cellStyle name="Note 2 2 2" xfId="2406"/>
    <cellStyle name="Note 2 2 2 2" xfId="6404"/>
    <cellStyle name="Note 2 2 2 2 2" xfId="10427"/>
    <cellStyle name="Note 2 2 2 2 2 2" xfId="21645"/>
    <cellStyle name="Note 2 2 2 2 2 2 2" xfId="41770"/>
    <cellStyle name="Note 2 2 2 2 2 2 2 2" xfId="57357"/>
    <cellStyle name="Note 2 2 2 2 2 2 3" xfId="57358"/>
    <cellStyle name="Note 2 2 2 2 2 3" xfId="41771"/>
    <cellStyle name="Note 2 2 2 2 2 3 2" xfId="57359"/>
    <cellStyle name="Note 2 2 2 2 2 4" xfId="57360"/>
    <cellStyle name="Note 2 2 2 2 3" xfId="21646"/>
    <cellStyle name="Note 2 2 2 2 3 2" xfId="41772"/>
    <cellStyle name="Note 2 2 2 2 3 2 2" xfId="57361"/>
    <cellStyle name="Note 2 2 2 2 3 3" xfId="57362"/>
    <cellStyle name="Note 2 2 2 2 4" xfId="41773"/>
    <cellStyle name="Note 2 2 2 2 4 2" xfId="57363"/>
    <cellStyle name="Note 2 2 2 2 5" xfId="57364"/>
    <cellStyle name="Note 2 2 2 3" xfId="6405"/>
    <cellStyle name="Note 2 2 2 3 2" xfId="21647"/>
    <cellStyle name="Note 2 2 2 3 2 2" xfId="41774"/>
    <cellStyle name="Note 2 2 2 3 2 2 2" xfId="57365"/>
    <cellStyle name="Note 2 2 2 3 2 3" xfId="57366"/>
    <cellStyle name="Note 2 2 2 3 3" xfId="41775"/>
    <cellStyle name="Note 2 2 2 3 3 2" xfId="57367"/>
    <cellStyle name="Note 2 2 2 3 4" xfId="57368"/>
    <cellStyle name="Note 2 2 2 4" xfId="10428"/>
    <cellStyle name="Note 2 2 2 4 2" xfId="21648"/>
    <cellStyle name="Note 2 2 2 4 2 2" xfId="41776"/>
    <cellStyle name="Note 2 2 2 4 3" xfId="41777"/>
    <cellStyle name="Note 2 2 2 5" xfId="10992"/>
    <cellStyle name="Note 2 2 2 5 2" xfId="21649"/>
    <cellStyle name="Note 2 2 2 6" xfId="41778"/>
    <cellStyle name="Note 2 2 3" xfId="6406"/>
    <cellStyle name="Note 2 2 3 2" xfId="10429"/>
    <cellStyle name="Note 2 2 3 2 2" xfId="21650"/>
    <cellStyle name="Note 2 2 3 2 2 2" xfId="41779"/>
    <cellStyle name="Note 2 2 3 2 2 2 2" xfId="57369"/>
    <cellStyle name="Note 2 2 3 2 2 3" xfId="57370"/>
    <cellStyle name="Note 2 2 3 2 3" xfId="41780"/>
    <cellStyle name="Note 2 2 3 2 3 2" xfId="57371"/>
    <cellStyle name="Note 2 2 3 2 4" xfId="57372"/>
    <cellStyle name="Note 2 2 3 3" xfId="10993"/>
    <cellStyle name="Note 2 2 3 3 2" xfId="41781"/>
    <cellStyle name="Note 2 2 3 3 2 2" xfId="57373"/>
    <cellStyle name="Note 2 2 3 3 3" xfId="57374"/>
    <cellStyle name="Note 2 2 3 4" xfId="10994"/>
    <cellStyle name="Note 2 2 3 4 2" xfId="57375"/>
    <cellStyle name="Note 2 2 3 5" xfId="57376"/>
    <cellStyle name="Note 2 2 4" xfId="6407"/>
    <cellStyle name="Note 2 2 4 2" xfId="21651"/>
    <cellStyle name="Note 2 2 4 2 2" xfId="41782"/>
    <cellStyle name="Note 2 2 4 2 2 2" xfId="57377"/>
    <cellStyle name="Note 2 2 4 2 3" xfId="57378"/>
    <cellStyle name="Note 2 2 4 3" xfId="41783"/>
    <cellStyle name="Note 2 2 4 3 2" xfId="57379"/>
    <cellStyle name="Note 2 2 4 4" xfId="57380"/>
    <cellStyle name="Note 2 2 5" xfId="10430"/>
    <cellStyle name="Note 2 2 5 2" xfId="21652"/>
    <cellStyle name="Note 2 2 5 2 2" xfId="41784"/>
    <cellStyle name="Note 2 2 5 3" xfId="41785"/>
    <cellStyle name="Note 2 2 6" xfId="10995"/>
    <cellStyle name="Note 2 2 6 2" xfId="21653"/>
    <cellStyle name="Note 2 2 7" xfId="41786"/>
    <cellStyle name="Note 2 2 8" xfId="62183"/>
    <cellStyle name="Note 2 20" xfId="62184"/>
    <cellStyle name="Note 2 21" xfId="62185"/>
    <cellStyle name="Note 2 22" xfId="62186"/>
    <cellStyle name="Note 2 23" xfId="62187"/>
    <cellStyle name="Note 2 24" xfId="62188"/>
    <cellStyle name="Note 2 25" xfId="62189"/>
    <cellStyle name="Note 2 26" xfId="62190"/>
    <cellStyle name="Note 2 3" xfId="2407"/>
    <cellStyle name="Note 2 3 2" xfId="2408"/>
    <cellStyle name="Note 2 3 2 2" xfId="6408"/>
    <cellStyle name="Note 2 3 2 2 2" xfId="10431"/>
    <cellStyle name="Note 2 3 2 2 2 2" xfId="21654"/>
    <cellStyle name="Note 2 3 2 2 2 2 2" xfId="41787"/>
    <cellStyle name="Note 2 3 2 2 2 3" xfId="41788"/>
    <cellStyle name="Note 2 3 2 2 2 4" xfId="57381"/>
    <cellStyle name="Note 2 3 2 2 3" xfId="21655"/>
    <cellStyle name="Note 2 3 2 2 3 2" xfId="41789"/>
    <cellStyle name="Note 2 3 2 2 4" xfId="41790"/>
    <cellStyle name="Note 2 3 2 2 5" xfId="57382"/>
    <cellStyle name="Note 2 3 2 3" xfId="6409"/>
    <cellStyle name="Note 2 3 2 3 2" xfId="21656"/>
    <cellStyle name="Note 2 3 2 3 2 2" xfId="41791"/>
    <cellStyle name="Note 2 3 2 3 3" xfId="41792"/>
    <cellStyle name="Note 2 3 2 3 4" xfId="57383"/>
    <cellStyle name="Note 2 3 2 4" xfId="10432"/>
    <cellStyle name="Note 2 3 2 4 2" xfId="21657"/>
    <cellStyle name="Note 2 3 2 4 2 2" xfId="41793"/>
    <cellStyle name="Note 2 3 2 4 3" xfId="41794"/>
    <cellStyle name="Note 2 3 2 5" xfId="21658"/>
    <cellStyle name="Note 2 3 2 5 2" xfId="41795"/>
    <cellStyle name="Note 2 3 2 6" xfId="41796"/>
    <cellStyle name="Note 2 3 3" xfId="6410"/>
    <cellStyle name="Note 2 3 3 2" xfId="10433"/>
    <cellStyle name="Note 2 3 3 2 2" xfId="21659"/>
    <cellStyle name="Note 2 3 3 2 2 2" xfId="41797"/>
    <cellStyle name="Note 2 3 3 2 3" xfId="41798"/>
    <cellStyle name="Note 2 3 3 2 4" xfId="57384"/>
    <cellStyle name="Note 2 3 3 3" xfId="21660"/>
    <cellStyle name="Note 2 3 3 3 2" xfId="41799"/>
    <cellStyle name="Note 2 3 3 4" xfId="41800"/>
    <cellStyle name="Note 2 3 3 5" xfId="57385"/>
    <cellStyle name="Note 2 3 4" xfId="6411"/>
    <cellStyle name="Note 2 3 4 2" xfId="21661"/>
    <cellStyle name="Note 2 3 4 2 2" xfId="41801"/>
    <cellStyle name="Note 2 3 4 3" xfId="41802"/>
    <cellStyle name="Note 2 3 4 4" xfId="57386"/>
    <cellStyle name="Note 2 3 5" xfId="10434"/>
    <cellStyle name="Note 2 3 5 2" xfId="21662"/>
    <cellStyle name="Note 2 3 5 2 2" xfId="41803"/>
    <cellStyle name="Note 2 3 5 3" xfId="41804"/>
    <cellStyle name="Note 2 3 6" xfId="10996"/>
    <cellStyle name="Note 2 3 6 2" xfId="21663"/>
    <cellStyle name="Note 2 3 7" xfId="41805"/>
    <cellStyle name="Note 2 3 8" xfId="62191"/>
    <cellStyle name="Note 2 4" xfId="2409"/>
    <cellStyle name="Note 2 4 2" xfId="2410"/>
    <cellStyle name="Note 2 4 2 2" xfId="6412"/>
    <cellStyle name="Note 2 4 2 2 2" xfId="10435"/>
    <cellStyle name="Note 2 4 2 2 2 2" xfId="21664"/>
    <cellStyle name="Note 2 4 2 2 2 2 2" xfId="41806"/>
    <cellStyle name="Note 2 4 2 2 2 3" xfId="41807"/>
    <cellStyle name="Note 2 4 2 2 2 4" xfId="57387"/>
    <cellStyle name="Note 2 4 2 2 3" xfId="21665"/>
    <cellStyle name="Note 2 4 2 2 3 2" xfId="41808"/>
    <cellStyle name="Note 2 4 2 2 4" xfId="41809"/>
    <cellStyle name="Note 2 4 2 2 5" xfId="57388"/>
    <cellStyle name="Note 2 4 2 3" xfId="6413"/>
    <cellStyle name="Note 2 4 2 3 2" xfId="21666"/>
    <cellStyle name="Note 2 4 2 3 2 2" xfId="41810"/>
    <cellStyle name="Note 2 4 2 3 3" xfId="41811"/>
    <cellStyle name="Note 2 4 2 3 4" xfId="57389"/>
    <cellStyle name="Note 2 4 2 4" xfId="10436"/>
    <cellStyle name="Note 2 4 2 4 2" xfId="21667"/>
    <cellStyle name="Note 2 4 2 4 2 2" xfId="41812"/>
    <cellStyle name="Note 2 4 2 4 3" xfId="41813"/>
    <cellStyle name="Note 2 4 2 5" xfId="21668"/>
    <cellStyle name="Note 2 4 2 5 2" xfId="41814"/>
    <cellStyle name="Note 2 4 2 6" xfId="41815"/>
    <cellStyle name="Note 2 4 3" xfId="6414"/>
    <cellStyle name="Note 2 4 3 2" xfId="10437"/>
    <cellStyle name="Note 2 4 3 2 2" xfId="21669"/>
    <cellStyle name="Note 2 4 3 2 2 2" xfId="41816"/>
    <cellStyle name="Note 2 4 3 2 3" xfId="41817"/>
    <cellStyle name="Note 2 4 3 2 4" xfId="57390"/>
    <cellStyle name="Note 2 4 3 3" xfId="21670"/>
    <cellStyle name="Note 2 4 3 3 2" xfId="41818"/>
    <cellStyle name="Note 2 4 3 4" xfId="41819"/>
    <cellStyle name="Note 2 4 3 5" xfId="57391"/>
    <cellStyle name="Note 2 4 4" xfId="6415"/>
    <cellStyle name="Note 2 4 4 2" xfId="21671"/>
    <cellStyle name="Note 2 4 4 2 2" xfId="41820"/>
    <cellStyle name="Note 2 4 4 3" xfId="41821"/>
    <cellStyle name="Note 2 4 4 4" xfId="57392"/>
    <cellStyle name="Note 2 4 5" xfId="10438"/>
    <cellStyle name="Note 2 4 5 2" xfId="21672"/>
    <cellStyle name="Note 2 4 5 2 2" xfId="41822"/>
    <cellStyle name="Note 2 4 5 3" xfId="41823"/>
    <cellStyle name="Note 2 4 6" xfId="10997"/>
    <cellStyle name="Note 2 4 6 2" xfId="21673"/>
    <cellStyle name="Note 2 4 7" xfId="41824"/>
    <cellStyle name="Note 2 4 8" xfId="62192"/>
    <cellStyle name="Note 2 5" xfId="2411"/>
    <cellStyle name="Note 2 5 2" xfId="2412"/>
    <cellStyle name="Note 2 5 2 2" xfId="6416"/>
    <cellStyle name="Note 2 5 2 2 2" xfId="10439"/>
    <cellStyle name="Note 2 5 2 2 2 2" xfId="21674"/>
    <cellStyle name="Note 2 5 2 2 2 2 2" xfId="41825"/>
    <cellStyle name="Note 2 5 2 2 2 3" xfId="41826"/>
    <cellStyle name="Note 2 5 2 2 2 4" xfId="57393"/>
    <cellStyle name="Note 2 5 2 2 3" xfId="21675"/>
    <cellStyle name="Note 2 5 2 2 3 2" xfId="41827"/>
    <cellStyle name="Note 2 5 2 2 4" xfId="41828"/>
    <cellStyle name="Note 2 5 2 2 5" xfId="57394"/>
    <cellStyle name="Note 2 5 2 3" xfId="6417"/>
    <cellStyle name="Note 2 5 2 3 2" xfId="21676"/>
    <cellStyle name="Note 2 5 2 3 2 2" xfId="41829"/>
    <cellStyle name="Note 2 5 2 3 3" xfId="41830"/>
    <cellStyle name="Note 2 5 2 3 4" xfId="57395"/>
    <cellStyle name="Note 2 5 2 4" xfId="10440"/>
    <cellStyle name="Note 2 5 2 4 2" xfId="21677"/>
    <cellStyle name="Note 2 5 2 4 2 2" xfId="41831"/>
    <cellStyle name="Note 2 5 2 4 3" xfId="41832"/>
    <cellStyle name="Note 2 5 2 5" xfId="21678"/>
    <cellStyle name="Note 2 5 2 5 2" xfId="41833"/>
    <cellStyle name="Note 2 5 2 6" xfId="41834"/>
    <cellStyle name="Note 2 5 3" xfId="6418"/>
    <cellStyle name="Note 2 5 3 2" xfId="10441"/>
    <cellStyle name="Note 2 5 3 2 2" xfId="21679"/>
    <cellStyle name="Note 2 5 3 2 2 2" xfId="41835"/>
    <cellStyle name="Note 2 5 3 2 3" xfId="41836"/>
    <cellStyle name="Note 2 5 3 2 4" xfId="57396"/>
    <cellStyle name="Note 2 5 3 3" xfId="21680"/>
    <cellStyle name="Note 2 5 3 3 2" xfId="41837"/>
    <cellStyle name="Note 2 5 3 4" xfId="41838"/>
    <cellStyle name="Note 2 5 3 5" xfId="57397"/>
    <cellStyle name="Note 2 5 4" xfId="6419"/>
    <cellStyle name="Note 2 5 4 2" xfId="21681"/>
    <cellStyle name="Note 2 5 4 2 2" xfId="41839"/>
    <cellStyle name="Note 2 5 4 3" xfId="41840"/>
    <cellStyle name="Note 2 5 4 4" xfId="57398"/>
    <cellStyle name="Note 2 5 5" xfId="10442"/>
    <cellStyle name="Note 2 5 5 2" xfId="21682"/>
    <cellStyle name="Note 2 5 5 2 2" xfId="41841"/>
    <cellStyle name="Note 2 5 5 3" xfId="41842"/>
    <cellStyle name="Note 2 5 6" xfId="21683"/>
    <cellStyle name="Note 2 5 6 2" xfId="41843"/>
    <cellStyle name="Note 2 5 7" xfId="41844"/>
    <cellStyle name="Note 2 5 8" xfId="62193"/>
    <cellStyle name="Note 2 6" xfId="2413"/>
    <cellStyle name="Note 2 6 2" xfId="6420"/>
    <cellStyle name="Note 2 6 2 2" xfId="10443"/>
    <cellStyle name="Note 2 6 2 2 2" xfId="21684"/>
    <cellStyle name="Note 2 6 2 2 2 2" xfId="41845"/>
    <cellStyle name="Note 2 6 2 2 2 3" xfId="57399"/>
    <cellStyle name="Note 2 6 2 2 3" xfId="41846"/>
    <cellStyle name="Note 2 6 2 2 4" xfId="57400"/>
    <cellStyle name="Note 2 6 2 3" xfId="21685"/>
    <cellStyle name="Note 2 6 2 3 2" xfId="41847"/>
    <cellStyle name="Note 2 6 2 3 3" xfId="57401"/>
    <cellStyle name="Note 2 6 2 4" xfId="41848"/>
    <cellStyle name="Note 2 6 2 5" xfId="57402"/>
    <cellStyle name="Note 2 6 3" xfId="6421"/>
    <cellStyle name="Note 2 6 3 2" xfId="21686"/>
    <cellStyle name="Note 2 6 3 2 2" xfId="41849"/>
    <cellStyle name="Note 2 6 3 2 3" xfId="57403"/>
    <cellStyle name="Note 2 6 3 3" xfId="41850"/>
    <cellStyle name="Note 2 6 3 4" xfId="57404"/>
    <cellStyle name="Note 2 6 4" xfId="10444"/>
    <cellStyle name="Note 2 6 4 2" xfId="21687"/>
    <cellStyle name="Note 2 6 4 2 2" xfId="41851"/>
    <cellStyle name="Note 2 6 4 3" xfId="41852"/>
    <cellStyle name="Note 2 6 5" xfId="21688"/>
    <cellStyle name="Note 2 6 5 2" xfId="41853"/>
    <cellStyle name="Note 2 6 6" xfId="41854"/>
    <cellStyle name="Note 2 6 7" xfId="62194"/>
    <cellStyle name="Note 2 7" xfId="6422"/>
    <cellStyle name="Note 2 7 2" xfId="10445"/>
    <cellStyle name="Note 2 7 2 2" xfId="21689"/>
    <cellStyle name="Note 2 7 2 2 2" xfId="41855"/>
    <cellStyle name="Note 2 7 2 2 2 2" xfId="57405"/>
    <cellStyle name="Note 2 7 2 2 3" xfId="57406"/>
    <cellStyle name="Note 2 7 2 3" xfId="41856"/>
    <cellStyle name="Note 2 7 2 3 2" xfId="57407"/>
    <cellStyle name="Note 2 7 2 4" xfId="57408"/>
    <cellStyle name="Note 2 7 3" xfId="10446"/>
    <cellStyle name="Note 2 7 3 2" xfId="21690"/>
    <cellStyle name="Note 2 7 3 2 2" xfId="41857"/>
    <cellStyle name="Note 2 7 3 3" xfId="41858"/>
    <cellStyle name="Note 2 7 4" xfId="21691"/>
    <cellStyle name="Note 2 7 4 2" xfId="41859"/>
    <cellStyle name="Note 2 7 5" xfId="41860"/>
    <cellStyle name="Note 2 7 6" xfId="62195"/>
    <cellStyle name="Note 2 8" xfId="6423"/>
    <cellStyle name="Note 2 8 2" xfId="6558"/>
    <cellStyle name="Note 2 8 2 2" xfId="10998"/>
    <cellStyle name="Note 2 8 2 2 2" xfId="57409"/>
    <cellStyle name="Note 2 8 2 2 2 2" xfId="57410"/>
    <cellStyle name="Note 2 8 2 3" xfId="57411"/>
    <cellStyle name="Note 2 8 2 4" xfId="57412"/>
    <cellStyle name="Note 2 8 3" xfId="10999"/>
    <cellStyle name="Note 2 8 3 2" xfId="57413"/>
    <cellStyle name="Note 2 8 3 3" xfId="57414"/>
    <cellStyle name="Note 2 8 4" xfId="57415"/>
    <cellStyle name="Note 2 8 5" xfId="57416"/>
    <cellStyle name="Note 2 8 6" xfId="62196"/>
    <cellStyle name="Note 2 9" xfId="6424"/>
    <cellStyle name="Note 2 9 2" xfId="21692"/>
    <cellStyle name="Note 2 9 2 2" xfId="41861"/>
    <cellStyle name="Note 2 9 2 2 2" xfId="57417"/>
    <cellStyle name="Note 2 9 2 3" xfId="57418"/>
    <cellStyle name="Note 2 9 2 4" xfId="57419"/>
    <cellStyle name="Note 2 9 3" xfId="41862"/>
    <cellStyle name="Note 2 9 3 2" xfId="57420"/>
    <cellStyle name="Note 2 9 4" xfId="57421"/>
    <cellStyle name="Note 2 9 5" xfId="57422"/>
    <cellStyle name="Note 2 9 6" xfId="62197"/>
    <cellStyle name="Note 3" xfId="2414"/>
    <cellStyle name="Note 3 10" xfId="11000"/>
    <cellStyle name="Note 3 10 2" xfId="21693"/>
    <cellStyle name="Note 3 11" xfId="21694"/>
    <cellStyle name="Note 3 12" xfId="21695"/>
    <cellStyle name="Note 3 12 2" xfId="41863"/>
    <cellStyle name="Note 3 2" xfId="2415"/>
    <cellStyle name="Note 3 2 2" xfId="2416"/>
    <cellStyle name="Note 3 2 2 2" xfId="6425"/>
    <cellStyle name="Note 3 2 2 2 2" xfId="10447"/>
    <cellStyle name="Note 3 2 2 2 2 2" xfId="21696"/>
    <cellStyle name="Note 3 2 2 2 2 2 2" xfId="41864"/>
    <cellStyle name="Note 3 2 2 2 2 3" xfId="41865"/>
    <cellStyle name="Note 3 2 2 2 2 4" xfId="57423"/>
    <cellStyle name="Note 3 2 2 2 3" xfId="21697"/>
    <cellStyle name="Note 3 2 2 2 3 2" xfId="41866"/>
    <cellStyle name="Note 3 2 2 2 4" xfId="41867"/>
    <cellStyle name="Note 3 2 2 2 5" xfId="57424"/>
    <cellStyle name="Note 3 2 2 3" xfId="6426"/>
    <cellStyle name="Note 3 2 2 3 2" xfId="21698"/>
    <cellStyle name="Note 3 2 2 3 2 2" xfId="41868"/>
    <cellStyle name="Note 3 2 2 3 3" xfId="41869"/>
    <cellStyle name="Note 3 2 2 3 4" xfId="57425"/>
    <cellStyle name="Note 3 2 2 4" xfId="10448"/>
    <cellStyle name="Note 3 2 2 4 2" xfId="21699"/>
    <cellStyle name="Note 3 2 2 4 2 2" xfId="41870"/>
    <cellStyle name="Note 3 2 2 4 3" xfId="41871"/>
    <cellStyle name="Note 3 2 2 5" xfId="21700"/>
    <cellStyle name="Note 3 2 2 5 2" xfId="41872"/>
    <cellStyle name="Note 3 2 2 6" xfId="41873"/>
    <cellStyle name="Note 3 2 3" xfId="6427"/>
    <cellStyle name="Note 3 2 3 2" xfId="10449"/>
    <cellStyle name="Note 3 2 3 2 2" xfId="21701"/>
    <cellStyle name="Note 3 2 3 2 2 2" xfId="41874"/>
    <cellStyle name="Note 3 2 3 2 3" xfId="41875"/>
    <cellStyle name="Note 3 2 3 2 4" xfId="57426"/>
    <cellStyle name="Note 3 2 3 3" xfId="21702"/>
    <cellStyle name="Note 3 2 3 3 2" xfId="41876"/>
    <cellStyle name="Note 3 2 3 4" xfId="41877"/>
    <cellStyle name="Note 3 2 3 5" xfId="57427"/>
    <cellStyle name="Note 3 2 4" xfId="6428"/>
    <cellStyle name="Note 3 2 4 2" xfId="21703"/>
    <cellStyle name="Note 3 2 4 2 2" xfId="41878"/>
    <cellStyle name="Note 3 2 4 3" xfId="41879"/>
    <cellStyle name="Note 3 2 4 4" xfId="57428"/>
    <cellStyle name="Note 3 2 5" xfId="10450"/>
    <cellStyle name="Note 3 2 5 2" xfId="21704"/>
    <cellStyle name="Note 3 2 5 2 2" xfId="41880"/>
    <cellStyle name="Note 3 2 5 3" xfId="41881"/>
    <cellStyle name="Note 3 2 6" xfId="11001"/>
    <cellStyle name="Note 3 2 6 2" xfId="21705"/>
    <cellStyle name="Note 3 2 7" xfId="41882"/>
    <cellStyle name="Note 3 3" xfId="2417"/>
    <cellStyle name="Note 3 3 2" xfId="2418"/>
    <cellStyle name="Note 3 3 2 2" xfId="6429"/>
    <cellStyle name="Note 3 3 2 2 2" xfId="10451"/>
    <cellStyle name="Note 3 3 2 2 2 2" xfId="21706"/>
    <cellStyle name="Note 3 3 2 2 2 2 2" xfId="41883"/>
    <cellStyle name="Note 3 3 2 2 2 3" xfId="41884"/>
    <cellStyle name="Note 3 3 2 2 2 4" xfId="57429"/>
    <cellStyle name="Note 3 3 2 2 3" xfId="21707"/>
    <cellStyle name="Note 3 3 2 2 3 2" xfId="41885"/>
    <cellStyle name="Note 3 3 2 2 4" xfId="41886"/>
    <cellStyle name="Note 3 3 2 2 5" xfId="57430"/>
    <cellStyle name="Note 3 3 2 3" xfId="6430"/>
    <cellStyle name="Note 3 3 2 3 2" xfId="21708"/>
    <cellStyle name="Note 3 3 2 3 2 2" xfId="41887"/>
    <cellStyle name="Note 3 3 2 3 3" xfId="41888"/>
    <cellStyle name="Note 3 3 2 3 4" xfId="57431"/>
    <cellStyle name="Note 3 3 2 4" xfId="10452"/>
    <cellStyle name="Note 3 3 2 4 2" xfId="21709"/>
    <cellStyle name="Note 3 3 2 4 2 2" xfId="41889"/>
    <cellStyle name="Note 3 3 2 4 3" xfId="41890"/>
    <cellStyle name="Note 3 3 2 5" xfId="21710"/>
    <cellStyle name="Note 3 3 2 5 2" xfId="41891"/>
    <cellStyle name="Note 3 3 2 6" xfId="41892"/>
    <cellStyle name="Note 3 3 3" xfId="6431"/>
    <cellStyle name="Note 3 3 3 2" xfId="10453"/>
    <cellStyle name="Note 3 3 3 2 2" xfId="21711"/>
    <cellStyle name="Note 3 3 3 2 2 2" xfId="41893"/>
    <cellStyle name="Note 3 3 3 2 3" xfId="41894"/>
    <cellStyle name="Note 3 3 3 2 4" xfId="57432"/>
    <cellStyle name="Note 3 3 3 3" xfId="21712"/>
    <cellStyle name="Note 3 3 3 3 2" xfId="41895"/>
    <cellStyle name="Note 3 3 3 4" xfId="41896"/>
    <cellStyle name="Note 3 3 3 5" xfId="57433"/>
    <cellStyle name="Note 3 3 4" xfId="6432"/>
    <cellStyle name="Note 3 3 4 2" xfId="21713"/>
    <cellStyle name="Note 3 3 4 2 2" xfId="41897"/>
    <cellStyle name="Note 3 3 4 3" xfId="41898"/>
    <cellStyle name="Note 3 3 4 4" xfId="57434"/>
    <cellStyle name="Note 3 3 5" xfId="10454"/>
    <cellStyle name="Note 3 3 5 2" xfId="21714"/>
    <cellStyle name="Note 3 3 5 2 2" xfId="41899"/>
    <cellStyle name="Note 3 3 5 3" xfId="41900"/>
    <cellStyle name="Note 3 3 6" xfId="11002"/>
    <cellStyle name="Note 3 3 6 2" xfId="21715"/>
    <cellStyle name="Note 3 3 7" xfId="41901"/>
    <cellStyle name="Note 3 4" xfId="2419"/>
    <cellStyle name="Note 3 4 2" xfId="2420"/>
    <cellStyle name="Note 3 4 2 2" xfId="6433"/>
    <cellStyle name="Note 3 4 2 2 2" xfId="10455"/>
    <cellStyle name="Note 3 4 2 2 2 2" xfId="21716"/>
    <cellStyle name="Note 3 4 2 2 2 2 2" xfId="41902"/>
    <cellStyle name="Note 3 4 2 2 2 3" xfId="41903"/>
    <cellStyle name="Note 3 4 2 2 2 4" xfId="57435"/>
    <cellStyle name="Note 3 4 2 2 3" xfId="21717"/>
    <cellStyle name="Note 3 4 2 2 3 2" xfId="41904"/>
    <cellStyle name="Note 3 4 2 2 4" xfId="41905"/>
    <cellStyle name="Note 3 4 2 2 5" xfId="57436"/>
    <cellStyle name="Note 3 4 2 3" xfId="6434"/>
    <cellStyle name="Note 3 4 2 3 2" xfId="21718"/>
    <cellStyle name="Note 3 4 2 3 2 2" xfId="41906"/>
    <cellStyle name="Note 3 4 2 3 3" xfId="41907"/>
    <cellStyle name="Note 3 4 2 3 4" xfId="57437"/>
    <cellStyle name="Note 3 4 2 4" xfId="10456"/>
    <cellStyle name="Note 3 4 2 4 2" xfId="21719"/>
    <cellStyle name="Note 3 4 2 4 2 2" xfId="41908"/>
    <cellStyle name="Note 3 4 2 4 3" xfId="41909"/>
    <cellStyle name="Note 3 4 2 5" xfId="21720"/>
    <cellStyle name="Note 3 4 2 5 2" xfId="41910"/>
    <cellStyle name="Note 3 4 2 6" xfId="41911"/>
    <cellStyle name="Note 3 4 3" xfId="6435"/>
    <cellStyle name="Note 3 4 3 2" xfId="10457"/>
    <cellStyle name="Note 3 4 3 2 2" xfId="21721"/>
    <cellStyle name="Note 3 4 3 2 2 2" xfId="41912"/>
    <cellStyle name="Note 3 4 3 2 3" xfId="41913"/>
    <cellStyle name="Note 3 4 3 2 4" xfId="57438"/>
    <cellStyle name="Note 3 4 3 3" xfId="21722"/>
    <cellStyle name="Note 3 4 3 3 2" xfId="41914"/>
    <cellStyle name="Note 3 4 3 4" xfId="41915"/>
    <cellStyle name="Note 3 4 3 5" xfId="57439"/>
    <cellStyle name="Note 3 4 4" xfId="6436"/>
    <cellStyle name="Note 3 4 4 2" xfId="21723"/>
    <cellStyle name="Note 3 4 4 2 2" xfId="41916"/>
    <cellStyle name="Note 3 4 4 3" xfId="41917"/>
    <cellStyle name="Note 3 4 4 4" xfId="57440"/>
    <cellStyle name="Note 3 4 5" xfId="10458"/>
    <cellStyle name="Note 3 4 5 2" xfId="21724"/>
    <cellStyle name="Note 3 4 5 2 2" xfId="41918"/>
    <cellStyle name="Note 3 4 5 3" xfId="41919"/>
    <cellStyle name="Note 3 4 6" xfId="21725"/>
    <cellStyle name="Note 3 4 6 2" xfId="41920"/>
    <cellStyle name="Note 3 4 7" xfId="41921"/>
    <cellStyle name="Note 3 5" xfId="2421"/>
    <cellStyle name="Note 3 5 2" xfId="2422"/>
    <cellStyle name="Note 3 5 2 2" xfId="6437"/>
    <cellStyle name="Note 3 5 2 2 2" xfId="10459"/>
    <cellStyle name="Note 3 5 2 2 2 2" xfId="21726"/>
    <cellStyle name="Note 3 5 2 2 2 2 2" xfId="41922"/>
    <cellStyle name="Note 3 5 2 2 2 3" xfId="41923"/>
    <cellStyle name="Note 3 5 2 2 2 4" xfId="57441"/>
    <cellStyle name="Note 3 5 2 2 3" xfId="21727"/>
    <cellStyle name="Note 3 5 2 2 3 2" xfId="41924"/>
    <cellStyle name="Note 3 5 2 2 4" xfId="41925"/>
    <cellStyle name="Note 3 5 2 2 5" xfId="57442"/>
    <cellStyle name="Note 3 5 2 3" xfId="6438"/>
    <cellStyle name="Note 3 5 2 3 2" xfId="21728"/>
    <cellStyle name="Note 3 5 2 3 2 2" xfId="41926"/>
    <cellStyle name="Note 3 5 2 3 3" xfId="41927"/>
    <cellStyle name="Note 3 5 2 3 4" xfId="57443"/>
    <cellStyle name="Note 3 5 2 4" xfId="10460"/>
    <cellStyle name="Note 3 5 2 4 2" xfId="21729"/>
    <cellStyle name="Note 3 5 2 4 2 2" xfId="41928"/>
    <cellStyle name="Note 3 5 2 4 3" xfId="41929"/>
    <cellStyle name="Note 3 5 2 5" xfId="21730"/>
    <cellStyle name="Note 3 5 2 5 2" xfId="41930"/>
    <cellStyle name="Note 3 5 2 6" xfId="41931"/>
    <cellStyle name="Note 3 5 3" xfId="6439"/>
    <cellStyle name="Note 3 5 3 2" xfId="10461"/>
    <cellStyle name="Note 3 5 3 2 2" xfId="21731"/>
    <cellStyle name="Note 3 5 3 2 2 2" xfId="41932"/>
    <cellStyle name="Note 3 5 3 2 3" xfId="41933"/>
    <cellStyle name="Note 3 5 3 2 4" xfId="57444"/>
    <cellStyle name="Note 3 5 3 3" xfId="21732"/>
    <cellStyle name="Note 3 5 3 3 2" xfId="41934"/>
    <cellStyle name="Note 3 5 3 4" xfId="41935"/>
    <cellStyle name="Note 3 5 3 5" xfId="57445"/>
    <cellStyle name="Note 3 5 4" xfId="6440"/>
    <cellStyle name="Note 3 5 4 2" xfId="21733"/>
    <cellStyle name="Note 3 5 4 2 2" xfId="41936"/>
    <cellStyle name="Note 3 5 4 3" xfId="41937"/>
    <cellStyle name="Note 3 5 4 4" xfId="57446"/>
    <cellStyle name="Note 3 5 5" xfId="10462"/>
    <cellStyle name="Note 3 5 5 2" xfId="21734"/>
    <cellStyle name="Note 3 5 5 2 2" xfId="41938"/>
    <cellStyle name="Note 3 5 5 3" xfId="41939"/>
    <cellStyle name="Note 3 5 6" xfId="21735"/>
    <cellStyle name="Note 3 5 6 2" xfId="41940"/>
    <cellStyle name="Note 3 5 7" xfId="41941"/>
    <cellStyle name="Note 3 6" xfId="2423"/>
    <cellStyle name="Note 3 6 2" xfId="6441"/>
    <cellStyle name="Note 3 6 2 2" xfId="10463"/>
    <cellStyle name="Note 3 6 2 2 2" xfId="21736"/>
    <cellStyle name="Note 3 6 2 2 2 2" xfId="41942"/>
    <cellStyle name="Note 3 6 2 2 3" xfId="41943"/>
    <cellStyle name="Note 3 6 2 2 4" xfId="57447"/>
    <cellStyle name="Note 3 6 2 3" xfId="21737"/>
    <cellStyle name="Note 3 6 2 3 2" xfId="41944"/>
    <cellStyle name="Note 3 6 2 4" xfId="41945"/>
    <cellStyle name="Note 3 6 2 5" xfId="57448"/>
    <cellStyle name="Note 3 6 3" xfId="6442"/>
    <cellStyle name="Note 3 6 3 2" xfId="21738"/>
    <cellStyle name="Note 3 6 3 2 2" xfId="41946"/>
    <cellStyle name="Note 3 6 3 3" xfId="41947"/>
    <cellStyle name="Note 3 6 3 4" xfId="57449"/>
    <cellStyle name="Note 3 6 4" xfId="10464"/>
    <cellStyle name="Note 3 6 4 2" xfId="21739"/>
    <cellStyle name="Note 3 6 4 2 2" xfId="41948"/>
    <cellStyle name="Note 3 6 4 3" xfId="41949"/>
    <cellStyle name="Note 3 6 5" xfId="21740"/>
    <cellStyle name="Note 3 6 5 2" xfId="41950"/>
    <cellStyle name="Note 3 6 6" xfId="41951"/>
    <cellStyle name="Note 3 7" xfId="6443"/>
    <cellStyle name="Note 3 7 2" xfId="10465"/>
    <cellStyle name="Note 3 7 2 2" xfId="21741"/>
    <cellStyle name="Note 3 7 2 2 2" xfId="41952"/>
    <cellStyle name="Note 3 7 2 3" xfId="41953"/>
    <cellStyle name="Note 3 7 2 4" xfId="57450"/>
    <cellStyle name="Note 3 7 3" xfId="21742"/>
    <cellStyle name="Note 3 7 3 2" xfId="41954"/>
    <cellStyle name="Note 3 7 4" xfId="41955"/>
    <cellStyle name="Note 3 7 5" xfId="57451"/>
    <cellStyle name="Note 3 8" xfId="6444"/>
    <cellStyle name="Note 3 8 2" xfId="21743"/>
    <cellStyle name="Note 3 8 2 2" xfId="41956"/>
    <cellStyle name="Note 3 8 3" xfId="41957"/>
    <cellStyle name="Note 3 8 4" xfId="57452"/>
    <cellStyle name="Note 3 9" xfId="10466"/>
    <cellStyle name="Note 3 9 2" xfId="21744"/>
    <cellStyle name="Note 3 9 2 2" xfId="41958"/>
    <cellStyle name="Note 3 9 3" xfId="41959"/>
    <cellStyle name="Note 4" xfId="2424"/>
    <cellStyle name="Note 4 10" xfId="11003"/>
    <cellStyle name="Note 4 10 2" xfId="21745"/>
    <cellStyle name="Note 4 11" xfId="21746"/>
    <cellStyle name="Note 4 12" xfId="21747"/>
    <cellStyle name="Note 4 12 2" xfId="41960"/>
    <cellStyle name="Note 4 2" xfId="2425"/>
    <cellStyle name="Note 4 2 2" xfId="2426"/>
    <cellStyle name="Note 4 2 2 2" xfId="6445"/>
    <cellStyle name="Note 4 2 2 2 2" xfId="10467"/>
    <cellStyle name="Note 4 2 2 2 2 2" xfId="21748"/>
    <cellStyle name="Note 4 2 2 2 2 2 2" xfId="41961"/>
    <cellStyle name="Note 4 2 2 2 2 3" xfId="41962"/>
    <cellStyle name="Note 4 2 2 2 2 4" xfId="57453"/>
    <cellStyle name="Note 4 2 2 2 3" xfId="21749"/>
    <cellStyle name="Note 4 2 2 2 3 2" xfId="41963"/>
    <cellStyle name="Note 4 2 2 2 4" xfId="41964"/>
    <cellStyle name="Note 4 2 2 2 5" xfId="57454"/>
    <cellStyle name="Note 4 2 2 3" xfId="6446"/>
    <cellStyle name="Note 4 2 2 3 2" xfId="21750"/>
    <cellStyle name="Note 4 2 2 3 2 2" xfId="41965"/>
    <cellStyle name="Note 4 2 2 3 3" xfId="41966"/>
    <cellStyle name="Note 4 2 2 3 4" xfId="57455"/>
    <cellStyle name="Note 4 2 2 4" xfId="10468"/>
    <cellStyle name="Note 4 2 2 4 2" xfId="21751"/>
    <cellStyle name="Note 4 2 2 4 2 2" xfId="41967"/>
    <cellStyle name="Note 4 2 2 4 3" xfId="41968"/>
    <cellStyle name="Note 4 2 2 5" xfId="21752"/>
    <cellStyle name="Note 4 2 2 5 2" xfId="41969"/>
    <cellStyle name="Note 4 2 2 6" xfId="41970"/>
    <cellStyle name="Note 4 2 3" xfId="6447"/>
    <cellStyle name="Note 4 2 3 2" xfId="10469"/>
    <cellStyle name="Note 4 2 3 2 2" xfId="21753"/>
    <cellStyle name="Note 4 2 3 2 2 2" xfId="41971"/>
    <cellStyle name="Note 4 2 3 2 3" xfId="41972"/>
    <cellStyle name="Note 4 2 3 2 4" xfId="57456"/>
    <cellStyle name="Note 4 2 3 3" xfId="21754"/>
    <cellStyle name="Note 4 2 3 3 2" xfId="41973"/>
    <cellStyle name="Note 4 2 3 4" xfId="41974"/>
    <cellStyle name="Note 4 2 3 5" xfId="57457"/>
    <cellStyle name="Note 4 2 4" xfId="6448"/>
    <cellStyle name="Note 4 2 4 2" xfId="21755"/>
    <cellStyle name="Note 4 2 4 2 2" xfId="41975"/>
    <cellStyle name="Note 4 2 4 3" xfId="41976"/>
    <cellStyle name="Note 4 2 4 4" xfId="57458"/>
    <cellStyle name="Note 4 2 5" xfId="10470"/>
    <cellStyle name="Note 4 2 5 2" xfId="21756"/>
    <cellStyle name="Note 4 2 5 2 2" xfId="41977"/>
    <cellStyle name="Note 4 2 5 3" xfId="41978"/>
    <cellStyle name="Note 4 2 6" xfId="11004"/>
    <cellStyle name="Note 4 2 6 2" xfId="21757"/>
    <cellStyle name="Note 4 2 7" xfId="41979"/>
    <cellStyle name="Note 4 3" xfId="2427"/>
    <cellStyle name="Note 4 3 2" xfId="2428"/>
    <cellStyle name="Note 4 3 2 2" xfId="6449"/>
    <cellStyle name="Note 4 3 2 2 2" xfId="10471"/>
    <cellStyle name="Note 4 3 2 2 2 2" xfId="21758"/>
    <cellStyle name="Note 4 3 2 2 2 2 2" xfId="41980"/>
    <cellStyle name="Note 4 3 2 2 2 3" xfId="41981"/>
    <cellStyle name="Note 4 3 2 2 2 4" xfId="57459"/>
    <cellStyle name="Note 4 3 2 2 3" xfId="21759"/>
    <cellStyle name="Note 4 3 2 2 3 2" xfId="41982"/>
    <cellStyle name="Note 4 3 2 2 4" xfId="41983"/>
    <cellStyle name="Note 4 3 2 2 5" xfId="57460"/>
    <cellStyle name="Note 4 3 2 3" xfId="6450"/>
    <cellStyle name="Note 4 3 2 3 2" xfId="21760"/>
    <cellStyle name="Note 4 3 2 3 2 2" xfId="41984"/>
    <cellStyle name="Note 4 3 2 3 3" xfId="41985"/>
    <cellStyle name="Note 4 3 2 3 4" xfId="57461"/>
    <cellStyle name="Note 4 3 2 4" xfId="10472"/>
    <cellStyle name="Note 4 3 2 4 2" xfId="21761"/>
    <cellStyle name="Note 4 3 2 4 2 2" xfId="41986"/>
    <cellStyle name="Note 4 3 2 4 3" xfId="41987"/>
    <cellStyle name="Note 4 3 2 5" xfId="21762"/>
    <cellStyle name="Note 4 3 2 5 2" xfId="41988"/>
    <cellStyle name="Note 4 3 2 6" xfId="41989"/>
    <cellStyle name="Note 4 3 3" xfId="6451"/>
    <cellStyle name="Note 4 3 3 2" xfId="10473"/>
    <cellStyle name="Note 4 3 3 2 2" xfId="21763"/>
    <cellStyle name="Note 4 3 3 2 2 2" xfId="41990"/>
    <cellStyle name="Note 4 3 3 2 3" xfId="41991"/>
    <cellStyle name="Note 4 3 3 2 4" xfId="57462"/>
    <cellStyle name="Note 4 3 3 3" xfId="21764"/>
    <cellStyle name="Note 4 3 3 3 2" xfId="41992"/>
    <cellStyle name="Note 4 3 3 4" xfId="41993"/>
    <cellStyle name="Note 4 3 3 5" xfId="57463"/>
    <cellStyle name="Note 4 3 4" xfId="6452"/>
    <cellStyle name="Note 4 3 4 2" xfId="21765"/>
    <cellStyle name="Note 4 3 4 2 2" xfId="41994"/>
    <cellStyle name="Note 4 3 4 3" xfId="41995"/>
    <cellStyle name="Note 4 3 4 4" xfId="57464"/>
    <cellStyle name="Note 4 3 5" xfId="10474"/>
    <cellStyle name="Note 4 3 5 2" xfId="21766"/>
    <cellStyle name="Note 4 3 5 2 2" xfId="41996"/>
    <cellStyle name="Note 4 3 5 3" xfId="41997"/>
    <cellStyle name="Note 4 3 6" xfId="11005"/>
    <cellStyle name="Note 4 3 6 2" xfId="21767"/>
    <cellStyle name="Note 4 3 7" xfId="41998"/>
    <cellStyle name="Note 4 4" xfId="2429"/>
    <cellStyle name="Note 4 4 2" xfId="2430"/>
    <cellStyle name="Note 4 4 2 2" xfId="6453"/>
    <cellStyle name="Note 4 4 2 2 2" xfId="10475"/>
    <cellStyle name="Note 4 4 2 2 2 2" xfId="21768"/>
    <cellStyle name="Note 4 4 2 2 2 2 2" xfId="41999"/>
    <cellStyle name="Note 4 4 2 2 2 3" xfId="42000"/>
    <cellStyle name="Note 4 4 2 2 2 4" xfId="57465"/>
    <cellStyle name="Note 4 4 2 2 3" xfId="21769"/>
    <cellStyle name="Note 4 4 2 2 3 2" xfId="42001"/>
    <cellStyle name="Note 4 4 2 2 4" xfId="42002"/>
    <cellStyle name="Note 4 4 2 2 5" xfId="57466"/>
    <cellStyle name="Note 4 4 2 3" xfId="6454"/>
    <cellStyle name="Note 4 4 2 3 2" xfId="21770"/>
    <cellStyle name="Note 4 4 2 3 2 2" xfId="42003"/>
    <cellStyle name="Note 4 4 2 3 3" xfId="42004"/>
    <cellStyle name="Note 4 4 2 3 4" xfId="57467"/>
    <cellStyle name="Note 4 4 2 4" xfId="10476"/>
    <cellStyle name="Note 4 4 2 4 2" xfId="21771"/>
    <cellStyle name="Note 4 4 2 4 2 2" xfId="42005"/>
    <cellStyle name="Note 4 4 2 4 3" xfId="42006"/>
    <cellStyle name="Note 4 4 2 5" xfId="21772"/>
    <cellStyle name="Note 4 4 2 5 2" xfId="42007"/>
    <cellStyle name="Note 4 4 2 6" xfId="42008"/>
    <cellStyle name="Note 4 4 3" xfId="6455"/>
    <cellStyle name="Note 4 4 3 2" xfId="10477"/>
    <cellStyle name="Note 4 4 3 2 2" xfId="21773"/>
    <cellStyle name="Note 4 4 3 2 2 2" xfId="42009"/>
    <cellStyle name="Note 4 4 3 2 3" xfId="42010"/>
    <cellStyle name="Note 4 4 3 2 4" xfId="57468"/>
    <cellStyle name="Note 4 4 3 3" xfId="21774"/>
    <cellStyle name="Note 4 4 3 3 2" xfId="42011"/>
    <cellStyle name="Note 4 4 3 4" xfId="42012"/>
    <cellStyle name="Note 4 4 3 5" xfId="57469"/>
    <cellStyle name="Note 4 4 4" xfId="6456"/>
    <cellStyle name="Note 4 4 4 2" xfId="21775"/>
    <cellStyle name="Note 4 4 4 2 2" xfId="42013"/>
    <cellStyle name="Note 4 4 4 3" xfId="42014"/>
    <cellStyle name="Note 4 4 4 4" xfId="57470"/>
    <cellStyle name="Note 4 4 5" xfId="10478"/>
    <cellStyle name="Note 4 4 5 2" xfId="21776"/>
    <cellStyle name="Note 4 4 5 2 2" xfId="42015"/>
    <cellStyle name="Note 4 4 5 3" xfId="42016"/>
    <cellStyle name="Note 4 4 6" xfId="21777"/>
    <cellStyle name="Note 4 4 6 2" xfId="42017"/>
    <cellStyle name="Note 4 4 7" xfId="42018"/>
    <cellStyle name="Note 4 5" xfId="2431"/>
    <cellStyle name="Note 4 5 2" xfId="2432"/>
    <cellStyle name="Note 4 5 2 2" xfId="6457"/>
    <cellStyle name="Note 4 5 2 2 2" xfId="10479"/>
    <cellStyle name="Note 4 5 2 2 2 2" xfId="21778"/>
    <cellStyle name="Note 4 5 2 2 2 2 2" xfId="42019"/>
    <cellStyle name="Note 4 5 2 2 2 3" xfId="42020"/>
    <cellStyle name="Note 4 5 2 2 2 4" xfId="57471"/>
    <cellStyle name="Note 4 5 2 2 3" xfId="21779"/>
    <cellStyle name="Note 4 5 2 2 3 2" xfId="42021"/>
    <cellStyle name="Note 4 5 2 2 4" xfId="42022"/>
    <cellStyle name="Note 4 5 2 2 5" xfId="57472"/>
    <cellStyle name="Note 4 5 2 3" xfId="6458"/>
    <cellStyle name="Note 4 5 2 3 2" xfId="21780"/>
    <cellStyle name="Note 4 5 2 3 2 2" xfId="42023"/>
    <cellStyle name="Note 4 5 2 3 3" xfId="42024"/>
    <cellStyle name="Note 4 5 2 3 4" xfId="57473"/>
    <cellStyle name="Note 4 5 2 4" xfId="10480"/>
    <cellStyle name="Note 4 5 2 4 2" xfId="21781"/>
    <cellStyle name="Note 4 5 2 4 2 2" xfId="42025"/>
    <cellStyle name="Note 4 5 2 4 3" xfId="42026"/>
    <cellStyle name="Note 4 5 2 5" xfId="21782"/>
    <cellStyle name="Note 4 5 2 5 2" xfId="42027"/>
    <cellStyle name="Note 4 5 2 6" xfId="42028"/>
    <cellStyle name="Note 4 5 3" xfId="6459"/>
    <cellStyle name="Note 4 5 3 2" xfId="10481"/>
    <cellStyle name="Note 4 5 3 2 2" xfId="21783"/>
    <cellStyle name="Note 4 5 3 2 2 2" xfId="42029"/>
    <cellStyle name="Note 4 5 3 2 3" xfId="42030"/>
    <cellStyle name="Note 4 5 3 2 4" xfId="57474"/>
    <cellStyle name="Note 4 5 3 3" xfId="21784"/>
    <cellStyle name="Note 4 5 3 3 2" xfId="42031"/>
    <cellStyle name="Note 4 5 3 4" xfId="42032"/>
    <cellStyle name="Note 4 5 3 5" xfId="57475"/>
    <cellStyle name="Note 4 5 4" xfId="6460"/>
    <cellStyle name="Note 4 5 4 2" xfId="21785"/>
    <cellStyle name="Note 4 5 4 2 2" xfId="42033"/>
    <cellStyle name="Note 4 5 4 3" xfId="42034"/>
    <cellStyle name="Note 4 5 4 4" xfId="57476"/>
    <cellStyle name="Note 4 5 5" xfId="10482"/>
    <cellStyle name="Note 4 5 5 2" xfId="21786"/>
    <cellStyle name="Note 4 5 5 2 2" xfId="42035"/>
    <cellStyle name="Note 4 5 5 3" xfId="42036"/>
    <cellStyle name="Note 4 5 6" xfId="21787"/>
    <cellStyle name="Note 4 5 6 2" xfId="42037"/>
    <cellStyle name="Note 4 5 7" xfId="42038"/>
    <cellStyle name="Note 4 6" xfId="2433"/>
    <cellStyle name="Note 4 6 2" xfId="6461"/>
    <cellStyle name="Note 4 6 2 2" xfId="10483"/>
    <cellStyle name="Note 4 6 2 2 2" xfId="21788"/>
    <cellStyle name="Note 4 6 2 2 2 2" xfId="42039"/>
    <cellStyle name="Note 4 6 2 2 3" xfId="42040"/>
    <cellStyle name="Note 4 6 2 2 4" xfId="57477"/>
    <cellStyle name="Note 4 6 2 3" xfId="21789"/>
    <cellStyle name="Note 4 6 2 3 2" xfId="42041"/>
    <cellStyle name="Note 4 6 2 4" xfId="42042"/>
    <cellStyle name="Note 4 6 2 5" xfId="57478"/>
    <cellStyle name="Note 4 6 3" xfId="6462"/>
    <cellStyle name="Note 4 6 3 2" xfId="21790"/>
    <cellStyle name="Note 4 6 3 2 2" xfId="42043"/>
    <cellStyle name="Note 4 6 3 3" xfId="42044"/>
    <cellStyle name="Note 4 6 3 4" xfId="57479"/>
    <cellStyle name="Note 4 6 4" xfId="10484"/>
    <cellStyle name="Note 4 6 4 2" xfId="21791"/>
    <cellStyle name="Note 4 6 4 2 2" xfId="42045"/>
    <cellStyle name="Note 4 6 4 3" xfId="42046"/>
    <cellStyle name="Note 4 6 5" xfId="21792"/>
    <cellStyle name="Note 4 6 5 2" xfId="42047"/>
    <cellStyle name="Note 4 6 6" xfId="42048"/>
    <cellStyle name="Note 4 7" xfId="6463"/>
    <cellStyle name="Note 4 7 2" xfId="10485"/>
    <cellStyle name="Note 4 7 2 2" xfId="21793"/>
    <cellStyle name="Note 4 7 2 2 2" xfId="42049"/>
    <cellStyle name="Note 4 7 2 3" xfId="42050"/>
    <cellStyle name="Note 4 7 2 4" xfId="57480"/>
    <cellStyle name="Note 4 7 3" xfId="21794"/>
    <cellStyle name="Note 4 7 3 2" xfId="42051"/>
    <cellStyle name="Note 4 7 4" xfId="42052"/>
    <cellStyle name="Note 4 7 5" xfId="57481"/>
    <cellStyle name="Note 4 8" xfId="6464"/>
    <cellStyle name="Note 4 8 2" xfId="21795"/>
    <cellStyle name="Note 4 8 2 2" xfId="42053"/>
    <cellStyle name="Note 4 8 3" xfId="42054"/>
    <cellStyle name="Note 4 8 4" xfId="57482"/>
    <cellStyle name="Note 4 9" xfId="10486"/>
    <cellStyle name="Note 4 9 2" xfId="21796"/>
    <cellStyle name="Note 4 9 2 2" xfId="42055"/>
    <cellStyle name="Note 4 9 3" xfId="42056"/>
    <cellStyle name="Note 5" xfId="2434"/>
    <cellStyle name="Note 5 10" xfId="21797"/>
    <cellStyle name="Note 5 10 2" xfId="42057"/>
    <cellStyle name="Note 5 11" xfId="21798"/>
    <cellStyle name="Note 5 11 2" xfId="42058"/>
    <cellStyle name="Note 5 12" xfId="42059"/>
    <cellStyle name="Note 5 2" xfId="2435"/>
    <cellStyle name="Note 5 2 2" xfId="2436"/>
    <cellStyle name="Note 5 2 2 2" xfId="6465"/>
    <cellStyle name="Note 5 2 2 2 2" xfId="10487"/>
    <cellStyle name="Note 5 2 2 2 2 2" xfId="21799"/>
    <cellStyle name="Note 5 2 2 2 2 2 2" xfId="42060"/>
    <cellStyle name="Note 5 2 2 2 2 3" xfId="42061"/>
    <cellStyle name="Note 5 2 2 2 2 4" xfId="57483"/>
    <cellStyle name="Note 5 2 2 2 3" xfId="21800"/>
    <cellStyle name="Note 5 2 2 2 3 2" xfId="42062"/>
    <cellStyle name="Note 5 2 2 2 4" xfId="42063"/>
    <cellStyle name="Note 5 2 2 2 5" xfId="57484"/>
    <cellStyle name="Note 5 2 2 3" xfId="6466"/>
    <cellStyle name="Note 5 2 2 3 2" xfId="21801"/>
    <cellStyle name="Note 5 2 2 3 2 2" xfId="42064"/>
    <cellStyle name="Note 5 2 2 3 3" xfId="42065"/>
    <cellStyle name="Note 5 2 2 3 4" xfId="57485"/>
    <cellStyle name="Note 5 2 2 4" xfId="10488"/>
    <cellStyle name="Note 5 2 2 4 2" xfId="21802"/>
    <cellStyle name="Note 5 2 2 4 2 2" xfId="42066"/>
    <cellStyle name="Note 5 2 2 4 3" xfId="42067"/>
    <cellStyle name="Note 5 2 2 5" xfId="21803"/>
    <cellStyle name="Note 5 2 2 5 2" xfId="42068"/>
    <cellStyle name="Note 5 2 2 6" xfId="42069"/>
    <cellStyle name="Note 5 2 3" xfId="6467"/>
    <cellStyle name="Note 5 2 3 2" xfId="10489"/>
    <cellStyle name="Note 5 2 3 2 2" xfId="21804"/>
    <cellStyle name="Note 5 2 3 2 2 2" xfId="42070"/>
    <cellStyle name="Note 5 2 3 2 3" xfId="42071"/>
    <cellStyle name="Note 5 2 3 2 4" xfId="57486"/>
    <cellStyle name="Note 5 2 3 3" xfId="21805"/>
    <cellStyle name="Note 5 2 3 3 2" xfId="42072"/>
    <cellStyle name="Note 5 2 3 4" xfId="42073"/>
    <cellStyle name="Note 5 2 3 5" xfId="57487"/>
    <cellStyle name="Note 5 2 4" xfId="6468"/>
    <cellStyle name="Note 5 2 4 2" xfId="21806"/>
    <cellStyle name="Note 5 2 4 2 2" xfId="42074"/>
    <cellStyle name="Note 5 2 4 3" xfId="42075"/>
    <cellStyle name="Note 5 2 4 4" xfId="57488"/>
    <cellStyle name="Note 5 2 5" xfId="10490"/>
    <cellStyle name="Note 5 2 5 2" xfId="21807"/>
    <cellStyle name="Note 5 2 5 2 2" xfId="42076"/>
    <cellStyle name="Note 5 2 5 3" xfId="42077"/>
    <cellStyle name="Note 5 2 6" xfId="11006"/>
    <cellStyle name="Note 5 2 6 2" xfId="21808"/>
    <cellStyle name="Note 5 2 7" xfId="21809"/>
    <cellStyle name="Note 5 2 7 2" xfId="42078"/>
    <cellStyle name="Note 5 2 8" xfId="42079"/>
    <cellStyle name="Note 5 3" xfId="2437"/>
    <cellStyle name="Note 5 3 2" xfId="2438"/>
    <cellStyle name="Note 5 3 2 2" xfId="6469"/>
    <cellStyle name="Note 5 3 2 2 2" xfId="10491"/>
    <cellStyle name="Note 5 3 2 2 2 2" xfId="21810"/>
    <cellStyle name="Note 5 3 2 2 2 2 2" xfId="42080"/>
    <cellStyle name="Note 5 3 2 2 2 3" xfId="42081"/>
    <cellStyle name="Note 5 3 2 2 2 4" xfId="57489"/>
    <cellStyle name="Note 5 3 2 2 3" xfId="21811"/>
    <cellStyle name="Note 5 3 2 2 3 2" xfId="42082"/>
    <cellStyle name="Note 5 3 2 2 4" xfId="42083"/>
    <cellStyle name="Note 5 3 2 2 5" xfId="57490"/>
    <cellStyle name="Note 5 3 2 3" xfId="6470"/>
    <cellStyle name="Note 5 3 2 3 2" xfId="21812"/>
    <cellStyle name="Note 5 3 2 3 2 2" xfId="42084"/>
    <cellStyle name="Note 5 3 2 3 3" xfId="42085"/>
    <cellStyle name="Note 5 3 2 3 4" xfId="57491"/>
    <cellStyle name="Note 5 3 2 4" xfId="10492"/>
    <cellStyle name="Note 5 3 2 4 2" xfId="21813"/>
    <cellStyle name="Note 5 3 2 4 2 2" xfId="42086"/>
    <cellStyle name="Note 5 3 2 4 3" xfId="42087"/>
    <cellStyle name="Note 5 3 2 5" xfId="21814"/>
    <cellStyle name="Note 5 3 2 5 2" xfId="42088"/>
    <cellStyle name="Note 5 3 2 6" xfId="42089"/>
    <cellStyle name="Note 5 3 3" xfId="6471"/>
    <cellStyle name="Note 5 3 3 2" xfId="10493"/>
    <cellStyle name="Note 5 3 3 2 2" xfId="21815"/>
    <cellStyle name="Note 5 3 3 2 2 2" xfId="42090"/>
    <cellStyle name="Note 5 3 3 2 3" xfId="42091"/>
    <cellStyle name="Note 5 3 3 2 4" xfId="57492"/>
    <cellStyle name="Note 5 3 3 3" xfId="21816"/>
    <cellStyle name="Note 5 3 3 3 2" xfId="42092"/>
    <cellStyle name="Note 5 3 3 4" xfId="42093"/>
    <cellStyle name="Note 5 3 3 5" xfId="57493"/>
    <cellStyle name="Note 5 3 4" xfId="6472"/>
    <cellStyle name="Note 5 3 4 2" xfId="21817"/>
    <cellStyle name="Note 5 3 4 2 2" xfId="42094"/>
    <cellStyle name="Note 5 3 4 3" xfId="42095"/>
    <cellStyle name="Note 5 3 4 4" xfId="57494"/>
    <cellStyle name="Note 5 3 5" xfId="10494"/>
    <cellStyle name="Note 5 3 5 2" xfId="21818"/>
    <cellStyle name="Note 5 3 5 2 2" xfId="42096"/>
    <cellStyle name="Note 5 3 5 3" xfId="42097"/>
    <cellStyle name="Note 5 3 6" xfId="11007"/>
    <cellStyle name="Note 5 3 6 2" xfId="21819"/>
    <cellStyle name="Note 5 3 7" xfId="42098"/>
    <cellStyle name="Note 5 4" xfId="2439"/>
    <cellStyle name="Note 5 4 2" xfId="2440"/>
    <cellStyle name="Note 5 4 2 2" xfId="6473"/>
    <cellStyle name="Note 5 4 2 2 2" xfId="10495"/>
    <cellStyle name="Note 5 4 2 2 2 2" xfId="21820"/>
    <cellStyle name="Note 5 4 2 2 2 2 2" xfId="42099"/>
    <cellStyle name="Note 5 4 2 2 2 3" xfId="42100"/>
    <cellStyle name="Note 5 4 2 2 2 4" xfId="57495"/>
    <cellStyle name="Note 5 4 2 2 3" xfId="21821"/>
    <cellStyle name="Note 5 4 2 2 3 2" xfId="42101"/>
    <cellStyle name="Note 5 4 2 2 4" xfId="42102"/>
    <cellStyle name="Note 5 4 2 2 5" xfId="57496"/>
    <cellStyle name="Note 5 4 2 3" xfId="6474"/>
    <cellStyle name="Note 5 4 2 3 2" xfId="21822"/>
    <cellStyle name="Note 5 4 2 3 2 2" xfId="42103"/>
    <cellStyle name="Note 5 4 2 3 3" xfId="42104"/>
    <cellStyle name="Note 5 4 2 3 4" xfId="57497"/>
    <cellStyle name="Note 5 4 2 4" xfId="10496"/>
    <cellStyle name="Note 5 4 2 4 2" xfId="21823"/>
    <cellStyle name="Note 5 4 2 4 2 2" xfId="42105"/>
    <cellStyle name="Note 5 4 2 4 3" xfId="42106"/>
    <cellStyle name="Note 5 4 2 5" xfId="21824"/>
    <cellStyle name="Note 5 4 2 5 2" xfId="42107"/>
    <cellStyle name="Note 5 4 2 6" xfId="42108"/>
    <cellStyle name="Note 5 4 3" xfId="6475"/>
    <cellStyle name="Note 5 4 3 2" xfId="10497"/>
    <cellStyle name="Note 5 4 3 2 2" xfId="21825"/>
    <cellStyle name="Note 5 4 3 2 2 2" xfId="42109"/>
    <cellStyle name="Note 5 4 3 2 3" xfId="42110"/>
    <cellStyle name="Note 5 4 3 2 4" xfId="57498"/>
    <cellStyle name="Note 5 4 3 3" xfId="21826"/>
    <cellStyle name="Note 5 4 3 3 2" xfId="42111"/>
    <cellStyle name="Note 5 4 3 4" xfId="42112"/>
    <cellStyle name="Note 5 4 3 5" xfId="57499"/>
    <cellStyle name="Note 5 4 4" xfId="6476"/>
    <cellStyle name="Note 5 4 4 2" xfId="21827"/>
    <cellStyle name="Note 5 4 4 2 2" xfId="42113"/>
    <cellStyle name="Note 5 4 4 3" xfId="42114"/>
    <cellStyle name="Note 5 4 4 4" xfId="57500"/>
    <cellStyle name="Note 5 4 5" xfId="10498"/>
    <cellStyle name="Note 5 4 5 2" xfId="21828"/>
    <cellStyle name="Note 5 4 5 2 2" xfId="42115"/>
    <cellStyle name="Note 5 4 5 3" xfId="42116"/>
    <cellStyle name="Note 5 4 6" xfId="21829"/>
    <cellStyle name="Note 5 4 6 2" xfId="42117"/>
    <cellStyle name="Note 5 4 7" xfId="42118"/>
    <cellStyle name="Note 5 5" xfId="2441"/>
    <cellStyle name="Note 5 5 2" xfId="2442"/>
    <cellStyle name="Note 5 5 2 2" xfId="6477"/>
    <cellStyle name="Note 5 5 2 2 2" xfId="10499"/>
    <cellStyle name="Note 5 5 2 2 2 2" xfId="21830"/>
    <cellStyle name="Note 5 5 2 2 2 2 2" xfId="42119"/>
    <cellStyle name="Note 5 5 2 2 2 3" xfId="42120"/>
    <cellStyle name="Note 5 5 2 2 2 4" xfId="57501"/>
    <cellStyle name="Note 5 5 2 2 3" xfId="21831"/>
    <cellStyle name="Note 5 5 2 2 3 2" xfId="42121"/>
    <cellStyle name="Note 5 5 2 2 4" xfId="42122"/>
    <cellStyle name="Note 5 5 2 2 5" xfId="57502"/>
    <cellStyle name="Note 5 5 2 3" xfId="6478"/>
    <cellStyle name="Note 5 5 2 3 2" xfId="21832"/>
    <cellStyle name="Note 5 5 2 3 2 2" xfId="42123"/>
    <cellStyle name="Note 5 5 2 3 3" xfId="42124"/>
    <cellStyle name="Note 5 5 2 3 4" xfId="57503"/>
    <cellStyle name="Note 5 5 2 4" xfId="10500"/>
    <cellStyle name="Note 5 5 2 4 2" xfId="21833"/>
    <cellStyle name="Note 5 5 2 4 2 2" xfId="42125"/>
    <cellStyle name="Note 5 5 2 4 3" xfId="42126"/>
    <cellStyle name="Note 5 5 2 5" xfId="21834"/>
    <cellStyle name="Note 5 5 2 5 2" xfId="42127"/>
    <cellStyle name="Note 5 5 2 6" xfId="42128"/>
    <cellStyle name="Note 5 5 3" xfId="6479"/>
    <cellStyle name="Note 5 5 3 2" xfId="10501"/>
    <cellStyle name="Note 5 5 3 2 2" xfId="21835"/>
    <cellStyle name="Note 5 5 3 2 2 2" xfId="42129"/>
    <cellStyle name="Note 5 5 3 2 3" xfId="42130"/>
    <cellStyle name="Note 5 5 3 2 4" xfId="57504"/>
    <cellStyle name="Note 5 5 3 3" xfId="21836"/>
    <cellStyle name="Note 5 5 3 3 2" xfId="42131"/>
    <cellStyle name="Note 5 5 3 4" xfId="42132"/>
    <cellStyle name="Note 5 5 3 5" xfId="57505"/>
    <cellStyle name="Note 5 5 4" xfId="6480"/>
    <cellStyle name="Note 5 5 4 2" xfId="21837"/>
    <cellStyle name="Note 5 5 4 2 2" xfId="42133"/>
    <cellStyle name="Note 5 5 4 3" xfId="42134"/>
    <cellStyle name="Note 5 5 4 4" xfId="57506"/>
    <cellStyle name="Note 5 5 5" xfId="10502"/>
    <cellStyle name="Note 5 5 5 2" xfId="21838"/>
    <cellStyle name="Note 5 5 5 2 2" xfId="42135"/>
    <cellStyle name="Note 5 5 5 3" xfId="42136"/>
    <cellStyle name="Note 5 5 6" xfId="21839"/>
    <cellStyle name="Note 5 5 6 2" xfId="42137"/>
    <cellStyle name="Note 5 5 7" xfId="42138"/>
    <cellStyle name="Note 5 6" xfId="2443"/>
    <cellStyle name="Note 5 6 2" xfId="6481"/>
    <cellStyle name="Note 5 6 2 2" xfId="10503"/>
    <cellStyle name="Note 5 6 2 2 2" xfId="21840"/>
    <cellStyle name="Note 5 6 2 2 2 2" xfId="42139"/>
    <cellStyle name="Note 5 6 2 2 3" xfId="42140"/>
    <cellStyle name="Note 5 6 2 2 4" xfId="57507"/>
    <cellStyle name="Note 5 6 2 3" xfId="21841"/>
    <cellStyle name="Note 5 6 2 3 2" xfId="42141"/>
    <cellStyle name="Note 5 6 2 4" xfId="42142"/>
    <cellStyle name="Note 5 6 2 5" xfId="57508"/>
    <cellStyle name="Note 5 6 3" xfId="6482"/>
    <cellStyle name="Note 5 6 3 2" xfId="21842"/>
    <cellStyle name="Note 5 6 3 2 2" xfId="42143"/>
    <cellStyle name="Note 5 6 3 3" xfId="42144"/>
    <cellStyle name="Note 5 6 3 4" xfId="57509"/>
    <cellStyle name="Note 5 6 4" xfId="10504"/>
    <cellStyle name="Note 5 6 4 2" xfId="21843"/>
    <cellStyle name="Note 5 6 4 2 2" xfId="42145"/>
    <cellStyle name="Note 5 6 4 3" xfId="42146"/>
    <cellStyle name="Note 5 6 5" xfId="21844"/>
    <cellStyle name="Note 5 6 5 2" xfId="42147"/>
    <cellStyle name="Note 5 6 6" xfId="42148"/>
    <cellStyle name="Note 5 7" xfId="6483"/>
    <cellStyle name="Note 5 7 2" xfId="10505"/>
    <cellStyle name="Note 5 7 2 2" xfId="21845"/>
    <cellStyle name="Note 5 7 2 2 2" xfId="42149"/>
    <cellStyle name="Note 5 7 2 3" xfId="42150"/>
    <cellStyle name="Note 5 7 2 4" xfId="57510"/>
    <cellStyle name="Note 5 7 3" xfId="21846"/>
    <cellStyle name="Note 5 7 3 2" xfId="42151"/>
    <cellStyle name="Note 5 7 4" xfId="42152"/>
    <cellStyle name="Note 5 7 5" xfId="57511"/>
    <cellStyle name="Note 5 8" xfId="6484"/>
    <cellStyle name="Note 5 8 2" xfId="21847"/>
    <cellStyle name="Note 5 8 2 2" xfId="42153"/>
    <cellStyle name="Note 5 8 3" xfId="42154"/>
    <cellStyle name="Note 5 8 4" xfId="57512"/>
    <cellStyle name="Note 5 9" xfId="10506"/>
    <cellStyle name="Note 5 9 2" xfId="21848"/>
    <cellStyle name="Note 5 9 2 2" xfId="42155"/>
    <cellStyle name="Note 5 9 3" xfId="42156"/>
    <cellStyle name="Note 6" xfId="2444"/>
    <cellStyle name="Note 6 10" xfId="21849"/>
    <cellStyle name="Note 6 10 2" xfId="42157"/>
    <cellStyle name="Note 6 11" xfId="21850"/>
    <cellStyle name="Note 6 11 2" xfId="42158"/>
    <cellStyle name="Note 6 12" xfId="42159"/>
    <cellStyle name="Note 6 2" xfId="2445"/>
    <cellStyle name="Note 6 2 2" xfId="2446"/>
    <cellStyle name="Note 6 2 2 2" xfId="6485"/>
    <cellStyle name="Note 6 2 2 2 2" xfId="10507"/>
    <cellStyle name="Note 6 2 2 2 2 2" xfId="21851"/>
    <cellStyle name="Note 6 2 2 2 2 2 2" xfId="42160"/>
    <cellStyle name="Note 6 2 2 2 2 3" xfId="42161"/>
    <cellStyle name="Note 6 2 2 2 2 4" xfId="57513"/>
    <cellStyle name="Note 6 2 2 2 3" xfId="21852"/>
    <cellStyle name="Note 6 2 2 2 3 2" xfId="42162"/>
    <cellStyle name="Note 6 2 2 2 4" xfId="42163"/>
    <cellStyle name="Note 6 2 2 2 5" xfId="57514"/>
    <cellStyle name="Note 6 2 2 3" xfId="6486"/>
    <cellStyle name="Note 6 2 2 3 2" xfId="21853"/>
    <cellStyle name="Note 6 2 2 3 2 2" xfId="42164"/>
    <cellStyle name="Note 6 2 2 3 3" xfId="42165"/>
    <cellStyle name="Note 6 2 2 3 4" xfId="57515"/>
    <cellStyle name="Note 6 2 2 4" xfId="10508"/>
    <cellStyle name="Note 6 2 2 4 2" xfId="21854"/>
    <cellStyle name="Note 6 2 2 4 2 2" xfId="42166"/>
    <cellStyle name="Note 6 2 2 4 3" xfId="42167"/>
    <cellStyle name="Note 6 2 2 5" xfId="21855"/>
    <cellStyle name="Note 6 2 2 5 2" xfId="42168"/>
    <cellStyle name="Note 6 2 2 6" xfId="42169"/>
    <cellStyle name="Note 6 2 3" xfId="6487"/>
    <cellStyle name="Note 6 2 3 2" xfId="10509"/>
    <cellStyle name="Note 6 2 3 2 2" xfId="21856"/>
    <cellStyle name="Note 6 2 3 2 2 2" xfId="42170"/>
    <cellStyle name="Note 6 2 3 2 3" xfId="42171"/>
    <cellStyle name="Note 6 2 3 2 4" xfId="57516"/>
    <cellStyle name="Note 6 2 3 3" xfId="21857"/>
    <cellStyle name="Note 6 2 3 3 2" xfId="42172"/>
    <cellStyle name="Note 6 2 3 4" xfId="42173"/>
    <cellStyle name="Note 6 2 3 5" xfId="57517"/>
    <cellStyle name="Note 6 2 4" xfId="6488"/>
    <cellStyle name="Note 6 2 4 2" xfId="21858"/>
    <cellStyle name="Note 6 2 4 2 2" xfId="42174"/>
    <cellStyle name="Note 6 2 4 3" xfId="42175"/>
    <cellStyle name="Note 6 2 4 4" xfId="57518"/>
    <cellStyle name="Note 6 2 5" xfId="10510"/>
    <cellStyle name="Note 6 2 5 2" xfId="21859"/>
    <cellStyle name="Note 6 2 5 2 2" xfId="42176"/>
    <cellStyle name="Note 6 2 5 3" xfId="42177"/>
    <cellStyle name="Note 6 2 6" xfId="21860"/>
    <cellStyle name="Note 6 2 6 2" xfId="42178"/>
    <cellStyle name="Note 6 2 7" xfId="21861"/>
    <cellStyle name="Note 6 2 7 2" xfId="42179"/>
    <cellStyle name="Note 6 2 8" xfId="42180"/>
    <cellStyle name="Note 6 3" xfId="2447"/>
    <cellStyle name="Note 6 3 2" xfId="2448"/>
    <cellStyle name="Note 6 3 2 2" xfId="6489"/>
    <cellStyle name="Note 6 3 2 2 2" xfId="10511"/>
    <cellStyle name="Note 6 3 2 2 2 2" xfId="21862"/>
    <cellStyle name="Note 6 3 2 2 2 2 2" xfId="42181"/>
    <cellStyle name="Note 6 3 2 2 2 3" xfId="42182"/>
    <cellStyle name="Note 6 3 2 2 2 4" xfId="57519"/>
    <cellStyle name="Note 6 3 2 2 3" xfId="21863"/>
    <cellStyle name="Note 6 3 2 2 3 2" xfId="42183"/>
    <cellStyle name="Note 6 3 2 2 4" xfId="42184"/>
    <cellStyle name="Note 6 3 2 2 5" xfId="57520"/>
    <cellStyle name="Note 6 3 2 3" xfId="6490"/>
    <cellStyle name="Note 6 3 2 3 2" xfId="21864"/>
    <cellStyle name="Note 6 3 2 3 2 2" xfId="42185"/>
    <cellStyle name="Note 6 3 2 3 3" xfId="42186"/>
    <cellStyle name="Note 6 3 2 3 4" xfId="57521"/>
    <cellStyle name="Note 6 3 2 4" xfId="10512"/>
    <cellStyle name="Note 6 3 2 4 2" xfId="21865"/>
    <cellStyle name="Note 6 3 2 4 2 2" xfId="42187"/>
    <cellStyle name="Note 6 3 2 4 3" xfId="42188"/>
    <cellStyle name="Note 6 3 2 5" xfId="21866"/>
    <cellStyle name="Note 6 3 2 5 2" xfId="42189"/>
    <cellStyle name="Note 6 3 2 6" xfId="42190"/>
    <cellStyle name="Note 6 3 3" xfId="6491"/>
    <cellStyle name="Note 6 3 3 2" xfId="10513"/>
    <cellStyle name="Note 6 3 3 2 2" xfId="21867"/>
    <cellStyle name="Note 6 3 3 2 2 2" xfId="42191"/>
    <cellStyle name="Note 6 3 3 2 3" xfId="42192"/>
    <cellStyle name="Note 6 3 3 2 4" xfId="57522"/>
    <cellStyle name="Note 6 3 3 3" xfId="21868"/>
    <cellStyle name="Note 6 3 3 3 2" xfId="42193"/>
    <cellStyle name="Note 6 3 3 4" xfId="42194"/>
    <cellStyle name="Note 6 3 3 5" xfId="57523"/>
    <cellStyle name="Note 6 3 4" xfId="6492"/>
    <cellStyle name="Note 6 3 4 2" xfId="21869"/>
    <cellStyle name="Note 6 3 4 2 2" xfId="42195"/>
    <cellStyle name="Note 6 3 4 3" xfId="42196"/>
    <cellStyle name="Note 6 3 4 4" xfId="57524"/>
    <cellStyle name="Note 6 3 5" xfId="10514"/>
    <cellStyle name="Note 6 3 5 2" xfId="21870"/>
    <cellStyle name="Note 6 3 5 2 2" xfId="42197"/>
    <cellStyle name="Note 6 3 5 3" xfId="42198"/>
    <cellStyle name="Note 6 3 6" xfId="21871"/>
    <cellStyle name="Note 6 3 6 2" xfId="42199"/>
    <cellStyle name="Note 6 3 7" xfId="42200"/>
    <cellStyle name="Note 6 4" xfId="2449"/>
    <cellStyle name="Note 6 4 2" xfId="2450"/>
    <cellStyle name="Note 6 4 2 2" xfId="6493"/>
    <cellStyle name="Note 6 4 2 2 2" xfId="10515"/>
    <cellStyle name="Note 6 4 2 2 2 2" xfId="21872"/>
    <cellStyle name="Note 6 4 2 2 2 2 2" xfId="42201"/>
    <cellStyle name="Note 6 4 2 2 2 3" xfId="42202"/>
    <cellStyle name="Note 6 4 2 2 2 4" xfId="57525"/>
    <cellStyle name="Note 6 4 2 2 3" xfId="21873"/>
    <cellStyle name="Note 6 4 2 2 3 2" xfId="42203"/>
    <cellStyle name="Note 6 4 2 2 4" xfId="42204"/>
    <cellStyle name="Note 6 4 2 2 5" xfId="57526"/>
    <cellStyle name="Note 6 4 2 3" xfId="6494"/>
    <cellStyle name="Note 6 4 2 3 2" xfId="21874"/>
    <cellStyle name="Note 6 4 2 3 2 2" xfId="42205"/>
    <cellStyle name="Note 6 4 2 3 3" xfId="42206"/>
    <cellStyle name="Note 6 4 2 3 4" xfId="57527"/>
    <cellStyle name="Note 6 4 2 4" xfId="10516"/>
    <cellStyle name="Note 6 4 2 4 2" xfId="21875"/>
    <cellStyle name="Note 6 4 2 4 2 2" xfId="42207"/>
    <cellStyle name="Note 6 4 2 4 3" xfId="42208"/>
    <cellStyle name="Note 6 4 2 5" xfId="21876"/>
    <cellStyle name="Note 6 4 2 5 2" xfId="42209"/>
    <cellStyle name="Note 6 4 2 6" xfId="42210"/>
    <cellStyle name="Note 6 4 3" xfId="6495"/>
    <cellStyle name="Note 6 4 3 2" xfId="10517"/>
    <cellStyle name="Note 6 4 3 2 2" xfId="21877"/>
    <cellStyle name="Note 6 4 3 2 2 2" xfId="42211"/>
    <cellStyle name="Note 6 4 3 2 3" xfId="42212"/>
    <cellStyle name="Note 6 4 3 2 4" xfId="57528"/>
    <cellStyle name="Note 6 4 3 3" xfId="21878"/>
    <cellStyle name="Note 6 4 3 3 2" xfId="42213"/>
    <cellStyle name="Note 6 4 3 4" xfId="42214"/>
    <cellStyle name="Note 6 4 3 5" xfId="57529"/>
    <cellStyle name="Note 6 4 4" xfId="6496"/>
    <cellStyle name="Note 6 4 4 2" xfId="21879"/>
    <cellStyle name="Note 6 4 4 2 2" xfId="42215"/>
    <cellStyle name="Note 6 4 4 3" xfId="42216"/>
    <cellStyle name="Note 6 4 4 4" xfId="57530"/>
    <cellStyle name="Note 6 4 5" xfId="10518"/>
    <cellStyle name="Note 6 4 5 2" xfId="21880"/>
    <cellStyle name="Note 6 4 5 2 2" xfId="42217"/>
    <cellStyle name="Note 6 4 5 3" xfId="42218"/>
    <cellStyle name="Note 6 4 6" xfId="21881"/>
    <cellStyle name="Note 6 4 6 2" xfId="42219"/>
    <cellStyle name="Note 6 4 7" xfId="42220"/>
    <cellStyle name="Note 6 5" xfId="2451"/>
    <cellStyle name="Note 6 5 2" xfId="2452"/>
    <cellStyle name="Note 6 5 2 2" xfId="6497"/>
    <cellStyle name="Note 6 5 2 2 2" xfId="10519"/>
    <cellStyle name="Note 6 5 2 2 2 2" xfId="21882"/>
    <cellStyle name="Note 6 5 2 2 2 2 2" xfId="42221"/>
    <cellStyle name="Note 6 5 2 2 2 3" xfId="42222"/>
    <cellStyle name="Note 6 5 2 2 2 4" xfId="57531"/>
    <cellStyle name="Note 6 5 2 2 3" xfId="21883"/>
    <cellStyle name="Note 6 5 2 2 3 2" xfId="42223"/>
    <cellStyle name="Note 6 5 2 2 4" xfId="42224"/>
    <cellStyle name="Note 6 5 2 2 5" xfId="57532"/>
    <cellStyle name="Note 6 5 2 3" xfId="6498"/>
    <cellStyle name="Note 6 5 2 3 2" xfId="21884"/>
    <cellStyle name="Note 6 5 2 3 2 2" xfId="42225"/>
    <cellStyle name="Note 6 5 2 3 3" xfId="42226"/>
    <cellStyle name="Note 6 5 2 3 4" xfId="57533"/>
    <cellStyle name="Note 6 5 2 4" xfId="10520"/>
    <cellStyle name="Note 6 5 2 4 2" xfId="21885"/>
    <cellStyle name="Note 6 5 2 4 2 2" xfId="42227"/>
    <cellStyle name="Note 6 5 2 4 3" xfId="42228"/>
    <cellStyle name="Note 6 5 2 5" xfId="21886"/>
    <cellStyle name="Note 6 5 2 5 2" xfId="42229"/>
    <cellStyle name="Note 6 5 2 6" xfId="42230"/>
    <cellStyle name="Note 6 5 3" xfId="6499"/>
    <cellStyle name="Note 6 5 3 2" xfId="10521"/>
    <cellStyle name="Note 6 5 3 2 2" xfId="21887"/>
    <cellStyle name="Note 6 5 3 2 2 2" xfId="42231"/>
    <cellStyle name="Note 6 5 3 2 3" xfId="42232"/>
    <cellStyle name="Note 6 5 3 2 4" xfId="57534"/>
    <cellStyle name="Note 6 5 3 3" xfId="21888"/>
    <cellStyle name="Note 6 5 3 3 2" xfId="42233"/>
    <cellStyle name="Note 6 5 3 4" xfId="42234"/>
    <cellStyle name="Note 6 5 3 5" xfId="57535"/>
    <cellStyle name="Note 6 5 4" xfId="6500"/>
    <cellStyle name="Note 6 5 4 2" xfId="21889"/>
    <cellStyle name="Note 6 5 4 2 2" xfId="42235"/>
    <cellStyle name="Note 6 5 4 3" xfId="42236"/>
    <cellStyle name="Note 6 5 4 4" xfId="57536"/>
    <cellStyle name="Note 6 5 5" xfId="10522"/>
    <cellStyle name="Note 6 5 5 2" xfId="21890"/>
    <cellStyle name="Note 6 5 5 2 2" xfId="42237"/>
    <cellStyle name="Note 6 5 5 3" xfId="42238"/>
    <cellStyle name="Note 6 5 6" xfId="21891"/>
    <cellStyle name="Note 6 5 6 2" xfId="42239"/>
    <cellStyle name="Note 6 5 7" xfId="42240"/>
    <cellStyle name="Note 6 6" xfId="2453"/>
    <cellStyle name="Note 6 6 2" xfId="6501"/>
    <cellStyle name="Note 6 6 2 2" xfId="10523"/>
    <cellStyle name="Note 6 6 2 2 2" xfId="21892"/>
    <cellStyle name="Note 6 6 2 2 2 2" xfId="42241"/>
    <cellStyle name="Note 6 6 2 2 3" xfId="42242"/>
    <cellStyle name="Note 6 6 2 2 4" xfId="57537"/>
    <cellStyle name="Note 6 6 2 3" xfId="21893"/>
    <cellStyle name="Note 6 6 2 3 2" xfId="42243"/>
    <cellStyle name="Note 6 6 2 4" xfId="42244"/>
    <cellStyle name="Note 6 6 2 5" xfId="57538"/>
    <cellStyle name="Note 6 6 3" xfId="6502"/>
    <cellStyle name="Note 6 6 3 2" xfId="21894"/>
    <cellStyle name="Note 6 6 3 2 2" xfId="42245"/>
    <cellStyle name="Note 6 6 3 3" xfId="42246"/>
    <cellStyle name="Note 6 6 3 4" xfId="57539"/>
    <cellStyle name="Note 6 6 4" xfId="10524"/>
    <cellStyle name="Note 6 6 4 2" xfId="21895"/>
    <cellStyle name="Note 6 6 4 2 2" xfId="42247"/>
    <cellStyle name="Note 6 6 4 3" xfId="42248"/>
    <cellStyle name="Note 6 6 5" xfId="21896"/>
    <cellStyle name="Note 6 6 5 2" xfId="42249"/>
    <cellStyle name="Note 6 6 6" xfId="42250"/>
    <cellStyle name="Note 6 7" xfId="6503"/>
    <cellStyle name="Note 6 7 2" xfId="10525"/>
    <cellStyle name="Note 6 7 2 2" xfId="21897"/>
    <cellStyle name="Note 6 7 2 2 2" xfId="42251"/>
    <cellStyle name="Note 6 7 2 3" xfId="42252"/>
    <cellStyle name="Note 6 7 2 4" xfId="57540"/>
    <cellStyle name="Note 6 7 3" xfId="21898"/>
    <cellStyle name="Note 6 7 3 2" xfId="42253"/>
    <cellStyle name="Note 6 7 4" xfId="42254"/>
    <cellStyle name="Note 6 7 5" xfId="57541"/>
    <cellStyle name="Note 6 8" xfId="6504"/>
    <cellStyle name="Note 6 8 2" xfId="21899"/>
    <cellStyle name="Note 6 8 2 2" xfId="42255"/>
    <cellStyle name="Note 6 8 3" xfId="42256"/>
    <cellStyle name="Note 6 8 4" xfId="57542"/>
    <cellStyle name="Note 6 9" xfId="10526"/>
    <cellStyle name="Note 6 9 2" xfId="21900"/>
    <cellStyle name="Note 6 9 2 2" xfId="42257"/>
    <cellStyle name="Note 6 9 3" xfId="42258"/>
    <cellStyle name="Note 7" xfId="2454"/>
    <cellStyle name="Note 7 10" xfId="21901"/>
    <cellStyle name="Note 7 10 2" xfId="42259"/>
    <cellStyle name="Note 7 11" xfId="21902"/>
    <cellStyle name="Note 7 11 2" xfId="42260"/>
    <cellStyle name="Note 7 12" xfId="42261"/>
    <cellStyle name="Note 7 2" xfId="2455"/>
    <cellStyle name="Note 7 2 2" xfId="2456"/>
    <cellStyle name="Note 7 2 2 2" xfId="6505"/>
    <cellStyle name="Note 7 2 2 2 2" xfId="10527"/>
    <cellStyle name="Note 7 2 2 2 2 2" xfId="21903"/>
    <cellStyle name="Note 7 2 2 2 2 2 2" xfId="42262"/>
    <cellStyle name="Note 7 2 2 2 2 3" xfId="42263"/>
    <cellStyle name="Note 7 2 2 2 2 4" xfId="57543"/>
    <cellStyle name="Note 7 2 2 2 3" xfId="21904"/>
    <cellStyle name="Note 7 2 2 2 3 2" xfId="42264"/>
    <cellStyle name="Note 7 2 2 2 4" xfId="42265"/>
    <cellStyle name="Note 7 2 2 2 5" xfId="57544"/>
    <cellStyle name="Note 7 2 2 3" xfId="6506"/>
    <cellStyle name="Note 7 2 2 3 2" xfId="21905"/>
    <cellStyle name="Note 7 2 2 3 2 2" xfId="42266"/>
    <cellStyle name="Note 7 2 2 3 3" xfId="42267"/>
    <cellStyle name="Note 7 2 2 3 4" xfId="57545"/>
    <cellStyle name="Note 7 2 2 4" xfId="10528"/>
    <cellStyle name="Note 7 2 2 4 2" xfId="21906"/>
    <cellStyle name="Note 7 2 2 4 2 2" xfId="42268"/>
    <cellStyle name="Note 7 2 2 4 3" xfId="42269"/>
    <cellStyle name="Note 7 2 2 5" xfId="21907"/>
    <cellStyle name="Note 7 2 2 5 2" xfId="42270"/>
    <cellStyle name="Note 7 2 2 6" xfId="42271"/>
    <cellStyle name="Note 7 2 3" xfId="6507"/>
    <cellStyle name="Note 7 2 3 2" xfId="10529"/>
    <cellStyle name="Note 7 2 3 2 2" xfId="21908"/>
    <cellStyle name="Note 7 2 3 2 2 2" xfId="42272"/>
    <cellStyle name="Note 7 2 3 2 3" xfId="42273"/>
    <cellStyle name="Note 7 2 3 2 4" xfId="57546"/>
    <cellStyle name="Note 7 2 3 3" xfId="21909"/>
    <cellStyle name="Note 7 2 3 3 2" xfId="42274"/>
    <cellStyle name="Note 7 2 3 4" xfId="42275"/>
    <cellStyle name="Note 7 2 3 5" xfId="57547"/>
    <cellStyle name="Note 7 2 4" xfId="6508"/>
    <cellStyle name="Note 7 2 4 2" xfId="21910"/>
    <cellStyle name="Note 7 2 4 2 2" xfId="42276"/>
    <cellStyle name="Note 7 2 4 3" xfId="42277"/>
    <cellStyle name="Note 7 2 4 4" xfId="57548"/>
    <cellStyle name="Note 7 2 5" xfId="10530"/>
    <cellStyle name="Note 7 2 5 2" xfId="21911"/>
    <cellStyle name="Note 7 2 5 2 2" xfId="42278"/>
    <cellStyle name="Note 7 2 5 3" xfId="42279"/>
    <cellStyle name="Note 7 2 6" xfId="21912"/>
    <cellStyle name="Note 7 2 6 2" xfId="42280"/>
    <cellStyle name="Note 7 2 7" xfId="21913"/>
    <cellStyle name="Note 7 2 7 2" xfId="42281"/>
    <cellStyle name="Note 7 2 8" xfId="42282"/>
    <cellStyle name="Note 7 3" xfId="2457"/>
    <cellStyle name="Note 7 3 2" xfId="2458"/>
    <cellStyle name="Note 7 3 2 2" xfId="6509"/>
    <cellStyle name="Note 7 3 2 2 2" xfId="10531"/>
    <cellStyle name="Note 7 3 2 2 2 2" xfId="21914"/>
    <cellStyle name="Note 7 3 2 2 2 2 2" xfId="42283"/>
    <cellStyle name="Note 7 3 2 2 2 3" xfId="42284"/>
    <cellStyle name="Note 7 3 2 2 2 4" xfId="57549"/>
    <cellStyle name="Note 7 3 2 2 3" xfId="21915"/>
    <cellStyle name="Note 7 3 2 2 3 2" xfId="42285"/>
    <cellStyle name="Note 7 3 2 2 4" xfId="42286"/>
    <cellStyle name="Note 7 3 2 2 5" xfId="57550"/>
    <cellStyle name="Note 7 3 2 3" xfId="6510"/>
    <cellStyle name="Note 7 3 2 3 2" xfId="21916"/>
    <cellStyle name="Note 7 3 2 3 2 2" xfId="42287"/>
    <cellStyle name="Note 7 3 2 3 3" xfId="42288"/>
    <cellStyle name="Note 7 3 2 3 4" xfId="57551"/>
    <cellStyle name="Note 7 3 2 4" xfId="10532"/>
    <cellStyle name="Note 7 3 2 4 2" xfId="21917"/>
    <cellStyle name="Note 7 3 2 4 2 2" xfId="42289"/>
    <cellStyle name="Note 7 3 2 4 3" xfId="42290"/>
    <cellStyle name="Note 7 3 2 5" xfId="21918"/>
    <cellStyle name="Note 7 3 2 5 2" xfId="42291"/>
    <cellStyle name="Note 7 3 2 6" xfId="42292"/>
    <cellStyle name="Note 7 3 3" xfId="6511"/>
    <cellStyle name="Note 7 3 3 2" xfId="10533"/>
    <cellStyle name="Note 7 3 3 2 2" xfId="21919"/>
    <cellStyle name="Note 7 3 3 2 2 2" xfId="42293"/>
    <cellStyle name="Note 7 3 3 2 3" xfId="42294"/>
    <cellStyle name="Note 7 3 3 2 4" xfId="57552"/>
    <cellStyle name="Note 7 3 3 3" xfId="21920"/>
    <cellStyle name="Note 7 3 3 3 2" xfId="42295"/>
    <cellStyle name="Note 7 3 3 4" xfId="42296"/>
    <cellStyle name="Note 7 3 3 5" xfId="57553"/>
    <cellStyle name="Note 7 3 4" xfId="6512"/>
    <cellStyle name="Note 7 3 4 2" xfId="21921"/>
    <cellStyle name="Note 7 3 4 2 2" xfId="42297"/>
    <cellStyle name="Note 7 3 4 3" xfId="42298"/>
    <cellStyle name="Note 7 3 4 4" xfId="57554"/>
    <cellStyle name="Note 7 3 5" xfId="10534"/>
    <cellStyle name="Note 7 3 5 2" xfId="21922"/>
    <cellStyle name="Note 7 3 5 2 2" xfId="42299"/>
    <cellStyle name="Note 7 3 5 3" xfId="42300"/>
    <cellStyle name="Note 7 3 6" xfId="21923"/>
    <cellStyle name="Note 7 3 6 2" xfId="42301"/>
    <cellStyle name="Note 7 3 7" xfId="42302"/>
    <cellStyle name="Note 7 4" xfId="2459"/>
    <cellStyle name="Note 7 4 2" xfId="2460"/>
    <cellStyle name="Note 7 4 2 2" xfId="6513"/>
    <cellStyle name="Note 7 4 2 2 2" xfId="10535"/>
    <cellStyle name="Note 7 4 2 2 2 2" xfId="21924"/>
    <cellStyle name="Note 7 4 2 2 2 2 2" xfId="42303"/>
    <cellStyle name="Note 7 4 2 2 2 3" xfId="42304"/>
    <cellStyle name="Note 7 4 2 2 2 4" xfId="57555"/>
    <cellStyle name="Note 7 4 2 2 3" xfId="21925"/>
    <cellStyle name="Note 7 4 2 2 3 2" xfId="42305"/>
    <cellStyle name="Note 7 4 2 2 4" xfId="42306"/>
    <cellStyle name="Note 7 4 2 2 5" xfId="57556"/>
    <cellStyle name="Note 7 4 2 3" xfId="6514"/>
    <cellStyle name="Note 7 4 2 3 2" xfId="21926"/>
    <cellStyle name="Note 7 4 2 3 2 2" xfId="42307"/>
    <cellStyle name="Note 7 4 2 3 3" xfId="42308"/>
    <cellStyle name="Note 7 4 2 3 4" xfId="57557"/>
    <cellStyle name="Note 7 4 2 4" xfId="10536"/>
    <cellStyle name="Note 7 4 2 4 2" xfId="21927"/>
    <cellStyle name="Note 7 4 2 4 2 2" xfId="42309"/>
    <cellStyle name="Note 7 4 2 4 3" xfId="42310"/>
    <cellStyle name="Note 7 4 2 5" xfId="21928"/>
    <cellStyle name="Note 7 4 2 5 2" xfId="42311"/>
    <cellStyle name="Note 7 4 2 6" xfId="42312"/>
    <cellStyle name="Note 7 4 3" xfId="6515"/>
    <cellStyle name="Note 7 4 3 2" xfId="10537"/>
    <cellStyle name="Note 7 4 3 2 2" xfId="21929"/>
    <cellStyle name="Note 7 4 3 2 2 2" xfId="42313"/>
    <cellStyle name="Note 7 4 3 2 3" xfId="42314"/>
    <cellStyle name="Note 7 4 3 2 4" xfId="57558"/>
    <cellStyle name="Note 7 4 3 3" xfId="21930"/>
    <cellStyle name="Note 7 4 3 3 2" xfId="42315"/>
    <cellStyle name="Note 7 4 3 4" xfId="42316"/>
    <cellStyle name="Note 7 4 3 5" xfId="57559"/>
    <cellStyle name="Note 7 4 4" xfId="6516"/>
    <cellStyle name="Note 7 4 4 2" xfId="21931"/>
    <cellStyle name="Note 7 4 4 2 2" xfId="42317"/>
    <cellStyle name="Note 7 4 4 3" xfId="42318"/>
    <cellStyle name="Note 7 4 4 4" xfId="57560"/>
    <cellStyle name="Note 7 4 5" xfId="10538"/>
    <cellStyle name="Note 7 4 5 2" xfId="21932"/>
    <cellStyle name="Note 7 4 5 2 2" xfId="42319"/>
    <cellStyle name="Note 7 4 5 3" xfId="42320"/>
    <cellStyle name="Note 7 4 6" xfId="21933"/>
    <cellStyle name="Note 7 4 6 2" xfId="42321"/>
    <cellStyle name="Note 7 4 7" xfId="42322"/>
    <cellStyle name="Note 7 5" xfId="2461"/>
    <cellStyle name="Note 7 5 2" xfId="2462"/>
    <cellStyle name="Note 7 5 2 2" xfId="6517"/>
    <cellStyle name="Note 7 5 2 2 2" xfId="10539"/>
    <cellStyle name="Note 7 5 2 2 2 2" xfId="21934"/>
    <cellStyle name="Note 7 5 2 2 2 2 2" xfId="42323"/>
    <cellStyle name="Note 7 5 2 2 2 3" xfId="42324"/>
    <cellStyle name="Note 7 5 2 2 2 4" xfId="57561"/>
    <cellStyle name="Note 7 5 2 2 3" xfId="21935"/>
    <cellStyle name="Note 7 5 2 2 3 2" xfId="42325"/>
    <cellStyle name="Note 7 5 2 2 4" xfId="42326"/>
    <cellStyle name="Note 7 5 2 2 5" xfId="57562"/>
    <cellStyle name="Note 7 5 2 3" xfId="6518"/>
    <cellStyle name="Note 7 5 2 3 2" xfId="21936"/>
    <cellStyle name="Note 7 5 2 3 2 2" xfId="42327"/>
    <cellStyle name="Note 7 5 2 3 3" xfId="42328"/>
    <cellStyle name="Note 7 5 2 3 4" xfId="57563"/>
    <cellStyle name="Note 7 5 2 4" xfId="10540"/>
    <cellStyle name="Note 7 5 2 4 2" xfId="21937"/>
    <cellStyle name="Note 7 5 2 4 2 2" xfId="42329"/>
    <cellStyle name="Note 7 5 2 4 3" xfId="42330"/>
    <cellStyle name="Note 7 5 2 5" xfId="21938"/>
    <cellStyle name="Note 7 5 2 5 2" xfId="42331"/>
    <cellStyle name="Note 7 5 2 6" xfId="42332"/>
    <cellStyle name="Note 7 5 3" xfId="6519"/>
    <cellStyle name="Note 7 5 3 2" xfId="10541"/>
    <cellStyle name="Note 7 5 3 2 2" xfId="21939"/>
    <cellStyle name="Note 7 5 3 2 2 2" xfId="42333"/>
    <cellStyle name="Note 7 5 3 2 3" xfId="42334"/>
    <cellStyle name="Note 7 5 3 2 4" xfId="57564"/>
    <cellStyle name="Note 7 5 3 3" xfId="21940"/>
    <cellStyle name="Note 7 5 3 3 2" xfId="42335"/>
    <cellStyle name="Note 7 5 3 4" xfId="42336"/>
    <cellStyle name="Note 7 5 3 5" xfId="57565"/>
    <cellStyle name="Note 7 5 4" xfId="6520"/>
    <cellStyle name="Note 7 5 4 2" xfId="21941"/>
    <cellStyle name="Note 7 5 4 2 2" xfId="42337"/>
    <cellStyle name="Note 7 5 4 3" xfId="42338"/>
    <cellStyle name="Note 7 5 4 4" xfId="57566"/>
    <cellStyle name="Note 7 5 5" xfId="10542"/>
    <cellStyle name="Note 7 5 5 2" xfId="21942"/>
    <cellStyle name="Note 7 5 5 2 2" xfId="42339"/>
    <cellStyle name="Note 7 5 5 3" xfId="42340"/>
    <cellStyle name="Note 7 5 6" xfId="21943"/>
    <cellStyle name="Note 7 5 6 2" xfId="42341"/>
    <cellStyle name="Note 7 5 7" xfId="42342"/>
    <cellStyle name="Note 7 6" xfId="2463"/>
    <cellStyle name="Note 7 6 2" xfId="6521"/>
    <cellStyle name="Note 7 6 2 2" xfId="10543"/>
    <cellStyle name="Note 7 6 2 2 2" xfId="21944"/>
    <cellStyle name="Note 7 6 2 2 2 2" xfId="42343"/>
    <cellStyle name="Note 7 6 2 2 3" xfId="42344"/>
    <cellStyle name="Note 7 6 2 2 4" xfId="57567"/>
    <cellStyle name="Note 7 6 2 3" xfId="21945"/>
    <cellStyle name="Note 7 6 2 3 2" xfId="42345"/>
    <cellStyle name="Note 7 6 2 4" xfId="42346"/>
    <cellStyle name="Note 7 6 2 5" xfId="57568"/>
    <cellStyle name="Note 7 6 3" xfId="6522"/>
    <cellStyle name="Note 7 6 3 2" xfId="21946"/>
    <cellStyle name="Note 7 6 3 2 2" xfId="42347"/>
    <cellStyle name="Note 7 6 3 3" xfId="42348"/>
    <cellStyle name="Note 7 6 3 4" xfId="57569"/>
    <cellStyle name="Note 7 6 4" xfId="10544"/>
    <cellStyle name="Note 7 6 4 2" xfId="21947"/>
    <cellStyle name="Note 7 6 4 2 2" xfId="42349"/>
    <cellStyle name="Note 7 6 4 3" xfId="42350"/>
    <cellStyle name="Note 7 6 5" xfId="21948"/>
    <cellStyle name="Note 7 6 5 2" xfId="42351"/>
    <cellStyle name="Note 7 6 6" xfId="42352"/>
    <cellStyle name="Note 7 7" xfId="6523"/>
    <cellStyle name="Note 7 7 2" xfId="10545"/>
    <cellStyle name="Note 7 7 2 2" xfId="21949"/>
    <cellStyle name="Note 7 7 2 2 2" xfId="42353"/>
    <cellStyle name="Note 7 7 2 3" xfId="42354"/>
    <cellStyle name="Note 7 7 2 4" xfId="57570"/>
    <cellStyle name="Note 7 7 3" xfId="21950"/>
    <cellStyle name="Note 7 7 3 2" xfId="42355"/>
    <cellStyle name="Note 7 7 4" xfId="42356"/>
    <cellStyle name="Note 7 7 5" xfId="57571"/>
    <cellStyle name="Note 7 8" xfId="6524"/>
    <cellStyle name="Note 7 8 2" xfId="21951"/>
    <cellStyle name="Note 7 8 2 2" xfId="42357"/>
    <cellStyle name="Note 7 8 3" xfId="42358"/>
    <cellStyle name="Note 7 8 4" xfId="57572"/>
    <cellStyle name="Note 7 9" xfId="10546"/>
    <cellStyle name="Note 7 9 2" xfId="21952"/>
    <cellStyle name="Note 7 9 2 2" xfId="42359"/>
    <cellStyle name="Note 7 9 3" xfId="42360"/>
    <cellStyle name="Note 8" xfId="2464"/>
    <cellStyle name="Note 8 10" xfId="21953"/>
    <cellStyle name="Note 8 10 2" xfId="42361"/>
    <cellStyle name="Note 8 11" xfId="21954"/>
    <cellStyle name="Note 8 11 2" xfId="42362"/>
    <cellStyle name="Note 8 12" xfId="42363"/>
    <cellStyle name="Note 8 2" xfId="2465"/>
    <cellStyle name="Note 8 2 2" xfId="2466"/>
    <cellStyle name="Note 8 2 2 2" xfId="6525"/>
    <cellStyle name="Note 8 2 2 2 2" xfId="10547"/>
    <cellStyle name="Note 8 2 2 2 2 2" xfId="21955"/>
    <cellStyle name="Note 8 2 2 2 2 2 2" xfId="42364"/>
    <cellStyle name="Note 8 2 2 2 2 3" xfId="42365"/>
    <cellStyle name="Note 8 2 2 2 2 4" xfId="57573"/>
    <cellStyle name="Note 8 2 2 2 3" xfId="21956"/>
    <cellStyle name="Note 8 2 2 2 3 2" xfId="42366"/>
    <cellStyle name="Note 8 2 2 2 4" xfId="42367"/>
    <cellStyle name="Note 8 2 2 2 5" xfId="57574"/>
    <cellStyle name="Note 8 2 2 3" xfId="6526"/>
    <cellStyle name="Note 8 2 2 3 2" xfId="21957"/>
    <cellStyle name="Note 8 2 2 3 2 2" xfId="42368"/>
    <cellStyle name="Note 8 2 2 3 3" xfId="42369"/>
    <cellStyle name="Note 8 2 2 3 4" xfId="57575"/>
    <cellStyle name="Note 8 2 2 4" xfId="10548"/>
    <cellStyle name="Note 8 2 2 4 2" xfId="21958"/>
    <cellStyle name="Note 8 2 2 4 2 2" xfId="42370"/>
    <cellStyle name="Note 8 2 2 4 3" xfId="42371"/>
    <cellStyle name="Note 8 2 2 5" xfId="21959"/>
    <cellStyle name="Note 8 2 2 5 2" xfId="42372"/>
    <cellStyle name="Note 8 2 2 6" xfId="42373"/>
    <cellStyle name="Note 8 2 3" xfId="6527"/>
    <cellStyle name="Note 8 2 3 2" xfId="10549"/>
    <cellStyle name="Note 8 2 3 2 2" xfId="21960"/>
    <cellStyle name="Note 8 2 3 2 2 2" xfId="42374"/>
    <cellStyle name="Note 8 2 3 2 3" xfId="42375"/>
    <cellStyle name="Note 8 2 3 2 4" xfId="57576"/>
    <cellStyle name="Note 8 2 3 3" xfId="21961"/>
    <cellStyle name="Note 8 2 3 3 2" xfId="42376"/>
    <cellStyle name="Note 8 2 3 4" xfId="42377"/>
    <cellStyle name="Note 8 2 3 5" xfId="57577"/>
    <cellStyle name="Note 8 2 4" xfId="6528"/>
    <cellStyle name="Note 8 2 4 2" xfId="21962"/>
    <cellStyle name="Note 8 2 4 2 2" xfId="42378"/>
    <cellStyle name="Note 8 2 4 3" xfId="42379"/>
    <cellStyle name="Note 8 2 4 4" xfId="57578"/>
    <cellStyle name="Note 8 2 5" xfId="10550"/>
    <cellStyle name="Note 8 2 5 2" xfId="21963"/>
    <cellStyle name="Note 8 2 5 2 2" xfId="42380"/>
    <cellStyle name="Note 8 2 5 3" xfId="42381"/>
    <cellStyle name="Note 8 2 6" xfId="21964"/>
    <cellStyle name="Note 8 2 6 2" xfId="42382"/>
    <cellStyle name="Note 8 2 7" xfId="21965"/>
    <cellStyle name="Note 8 2 7 2" xfId="42383"/>
    <cellStyle name="Note 8 2 8" xfId="42384"/>
    <cellStyle name="Note 8 3" xfId="2467"/>
    <cellStyle name="Note 8 3 2" xfId="2468"/>
    <cellStyle name="Note 8 3 2 2" xfId="6529"/>
    <cellStyle name="Note 8 3 2 2 2" xfId="10551"/>
    <cellStyle name="Note 8 3 2 2 2 2" xfId="21966"/>
    <cellStyle name="Note 8 3 2 2 2 2 2" xfId="42385"/>
    <cellStyle name="Note 8 3 2 2 2 3" xfId="42386"/>
    <cellStyle name="Note 8 3 2 2 2 4" xfId="57579"/>
    <cellStyle name="Note 8 3 2 2 3" xfId="21967"/>
    <cellStyle name="Note 8 3 2 2 3 2" xfId="42387"/>
    <cellStyle name="Note 8 3 2 2 4" xfId="42388"/>
    <cellStyle name="Note 8 3 2 2 5" xfId="57580"/>
    <cellStyle name="Note 8 3 2 3" xfId="6530"/>
    <cellStyle name="Note 8 3 2 3 2" xfId="21968"/>
    <cellStyle name="Note 8 3 2 3 2 2" xfId="42389"/>
    <cellStyle name="Note 8 3 2 3 3" xfId="42390"/>
    <cellStyle name="Note 8 3 2 3 4" xfId="57581"/>
    <cellStyle name="Note 8 3 2 4" xfId="10552"/>
    <cellStyle name="Note 8 3 2 4 2" xfId="21969"/>
    <cellStyle name="Note 8 3 2 4 2 2" xfId="42391"/>
    <cellStyle name="Note 8 3 2 4 3" xfId="42392"/>
    <cellStyle name="Note 8 3 2 5" xfId="21970"/>
    <cellStyle name="Note 8 3 2 5 2" xfId="42393"/>
    <cellStyle name="Note 8 3 2 6" xfId="42394"/>
    <cellStyle name="Note 8 3 3" xfId="6531"/>
    <cellStyle name="Note 8 3 3 2" xfId="10553"/>
    <cellStyle name="Note 8 3 3 2 2" xfId="21971"/>
    <cellStyle name="Note 8 3 3 2 2 2" xfId="42395"/>
    <cellStyle name="Note 8 3 3 2 3" xfId="42396"/>
    <cellStyle name="Note 8 3 3 2 4" xfId="57582"/>
    <cellStyle name="Note 8 3 3 3" xfId="21972"/>
    <cellStyle name="Note 8 3 3 3 2" xfId="42397"/>
    <cellStyle name="Note 8 3 3 4" xfId="42398"/>
    <cellStyle name="Note 8 3 3 5" xfId="57583"/>
    <cellStyle name="Note 8 3 4" xfId="6532"/>
    <cellStyle name="Note 8 3 4 2" xfId="21973"/>
    <cellStyle name="Note 8 3 4 2 2" xfId="42399"/>
    <cellStyle name="Note 8 3 4 3" xfId="42400"/>
    <cellStyle name="Note 8 3 4 4" xfId="57584"/>
    <cellStyle name="Note 8 3 5" xfId="10554"/>
    <cellStyle name="Note 8 3 5 2" xfId="21974"/>
    <cellStyle name="Note 8 3 5 2 2" xfId="42401"/>
    <cellStyle name="Note 8 3 5 3" xfId="42402"/>
    <cellStyle name="Note 8 3 6" xfId="21975"/>
    <cellStyle name="Note 8 3 6 2" xfId="42403"/>
    <cellStyle name="Note 8 3 7" xfId="42404"/>
    <cellStyle name="Note 8 4" xfId="2469"/>
    <cellStyle name="Note 8 4 2" xfId="2470"/>
    <cellStyle name="Note 8 4 2 2" xfId="6533"/>
    <cellStyle name="Note 8 4 2 2 2" xfId="10555"/>
    <cellStyle name="Note 8 4 2 2 2 2" xfId="21976"/>
    <cellStyle name="Note 8 4 2 2 2 2 2" xfId="42405"/>
    <cellStyle name="Note 8 4 2 2 2 3" xfId="42406"/>
    <cellStyle name="Note 8 4 2 2 2 4" xfId="57585"/>
    <cellStyle name="Note 8 4 2 2 3" xfId="21977"/>
    <cellStyle name="Note 8 4 2 2 3 2" xfId="42407"/>
    <cellStyle name="Note 8 4 2 2 4" xfId="42408"/>
    <cellStyle name="Note 8 4 2 2 5" xfId="57586"/>
    <cellStyle name="Note 8 4 2 3" xfId="6534"/>
    <cellStyle name="Note 8 4 2 3 2" xfId="21978"/>
    <cellStyle name="Note 8 4 2 3 2 2" xfId="42409"/>
    <cellStyle name="Note 8 4 2 3 3" xfId="42410"/>
    <cellStyle name="Note 8 4 2 3 4" xfId="57587"/>
    <cellStyle name="Note 8 4 2 4" xfId="10556"/>
    <cellStyle name="Note 8 4 2 4 2" xfId="21979"/>
    <cellStyle name="Note 8 4 2 4 2 2" xfId="42411"/>
    <cellStyle name="Note 8 4 2 4 3" xfId="42412"/>
    <cellStyle name="Note 8 4 2 5" xfId="21980"/>
    <cellStyle name="Note 8 4 2 5 2" xfId="42413"/>
    <cellStyle name="Note 8 4 2 6" xfId="42414"/>
    <cellStyle name="Note 8 4 3" xfId="6535"/>
    <cellStyle name="Note 8 4 3 2" xfId="10557"/>
    <cellStyle name="Note 8 4 3 2 2" xfId="21981"/>
    <cellStyle name="Note 8 4 3 2 2 2" xfId="42415"/>
    <cellStyle name="Note 8 4 3 2 3" xfId="42416"/>
    <cellStyle name="Note 8 4 3 2 4" xfId="57588"/>
    <cellStyle name="Note 8 4 3 3" xfId="21982"/>
    <cellStyle name="Note 8 4 3 3 2" xfId="42417"/>
    <cellStyle name="Note 8 4 3 4" xfId="42418"/>
    <cellStyle name="Note 8 4 3 5" xfId="57589"/>
    <cellStyle name="Note 8 4 4" xfId="6536"/>
    <cellStyle name="Note 8 4 4 2" xfId="21983"/>
    <cellStyle name="Note 8 4 4 2 2" xfId="42419"/>
    <cellStyle name="Note 8 4 4 3" xfId="42420"/>
    <cellStyle name="Note 8 4 4 4" xfId="57590"/>
    <cellStyle name="Note 8 4 5" xfId="10558"/>
    <cellStyle name="Note 8 4 5 2" xfId="21984"/>
    <cellStyle name="Note 8 4 5 2 2" xfId="42421"/>
    <cellStyle name="Note 8 4 5 3" xfId="42422"/>
    <cellStyle name="Note 8 4 6" xfId="21985"/>
    <cellStyle name="Note 8 4 6 2" xfId="42423"/>
    <cellStyle name="Note 8 4 7" xfId="42424"/>
    <cellStyle name="Note 8 5" xfId="2471"/>
    <cellStyle name="Note 8 5 2" xfId="2472"/>
    <cellStyle name="Note 8 5 2 2" xfId="6537"/>
    <cellStyle name="Note 8 5 2 2 2" xfId="10559"/>
    <cellStyle name="Note 8 5 2 2 2 2" xfId="21986"/>
    <cellStyle name="Note 8 5 2 2 2 2 2" xfId="42425"/>
    <cellStyle name="Note 8 5 2 2 2 3" xfId="42426"/>
    <cellStyle name="Note 8 5 2 2 2 4" xfId="57591"/>
    <cellStyle name="Note 8 5 2 2 3" xfId="21987"/>
    <cellStyle name="Note 8 5 2 2 3 2" xfId="42427"/>
    <cellStyle name="Note 8 5 2 2 4" xfId="42428"/>
    <cellStyle name="Note 8 5 2 2 5" xfId="57592"/>
    <cellStyle name="Note 8 5 2 3" xfId="6538"/>
    <cellStyle name="Note 8 5 2 3 2" xfId="21988"/>
    <cellStyle name="Note 8 5 2 3 2 2" xfId="42429"/>
    <cellStyle name="Note 8 5 2 3 3" xfId="42430"/>
    <cellStyle name="Note 8 5 2 3 4" xfId="57593"/>
    <cellStyle name="Note 8 5 2 4" xfId="10560"/>
    <cellStyle name="Note 8 5 2 4 2" xfId="21989"/>
    <cellStyle name="Note 8 5 2 4 2 2" xfId="42431"/>
    <cellStyle name="Note 8 5 2 4 3" xfId="42432"/>
    <cellStyle name="Note 8 5 2 5" xfId="21990"/>
    <cellStyle name="Note 8 5 2 5 2" xfId="42433"/>
    <cellStyle name="Note 8 5 2 6" xfId="42434"/>
    <cellStyle name="Note 8 5 3" xfId="6539"/>
    <cellStyle name="Note 8 5 3 2" xfId="10561"/>
    <cellStyle name="Note 8 5 3 2 2" xfId="21991"/>
    <cellStyle name="Note 8 5 3 2 2 2" xfId="42435"/>
    <cellStyle name="Note 8 5 3 2 3" xfId="42436"/>
    <cellStyle name="Note 8 5 3 2 4" xfId="57594"/>
    <cellStyle name="Note 8 5 3 3" xfId="21992"/>
    <cellStyle name="Note 8 5 3 3 2" xfId="42437"/>
    <cellStyle name="Note 8 5 3 4" xfId="42438"/>
    <cellStyle name="Note 8 5 3 5" xfId="57595"/>
    <cellStyle name="Note 8 5 4" xfId="6540"/>
    <cellStyle name="Note 8 5 4 2" xfId="21993"/>
    <cellStyle name="Note 8 5 4 2 2" xfId="42439"/>
    <cellStyle name="Note 8 5 4 3" xfId="42440"/>
    <cellStyle name="Note 8 5 4 4" xfId="57596"/>
    <cellStyle name="Note 8 5 5" xfId="10562"/>
    <cellStyle name="Note 8 5 5 2" xfId="21994"/>
    <cellStyle name="Note 8 5 5 2 2" xfId="42441"/>
    <cellStyle name="Note 8 5 5 3" xfId="42442"/>
    <cellStyle name="Note 8 5 6" xfId="21995"/>
    <cellStyle name="Note 8 5 6 2" xfId="42443"/>
    <cellStyle name="Note 8 5 7" xfId="42444"/>
    <cellStyle name="Note 8 6" xfId="2473"/>
    <cellStyle name="Note 8 6 2" xfId="6541"/>
    <cellStyle name="Note 8 6 2 2" xfId="10563"/>
    <cellStyle name="Note 8 6 2 2 2" xfId="21996"/>
    <cellStyle name="Note 8 6 2 2 2 2" xfId="42445"/>
    <cellStyle name="Note 8 6 2 2 3" xfId="42446"/>
    <cellStyle name="Note 8 6 2 2 4" xfId="57597"/>
    <cellStyle name="Note 8 6 2 3" xfId="21997"/>
    <cellStyle name="Note 8 6 2 3 2" xfId="42447"/>
    <cellStyle name="Note 8 6 2 4" xfId="42448"/>
    <cellStyle name="Note 8 6 2 5" xfId="57598"/>
    <cellStyle name="Note 8 6 3" xfId="6542"/>
    <cellStyle name="Note 8 6 3 2" xfId="21998"/>
    <cellStyle name="Note 8 6 3 2 2" xfId="42449"/>
    <cellStyle name="Note 8 6 3 3" xfId="42450"/>
    <cellStyle name="Note 8 6 3 4" xfId="57599"/>
    <cellStyle name="Note 8 6 4" xfId="10564"/>
    <cellStyle name="Note 8 6 4 2" xfId="21999"/>
    <cellStyle name="Note 8 6 4 2 2" xfId="42451"/>
    <cellStyle name="Note 8 6 4 3" xfId="42452"/>
    <cellStyle name="Note 8 6 5" xfId="22000"/>
    <cellStyle name="Note 8 6 5 2" xfId="42453"/>
    <cellStyle name="Note 8 6 6" xfId="42454"/>
    <cellStyle name="Note 8 7" xfId="6543"/>
    <cellStyle name="Note 8 7 2" xfId="10565"/>
    <cellStyle name="Note 8 7 2 2" xfId="22001"/>
    <cellStyle name="Note 8 7 2 2 2" xfId="42455"/>
    <cellStyle name="Note 8 7 2 3" xfId="42456"/>
    <cellStyle name="Note 8 7 2 4" xfId="57600"/>
    <cellStyle name="Note 8 7 3" xfId="22002"/>
    <cellStyle name="Note 8 7 3 2" xfId="42457"/>
    <cellStyle name="Note 8 7 4" xfId="42458"/>
    <cellStyle name="Note 8 7 5" xfId="57601"/>
    <cellStyle name="Note 8 8" xfId="6544"/>
    <cellStyle name="Note 8 8 2" xfId="22003"/>
    <cellStyle name="Note 8 8 2 2" xfId="42459"/>
    <cellStyle name="Note 8 8 3" xfId="42460"/>
    <cellStyle name="Note 8 8 4" xfId="57602"/>
    <cellStyle name="Note 8 9" xfId="10566"/>
    <cellStyle name="Note 8 9 2" xfId="22004"/>
    <cellStyle name="Note 8 9 2 2" xfId="42461"/>
    <cellStyle name="Note 8 9 3" xfId="42462"/>
    <cellStyle name="Note 9" xfId="2474"/>
    <cellStyle name="Note 9 2" xfId="2475"/>
    <cellStyle name="Note 9 2 2" xfId="6545"/>
    <cellStyle name="Note 9 2 2 2" xfId="10567"/>
    <cellStyle name="Note 9 2 2 2 2" xfId="22005"/>
    <cellStyle name="Note 9 2 2 2 2 2" xfId="42463"/>
    <cellStyle name="Note 9 2 2 2 3" xfId="42464"/>
    <cellStyle name="Note 9 2 2 2 4" xfId="57603"/>
    <cellStyle name="Note 9 2 2 3" xfId="22006"/>
    <cellStyle name="Note 9 2 2 3 2" xfId="42465"/>
    <cellStyle name="Note 9 2 2 4" xfId="42466"/>
    <cellStyle name="Note 9 2 2 5" xfId="57604"/>
    <cellStyle name="Note 9 2 3" xfId="6546"/>
    <cellStyle name="Note 9 2 3 2" xfId="22007"/>
    <cellStyle name="Note 9 2 3 2 2" xfId="42467"/>
    <cellStyle name="Note 9 2 3 3" xfId="42468"/>
    <cellStyle name="Note 9 2 3 4" xfId="57605"/>
    <cellStyle name="Note 9 2 4" xfId="10568"/>
    <cellStyle name="Note 9 2 4 2" xfId="22008"/>
    <cellStyle name="Note 9 2 4 2 2" xfId="42469"/>
    <cellStyle name="Note 9 2 4 3" xfId="42470"/>
    <cellStyle name="Note 9 2 5" xfId="22009"/>
    <cellStyle name="Note 9 2 5 2" xfId="42471"/>
    <cellStyle name="Note 9 2 6" xfId="22010"/>
    <cellStyle name="Note 9 2 6 2" xfId="42472"/>
    <cellStyle name="Note 9 2 7" xfId="42473"/>
    <cellStyle name="Note 9 3" xfId="6547"/>
    <cellStyle name="Note 9 3 2" xfId="10569"/>
    <cellStyle name="Note 9 3 2 2" xfId="22011"/>
    <cellStyle name="Note 9 3 2 2 2" xfId="42474"/>
    <cellStyle name="Note 9 3 2 3" xfId="42475"/>
    <cellStyle name="Note 9 3 2 4" xfId="57606"/>
    <cellStyle name="Note 9 3 3" xfId="22012"/>
    <cellStyle name="Note 9 3 3 2" xfId="42476"/>
    <cellStyle name="Note 9 3 4" xfId="42477"/>
    <cellStyle name="Note 9 3 5" xfId="57607"/>
    <cellStyle name="Note 9 4" xfId="6548"/>
    <cellStyle name="Note 9 4 2" xfId="22013"/>
    <cellStyle name="Note 9 4 2 2" xfId="42478"/>
    <cellStyle name="Note 9 4 3" xfId="42479"/>
    <cellStyle name="Note 9 4 4" xfId="57608"/>
    <cellStyle name="Note 9 5" xfId="10570"/>
    <cellStyle name="Note 9 5 2" xfId="22014"/>
    <cellStyle name="Note 9 5 2 2" xfId="42480"/>
    <cellStyle name="Note 9 5 3" xfId="42481"/>
    <cellStyle name="Note 9 6" xfId="22015"/>
    <cellStyle name="Note 9 6 2" xfId="42482"/>
    <cellStyle name="Note 9 7" xfId="22016"/>
    <cellStyle name="Note 9 7 2" xfId="42483"/>
    <cellStyle name="Note 9 8" xfId="42484"/>
    <cellStyle name="Output" xfId="19" builtinId="21" customBuiltin="1"/>
    <cellStyle name="Output 10" xfId="57609"/>
    <cellStyle name="Output 10 2" xfId="57610"/>
    <cellStyle name="Output 11" xfId="57611"/>
    <cellStyle name="Output 11 2" xfId="57612"/>
    <cellStyle name="Output 12" xfId="57613"/>
    <cellStyle name="Output 12 2" xfId="57614"/>
    <cellStyle name="Output 13" xfId="57615"/>
    <cellStyle name="Output 13 2" xfId="57616"/>
    <cellStyle name="Output 14" xfId="57617"/>
    <cellStyle name="Output 14 2" xfId="57618"/>
    <cellStyle name="Output 15" xfId="57619"/>
    <cellStyle name="Output 15 2" xfId="57620"/>
    <cellStyle name="Output 16" xfId="57621"/>
    <cellStyle name="Output 2" xfId="83"/>
    <cellStyle name="Output 2 10" xfId="57622"/>
    <cellStyle name="Output 2 10 2" xfId="57623"/>
    <cellStyle name="Output 2 10 2 2" xfId="57624"/>
    <cellStyle name="Output 2 10 2 2 2" xfId="57625"/>
    <cellStyle name="Output 2 10 2 3" xfId="57626"/>
    <cellStyle name="Output 2 10 3" xfId="57627"/>
    <cellStyle name="Output 2 10 3 2" xfId="57628"/>
    <cellStyle name="Output 2 10 4" xfId="57629"/>
    <cellStyle name="Output 2 10 5" xfId="62198"/>
    <cellStyle name="Output 2 11" xfId="57630"/>
    <cellStyle name="Output 2 11 2" xfId="57631"/>
    <cellStyle name="Output 2 11 2 2" xfId="57632"/>
    <cellStyle name="Output 2 11 3" xfId="57633"/>
    <cellStyle name="Output 2 11 4" xfId="62199"/>
    <cellStyle name="Output 2 12" xfId="57634"/>
    <cellStyle name="Output 2 12 2" xfId="57635"/>
    <cellStyle name="Output 2 12 3" xfId="62200"/>
    <cellStyle name="Output 2 13" xfId="57636"/>
    <cellStyle name="Output 2 13 2" xfId="62201"/>
    <cellStyle name="Output 2 14" xfId="62202"/>
    <cellStyle name="Output 2 15" xfId="62203"/>
    <cellStyle name="Output 2 16" xfId="62204"/>
    <cellStyle name="Output 2 17" xfId="62205"/>
    <cellStyle name="Output 2 18" xfId="62206"/>
    <cellStyle name="Output 2 19" xfId="62207"/>
    <cellStyle name="Output 2 2" xfId="6549"/>
    <cellStyle name="Output 2 2 2" xfId="11008"/>
    <cellStyle name="Output 2 2 2 2" xfId="11009"/>
    <cellStyle name="Output 2 2 2 2 2" xfId="57637"/>
    <cellStyle name="Output 2 2 2 2 2 2" xfId="57638"/>
    <cellStyle name="Output 2 2 2 2 2 2 2" xfId="57639"/>
    <cellStyle name="Output 2 2 2 2 2 3" xfId="57640"/>
    <cellStyle name="Output 2 2 2 2 3" xfId="57641"/>
    <cellStyle name="Output 2 2 2 2 3 2" xfId="57642"/>
    <cellStyle name="Output 2 2 2 2 4" xfId="57643"/>
    <cellStyle name="Output 2 2 2 3" xfId="57644"/>
    <cellStyle name="Output 2 2 2 3 2" xfId="57645"/>
    <cellStyle name="Output 2 2 2 3 2 2" xfId="57646"/>
    <cellStyle name="Output 2 2 2 3 3" xfId="57647"/>
    <cellStyle name="Output 2 2 2 4" xfId="57648"/>
    <cellStyle name="Output 2 2 2 4 2" xfId="57649"/>
    <cellStyle name="Output 2 2 2 5" xfId="57650"/>
    <cellStyle name="Output 2 2 3" xfId="11010"/>
    <cellStyle name="Output 2 2 3 2" xfId="11011"/>
    <cellStyle name="Output 2 2 3 2 2" xfId="57651"/>
    <cellStyle name="Output 2 2 3 2 2 2" xfId="57652"/>
    <cellStyle name="Output 2 2 3 2 3" xfId="57653"/>
    <cellStyle name="Output 2 2 3 3" xfId="57654"/>
    <cellStyle name="Output 2 2 3 3 2" xfId="57655"/>
    <cellStyle name="Output 2 2 3 4" xfId="57656"/>
    <cellStyle name="Output 2 2 4" xfId="11012"/>
    <cellStyle name="Output 2 2 4 2" xfId="57657"/>
    <cellStyle name="Output 2 2 4 2 2" xfId="57658"/>
    <cellStyle name="Output 2 2 4 3" xfId="57659"/>
    <cellStyle name="Output 2 2 5" xfId="57660"/>
    <cellStyle name="Output 2 2 5 2" xfId="57661"/>
    <cellStyle name="Output 2 2 6" xfId="57662"/>
    <cellStyle name="Output 2 2 7" xfId="62208"/>
    <cellStyle name="Output 2 20" xfId="62209"/>
    <cellStyle name="Output 2 21" xfId="62210"/>
    <cellStyle name="Output 2 22" xfId="62211"/>
    <cellStyle name="Output 2 23" xfId="62212"/>
    <cellStyle name="Output 2 24" xfId="62213"/>
    <cellStyle name="Output 2 25" xfId="62214"/>
    <cellStyle name="Output 2 26" xfId="62215"/>
    <cellStyle name="Output 2 3" xfId="6559"/>
    <cellStyle name="Output 2 3 2" xfId="11013"/>
    <cellStyle name="Output 2 3 2 2" xfId="11014"/>
    <cellStyle name="Output 2 3 2 2 2" xfId="57663"/>
    <cellStyle name="Output 2 3 2 2 2 2" xfId="57664"/>
    <cellStyle name="Output 2 3 2 2 3" xfId="57665"/>
    <cellStyle name="Output 2 3 2 3" xfId="57666"/>
    <cellStyle name="Output 2 3 2 3 2" xfId="57667"/>
    <cellStyle name="Output 2 3 2 4" xfId="57668"/>
    <cellStyle name="Output 2 3 3" xfId="11015"/>
    <cellStyle name="Output 2 3 3 2" xfId="57669"/>
    <cellStyle name="Output 2 3 3 2 2" xfId="57670"/>
    <cellStyle name="Output 2 3 3 3" xfId="57671"/>
    <cellStyle name="Output 2 3 4" xfId="57672"/>
    <cellStyle name="Output 2 3 4 2" xfId="57673"/>
    <cellStyle name="Output 2 3 5" xfId="57674"/>
    <cellStyle name="Output 2 3 6" xfId="62216"/>
    <cellStyle name="Output 2 4" xfId="11016"/>
    <cellStyle name="Output 2 4 2" xfId="11017"/>
    <cellStyle name="Output 2 4 2 2" xfId="57675"/>
    <cellStyle name="Output 2 4 2 2 2" xfId="57676"/>
    <cellStyle name="Output 2 4 2 2 2 2" xfId="57677"/>
    <cellStyle name="Output 2 4 2 2 3" xfId="57678"/>
    <cellStyle name="Output 2 4 2 3" xfId="57679"/>
    <cellStyle name="Output 2 4 2 3 2" xfId="57680"/>
    <cellStyle name="Output 2 4 2 4" xfId="57681"/>
    <cellStyle name="Output 2 4 3" xfId="57682"/>
    <cellStyle name="Output 2 4 3 2" xfId="57683"/>
    <cellStyle name="Output 2 4 3 2 2" xfId="57684"/>
    <cellStyle name="Output 2 4 3 3" xfId="57685"/>
    <cellStyle name="Output 2 4 4" xfId="57686"/>
    <cellStyle name="Output 2 4 4 2" xfId="57687"/>
    <cellStyle name="Output 2 4 5" xfId="57688"/>
    <cellStyle name="Output 2 4 6" xfId="62217"/>
    <cellStyle name="Output 2 5" xfId="22018"/>
    <cellStyle name="Output 2 5 2" xfId="57689"/>
    <cellStyle name="Output 2 5 2 2" xfId="57690"/>
    <cellStyle name="Output 2 5 2 2 2" xfId="57691"/>
    <cellStyle name="Output 2 5 2 2 2 2" xfId="57692"/>
    <cellStyle name="Output 2 5 2 2 3" xfId="57693"/>
    <cellStyle name="Output 2 5 2 3" xfId="57694"/>
    <cellStyle name="Output 2 5 2 3 2" xfId="57695"/>
    <cellStyle name="Output 2 5 2 4" xfId="57696"/>
    <cellStyle name="Output 2 5 3" xfId="57697"/>
    <cellStyle name="Output 2 5 3 2" xfId="57698"/>
    <cellStyle name="Output 2 5 3 2 2" xfId="57699"/>
    <cellStyle name="Output 2 5 3 3" xfId="57700"/>
    <cellStyle name="Output 2 5 4" xfId="57701"/>
    <cellStyle name="Output 2 5 4 2" xfId="57702"/>
    <cellStyle name="Output 2 5 5" xfId="57703"/>
    <cellStyle name="Output 2 5 6" xfId="62218"/>
    <cellStyle name="Output 2 6" xfId="22019"/>
    <cellStyle name="Output 2 6 2" xfId="57704"/>
    <cellStyle name="Output 2 6 2 2" xfId="57705"/>
    <cellStyle name="Output 2 6 2 2 2" xfId="57706"/>
    <cellStyle name="Output 2 6 2 2 2 2" xfId="57707"/>
    <cellStyle name="Output 2 6 2 2 3" xfId="57708"/>
    <cellStyle name="Output 2 6 2 3" xfId="57709"/>
    <cellStyle name="Output 2 6 2 3 2" xfId="57710"/>
    <cellStyle name="Output 2 6 2 4" xfId="57711"/>
    <cellStyle name="Output 2 6 3" xfId="57712"/>
    <cellStyle name="Output 2 6 3 2" xfId="57713"/>
    <cellStyle name="Output 2 6 3 2 2" xfId="57714"/>
    <cellStyle name="Output 2 6 3 3" xfId="57715"/>
    <cellStyle name="Output 2 6 4" xfId="57716"/>
    <cellStyle name="Output 2 6 4 2" xfId="57717"/>
    <cellStyle name="Output 2 6 5" xfId="57718"/>
    <cellStyle name="Output 2 6 6" xfId="62219"/>
    <cellStyle name="Output 2 7" xfId="22017"/>
    <cellStyle name="Output 2 7 2" xfId="57719"/>
    <cellStyle name="Output 2 7 2 2" xfId="57720"/>
    <cellStyle name="Output 2 7 2 2 2" xfId="57721"/>
    <cellStyle name="Output 2 7 2 2 2 2" xfId="57722"/>
    <cellStyle name="Output 2 7 2 2 3" xfId="57723"/>
    <cellStyle name="Output 2 7 2 3" xfId="57724"/>
    <cellStyle name="Output 2 7 2 3 2" xfId="57725"/>
    <cellStyle name="Output 2 7 2 4" xfId="57726"/>
    <cellStyle name="Output 2 7 3" xfId="57727"/>
    <cellStyle name="Output 2 7 3 2" xfId="57728"/>
    <cellStyle name="Output 2 7 3 2 2" xfId="57729"/>
    <cellStyle name="Output 2 7 3 3" xfId="57730"/>
    <cellStyle name="Output 2 7 4" xfId="57731"/>
    <cellStyle name="Output 2 7 4 2" xfId="57732"/>
    <cellStyle name="Output 2 7 5" xfId="57733"/>
    <cellStyle name="Output 2 7 6" xfId="62220"/>
    <cellStyle name="Output 2 8" xfId="57734"/>
    <cellStyle name="Output 2 8 2" xfId="57735"/>
    <cellStyle name="Output 2 8 2 2" xfId="57736"/>
    <cellStyle name="Output 2 8 2 2 2" xfId="57737"/>
    <cellStyle name="Output 2 8 2 2 2 2" xfId="57738"/>
    <cellStyle name="Output 2 8 2 2 3" xfId="57739"/>
    <cellStyle name="Output 2 8 2 3" xfId="57740"/>
    <cellStyle name="Output 2 8 2 3 2" xfId="57741"/>
    <cellStyle name="Output 2 8 2 4" xfId="57742"/>
    <cellStyle name="Output 2 8 3" xfId="57743"/>
    <cellStyle name="Output 2 8 3 2" xfId="57744"/>
    <cellStyle name="Output 2 8 3 2 2" xfId="57745"/>
    <cellStyle name="Output 2 8 3 3" xfId="57746"/>
    <cellStyle name="Output 2 8 4" xfId="57747"/>
    <cellStyle name="Output 2 8 4 2" xfId="57748"/>
    <cellStyle name="Output 2 8 5" xfId="57749"/>
    <cellStyle name="Output 2 8 6" xfId="62221"/>
    <cellStyle name="Output 2 9" xfId="57750"/>
    <cellStyle name="Output 2 9 2" xfId="57751"/>
    <cellStyle name="Output 2 9 2 2" xfId="57752"/>
    <cellStyle name="Output 2 9 2 2 2" xfId="57753"/>
    <cellStyle name="Output 2 9 2 3" xfId="57754"/>
    <cellStyle name="Output 2 9 3" xfId="57755"/>
    <cellStyle name="Output 2 9 3 2" xfId="57756"/>
    <cellStyle name="Output 2 9 4" xfId="57757"/>
    <cellStyle name="Output 2 9 5" xfId="62222"/>
    <cellStyle name="Output 3" xfId="11018"/>
    <cellStyle name="Output 3 2" xfId="11019"/>
    <cellStyle name="Output 3 2 2" xfId="11020"/>
    <cellStyle name="Output 3 3" xfId="11021"/>
    <cellStyle name="Output 3 3 2" xfId="11022"/>
    <cellStyle name="Output 3 3 3" xfId="22020"/>
    <cellStyle name="Output 3 4" xfId="11023"/>
    <cellStyle name="Output 3 5" xfId="62223"/>
    <cellStyle name="Output 4" xfId="11024"/>
    <cellStyle name="Output 4 2" xfId="11025"/>
    <cellStyle name="Output 4 2 2" xfId="11026"/>
    <cellStyle name="Output 4 3" xfId="11027"/>
    <cellStyle name="Output 4 3 2" xfId="11028"/>
    <cellStyle name="Output 4 4" xfId="11029"/>
    <cellStyle name="Output 5" xfId="11030"/>
    <cellStyle name="Output 5 2" xfId="11031"/>
    <cellStyle name="Output 5 2 2" xfId="11032"/>
    <cellStyle name="Output 5 3" xfId="11033"/>
    <cellStyle name="Output 5 3 2" xfId="11034"/>
    <cellStyle name="Output 5 4" xfId="11035"/>
    <cellStyle name="Output 6" xfId="57758"/>
    <cellStyle name="Output 6 2" xfId="57759"/>
    <cellStyle name="Output 7" xfId="57760"/>
    <cellStyle name="Output 7 2" xfId="57761"/>
    <cellStyle name="Output 8" xfId="57762"/>
    <cellStyle name="Output 8 2" xfId="57763"/>
    <cellStyle name="Output 9" xfId="57764"/>
    <cellStyle name="Output 9 2" xfId="57765"/>
    <cellStyle name="Output Amounts" xfId="57766"/>
    <cellStyle name="Output Column Headings" xfId="57767"/>
    <cellStyle name="Output Line Items" xfId="57768"/>
    <cellStyle name="Output Report Heading" xfId="57769"/>
    <cellStyle name="Output Report Title" xfId="57770"/>
    <cellStyle name="Percen - Style2" xfId="57771"/>
    <cellStyle name="Percent" xfId="3" builtinId="5"/>
    <cellStyle name="Percent (0)" xfId="57772"/>
    <cellStyle name="Percent [2]" xfId="11036"/>
    <cellStyle name="Percent [2] 10" xfId="57773"/>
    <cellStyle name="Percent [2] 10 2" xfId="57774"/>
    <cellStyle name="Percent [2] 10 2 2" xfId="57775"/>
    <cellStyle name="Percent [2] 10 2 3" xfId="57776"/>
    <cellStyle name="Percent [2] 10 3" xfId="57777"/>
    <cellStyle name="Percent [2] 10 4" xfId="57778"/>
    <cellStyle name="Percent [2] 10 5" xfId="57779"/>
    <cellStyle name="Percent [2] 11" xfId="57780"/>
    <cellStyle name="Percent [2] 11 2" xfId="57781"/>
    <cellStyle name="Percent [2] 11 2 2" xfId="57782"/>
    <cellStyle name="Percent [2] 11 2 3" xfId="57783"/>
    <cellStyle name="Percent [2] 11 3" xfId="57784"/>
    <cellStyle name="Percent [2] 11 4" xfId="57785"/>
    <cellStyle name="Percent [2] 11 5" xfId="57786"/>
    <cellStyle name="Percent [2] 12" xfId="57787"/>
    <cellStyle name="Percent [2] 12 2" xfId="57788"/>
    <cellStyle name="Percent [2] 12 3" xfId="57789"/>
    <cellStyle name="Percent [2] 13" xfId="57790"/>
    <cellStyle name="Percent [2] 14" xfId="57791"/>
    <cellStyle name="Percent [2] 15" xfId="57792"/>
    <cellStyle name="Percent [2] 2" xfId="57793"/>
    <cellStyle name="Percent [2] 2 2" xfId="57794"/>
    <cellStyle name="Percent [2] 2 2 2" xfId="57795"/>
    <cellStyle name="Percent [2] 2 2 3" xfId="57796"/>
    <cellStyle name="Percent [2] 2 3" xfId="57797"/>
    <cellStyle name="Percent [2] 2 4" xfId="57798"/>
    <cellStyle name="Percent [2] 2 5" xfId="57799"/>
    <cellStyle name="Percent [2] 3" xfId="57800"/>
    <cellStyle name="Percent [2] 3 2" xfId="57801"/>
    <cellStyle name="Percent [2] 3 2 2" xfId="57802"/>
    <cellStyle name="Percent [2] 3 2 3" xfId="57803"/>
    <cellStyle name="Percent [2] 3 3" xfId="57804"/>
    <cellStyle name="Percent [2] 3 4" xfId="57805"/>
    <cellStyle name="Percent [2] 3 5" xfId="57806"/>
    <cellStyle name="Percent [2] 4" xfId="57807"/>
    <cellStyle name="Percent [2] 4 2" xfId="57808"/>
    <cellStyle name="Percent [2] 4 2 2" xfId="57809"/>
    <cellStyle name="Percent [2] 4 2 3" xfId="57810"/>
    <cellStyle name="Percent [2] 4 3" xfId="57811"/>
    <cellStyle name="Percent [2] 4 4" xfId="57812"/>
    <cellStyle name="Percent [2] 4 5" xfId="57813"/>
    <cellStyle name="Percent [2] 5" xfId="57814"/>
    <cellStyle name="Percent [2] 5 2" xfId="57815"/>
    <cellStyle name="Percent [2] 5 2 2" xfId="57816"/>
    <cellStyle name="Percent [2] 5 2 3" xfId="57817"/>
    <cellStyle name="Percent [2] 5 3" xfId="57818"/>
    <cellStyle name="Percent [2] 5 4" xfId="57819"/>
    <cellStyle name="Percent [2] 5 5" xfId="57820"/>
    <cellStyle name="Percent [2] 6" xfId="57821"/>
    <cellStyle name="Percent [2] 6 2" xfId="57822"/>
    <cellStyle name="Percent [2] 6 2 2" xfId="57823"/>
    <cellStyle name="Percent [2] 6 2 3" xfId="57824"/>
    <cellStyle name="Percent [2] 6 3" xfId="57825"/>
    <cellStyle name="Percent [2] 6 4" xfId="57826"/>
    <cellStyle name="Percent [2] 6 5" xfId="57827"/>
    <cellStyle name="Percent [2] 7" xfId="57828"/>
    <cellStyle name="Percent [2] 7 2" xfId="57829"/>
    <cellStyle name="Percent [2] 7 2 2" xfId="57830"/>
    <cellStyle name="Percent [2] 7 2 3" xfId="57831"/>
    <cellStyle name="Percent [2] 7 3" xfId="57832"/>
    <cellStyle name="Percent [2] 7 4" xfId="57833"/>
    <cellStyle name="Percent [2] 7 5" xfId="57834"/>
    <cellStyle name="Percent [2] 8" xfId="57835"/>
    <cellStyle name="Percent [2] 8 2" xfId="57836"/>
    <cellStyle name="Percent [2] 8 2 2" xfId="57837"/>
    <cellStyle name="Percent [2] 8 2 3" xfId="57838"/>
    <cellStyle name="Percent [2] 8 3" xfId="57839"/>
    <cellStyle name="Percent [2] 8 4" xfId="57840"/>
    <cellStyle name="Percent [2] 8 5" xfId="57841"/>
    <cellStyle name="Percent [2] 9" xfId="57842"/>
    <cellStyle name="Percent [2] 9 2" xfId="57843"/>
    <cellStyle name="Percent [2] 9 2 2" xfId="57844"/>
    <cellStyle name="Percent [2] 9 2 3" xfId="57845"/>
    <cellStyle name="Percent [2] 9 3" xfId="57846"/>
    <cellStyle name="Percent [2] 9 4" xfId="57847"/>
    <cellStyle name="Percent [2] 9 5" xfId="57848"/>
    <cellStyle name="Percent 1" xfId="57849"/>
    <cellStyle name="Percent 10" xfId="11037"/>
    <cellStyle name="Percent 10 2" xfId="11038"/>
    <cellStyle name="Percent 10 2 2" xfId="57850"/>
    <cellStyle name="Percent 10 2 2 2" xfId="57851"/>
    <cellStyle name="Percent 10 2 3" xfId="57852"/>
    <cellStyle name="Percent 10 3" xfId="22021"/>
    <cellStyle name="Percent 10 3 2" xfId="57853"/>
    <cellStyle name="Percent 10 4" xfId="57854"/>
    <cellStyle name="Percent 11" xfId="11039"/>
    <cellStyle name="Percent 11 10" xfId="57855"/>
    <cellStyle name="Percent 11 11" xfId="57856"/>
    <cellStyle name="Percent 11 2" xfId="57857"/>
    <cellStyle name="Percent 11 2 2" xfId="57858"/>
    <cellStyle name="Percent 11 3" xfId="57859"/>
    <cellStyle name="Percent 11 4" xfId="57860"/>
    <cellStyle name="Percent 11 5" xfId="57861"/>
    <cellStyle name="Percent 11 6" xfId="57862"/>
    <cellStyle name="Percent 11 7" xfId="57863"/>
    <cellStyle name="Percent 11 8" xfId="57864"/>
    <cellStyle name="Percent 11 9" xfId="57865"/>
    <cellStyle name="Percent 12" xfId="11040"/>
    <cellStyle name="Percent 12 2" xfId="57866"/>
    <cellStyle name="Percent 13" xfId="11288"/>
    <cellStyle name="Percent 13 2" xfId="57867"/>
    <cellStyle name="Percent 14" xfId="57868"/>
    <cellStyle name="Percent 14 2" xfId="57869"/>
    <cellStyle name="Percent 15" xfId="57870"/>
    <cellStyle name="Percent 15 2" xfId="57871"/>
    <cellStyle name="Percent 16" xfId="57872"/>
    <cellStyle name="Percent 16 2" xfId="57873"/>
    <cellStyle name="Percent 17" xfId="57874"/>
    <cellStyle name="Percent 17 2" xfId="57875"/>
    <cellStyle name="Percent 18" xfId="57876"/>
    <cellStyle name="Percent 19" xfId="57877"/>
    <cellStyle name="Percent 2" xfId="78"/>
    <cellStyle name="Percent 2 10" xfId="57878"/>
    <cellStyle name="Percent 2 10 2" xfId="57879"/>
    <cellStyle name="Percent 2 10 3" xfId="57880"/>
    <cellStyle name="Percent 2 10 4" xfId="57881"/>
    <cellStyle name="Percent 2 11" xfId="57882"/>
    <cellStyle name="Percent 2 12" xfId="57883"/>
    <cellStyle name="Percent 2 13" xfId="57884"/>
    <cellStyle name="Percent 2 14" xfId="57885"/>
    <cellStyle name="Percent 2 15" xfId="57886"/>
    <cellStyle name="Percent 2 16" xfId="57887"/>
    <cellStyle name="Percent 2 17" xfId="57888"/>
    <cellStyle name="Percent 2 18" xfId="57889"/>
    <cellStyle name="Percent 2 19" xfId="57890"/>
    <cellStyle name="Percent 2 2" xfId="6550"/>
    <cellStyle name="Percent 2 2 10" xfId="57891"/>
    <cellStyle name="Percent 2 2 10 2" xfId="57892"/>
    <cellStyle name="Percent 2 2 10 2 2" xfId="57893"/>
    <cellStyle name="Percent 2 2 11" xfId="57894"/>
    <cellStyle name="Percent 2 2 11 2" xfId="57895"/>
    <cellStyle name="Percent 2 2 11 2 2" xfId="57896"/>
    <cellStyle name="Percent 2 2 12" xfId="57897"/>
    <cellStyle name="Percent 2 2 12 2" xfId="57898"/>
    <cellStyle name="Percent 2 2 13" xfId="57899"/>
    <cellStyle name="Percent 2 2 14" xfId="57900"/>
    <cellStyle name="Percent 2 2 15" xfId="57901"/>
    <cellStyle name="Percent 2 2 16" xfId="57902"/>
    <cellStyle name="Percent 2 2 17" xfId="57903"/>
    <cellStyle name="Percent 2 2 18" xfId="57904"/>
    <cellStyle name="Percent 2 2 19" xfId="57905"/>
    <cellStyle name="Percent 2 2 2" xfId="11041"/>
    <cellStyle name="Percent 2 2 2 10" xfId="57906"/>
    <cellStyle name="Percent 2 2 2 11" xfId="57907"/>
    <cellStyle name="Percent 2 2 2 12" xfId="57908"/>
    <cellStyle name="Percent 2 2 2 13" xfId="57909"/>
    <cellStyle name="Percent 2 2 2 14" xfId="57910"/>
    <cellStyle name="Percent 2 2 2 15" xfId="57911"/>
    <cellStyle name="Percent 2 2 2 16" xfId="62224"/>
    <cellStyle name="Percent 2 2 2 2" xfId="22023"/>
    <cellStyle name="Percent 2 2 2 2 2" xfId="57912"/>
    <cellStyle name="Percent 2 2 2 2 2 2" xfId="57913"/>
    <cellStyle name="Percent 2 2 2 2 2 2 2" xfId="57914"/>
    <cellStyle name="Percent 2 2 2 2 2 2 2 2" xfId="57915"/>
    <cellStyle name="Percent 2 2 2 2 2 2 2 2 2" xfId="57916"/>
    <cellStyle name="Percent 2 2 2 2 2 2 2 2 2 2" xfId="57917"/>
    <cellStyle name="Percent 2 2 2 2 2 2 2 2 3" xfId="57918"/>
    <cellStyle name="Percent 2 2 2 2 2 2 2 3" xfId="57919"/>
    <cellStyle name="Percent 2 2 2 2 2 2 2 3 2" xfId="57920"/>
    <cellStyle name="Percent 2 2 2 2 2 2 2 4" xfId="57921"/>
    <cellStyle name="Percent 2 2 2 2 2 2 3" xfId="57922"/>
    <cellStyle name="Percent 2 2 2 2 2 2 3 2" xfId="57923"/>
    <cellStyle name="Percent 2 2 2 2 2 2 3 2 2" xfId="57924"/>
    <cellStyle name="Percent 2 2 2 2 2 2 3 3" xfId="57925"/>
    <cellStyle name="Percent 2 2 2 2 2 2 4" xfId="57926"/>
    <cellStyle name="Percent 2 2 2 2 2 2 4 2" xfId="57927"/>
    <cellStyle name="Percent 2 2 2 2 2 2 5" xfId="57928"/>
    <cellStyle name="Percent 2 2 2 2 2 3" xfId="57929"/>
    <cellStyle name="Percent 2 2 2 2 2 3 2" xfId="57930"/>
    <cellStyle name="Percent 2 2 2 2 2 3 2 2" xfId="57931"/>
    <cellStyle name="Percent 2 2 2 2 2 3 2 2 2" xfId="57932"/>
    <cellStyle name="Percent 2 2 2 2 2 3 2 3" xfId="57933"/>
    <cellStyle name="Percent 2 2 2 2 2 3 3" xfId="57934"/>
    <cellStyle name="Percent 2 2 2 2 2 3 3 2" xfId="57935"/>
    <cellStyle name="Percent 2 2 2 2 2 3 4" xfId="57936"/>
    <cellStyle name="Percent 2 2 2 2 2 4" xfId="57937"/>
    <cellStyle name="Percent 2 2 2 2 2 4 2" xfId="57938"/>
    <cellStyle name="Percent 2 2 2 2 2 4 2 2" xfId="57939"/>
    <cellStyle name="Percent 2 2 2 2 2 4 3" xfId="57940"/>
    <cellStyle name="Percent 2 2 2 2 2 5" xfId="57941"/>
    <cellStyle name="Percent 2 2 2 2 2 5 2" xfId="57942"/>
    <cellStyle name="Percent 2 2 2 2 2 6" xfId="57943"/>
    <cellStyle name="Percent 2 2 2 2 3" xfId="57944"/>
    <cellStyle name="Percent 2 2 2 2 3 2" xfId="57945"/>
    <cellStyle name="Percent 2 2 2 2 3 2 2" xfId="57946"/>
    <cellStyle name="Percent 2 2 2 2 3 2 2 2" xfId="57947"/>
    <cellStyle name="Percent 2 2 2 2 3 2 2 2 2" xfId="57948"/>
    <cellStyle name="Percent 2 2 2 2 3 2 2 3" xfId="57949"/>
    <cellStyle name="Percent 2 2 2 2 3 2 3" xfId="57950"/>
    <cellStyle name="Percent 2 2 2 2 3 2 3 2" xfId="57951"/>
    <cellStyle name="Percent 2 2 2 2 3 2 4" xfId="57952"/>
    <cellStyle name="Percent 2 2 2 2 3 3" xfId="57953"/>
    <cellStyle name="Percent 2 2 2 2 3 3 2" xfId="57954"/>
    <cellStyle name="Percent 2 2 2 2 3 3 2 2" xfId="57955"/>
    <cellStyle name="Percent 2 2 2 2 3 3 3" xfId="57956"/>
    <cellStyle name="Percent 2 2 2 2 3 4" xfId="57957"/>
    <cellStyle name="Percent 2 2 2 2 3 4 2" xfId="57958"/>
    <cellStyle name="Percent 2 2 2 2 3 5" xfId="57959"/>
    <cellStyle name="Percent 2 2 2 2 4" xfId="57960"/>
    <cellStyle name="Percent 2 2 2 2 4 2" xfId="57961"/>
    <cellStyle name="Percent 2 2 2 2 4 2 2" xfId="57962"/>
    <cellStyle name="Percent 2 2 2 2 4 2 2 2" xfId="57963"/>
    <cellStyle name="Percent 2 2 2 2 4 2 3" xfId="57964"/>
    <cellStyle name="Percent 2 2 2 2 4 3" xfId="57965"/>
    <cellStyle name="Percent 2 2 2 2 4 3 2" xfId="57966"/>
    <cellStyle name="Percent 2 2 2 2 4 4" xfId="57967"/>
    <cellStyle name="Percent 2 2 2 2 5" xfId="57968"/>
    <cellStyle name="Percent 2 2 2 2 5 2" xfId="57969"/>
    <cellStyle name="Percent 2 2 2 2 5 2 2" xfId="57970"/>
    <cellStyle name="Percent 2 2 2 2 5 3" xfId="57971"/>
    <cellStyle name="Percent 2 2 2 2 6" xfId="57972"/>
    <cellStyle name="Percent 2 2 2 2 6 2" xfId="57973"/>
    <cellStyle name="Percent 2 2 2 2 7" xfId="57974"/>
    <cellStyle name="Percent 2 2 2 2 7 2" xfId="57975"/>
    <cellStyle name="Percent 2 2 2 3" xfId="57976"/>
    <cellStyle name="Percent 2 2 2 3 2" xfId="57977"/>
    <cellStyle name="Percent 2 2 2 3 2 2" xfId="57978"/>
    <cellStyle name="Percent 2 2 2 3 2 2 2" xfId="57979"/>
    <cellStyle name="Percent 2 2 2 3 2 2 2 2" xfId="57980"/>
    <cellStyle name="Percent 2 2 2 3 2 2 2 2 2" xfId="57981"/>
    <cellStyle name="Percent 2 2 2 3 2 2 2 3" xfId="57982"/>
    <cellStyle name="Percent 2 2 2 3 2 2 3" xfId="57983"/>
    <cellStyle name="Percent 2 2 2 3 2 2 3 2" xfId="57984"/>
    <cellStyle name="Percent 2 2 2 3 2 2 4" xfId="57985"/>
    <cellStyle name="Percent 2 2 2 3 2 3" xfId="57986"/>
    <cellStyle name="Percent 2 2 2 3 2 3 2" xfId="57987"/>
    <cellStyle name="Percent 2 2 2 3 2 3 2 2" xfId="57988"/>
    <cellStyle name="Percent 2 2 2 3 2 3 3" xfId="57989"/>
    <cellStyle name="Percent 2 2 2 3 2 4" xfId="57990"/>
    <cellStyle name="Percent 2 2 2 3 2 4 2" xfId="57991"/>
    <cellStyle name="Percent 2 2 2 3 2 5" xfId="57992"/>
    <cellStyle name="Percent 2 2 2 3 3" xfId="57993"/>
    <cellStyle name="Percent 2 2 2 3 3 2" xfId="57994"/>
    <cellStyle name="Percent 2 2 2 3 3 2 2" xfId="57995"/>
    <cellStyle name="Percent 2 2 2 3 3 2 2 2" xfId="57996"/>
    <cellStyle name="Percent 2 2 2 3 3 2 3" xfId="57997"/>
    <cellStyle name="Percent 2 2 2 3 3 3" xfId="57998"/>
    <cellStyle name="Percent 2 2 2 3 3 3 2" xfId="57999"/>
    <cellStyle name="Percent 2 2 2 3 3 4" xfId="58000"/>
    <cellStyle name="Percent 2 2 2 3 4" xfId="58001"/>
    <cellStyle name="Percent 2 2 2 3 4 2" xfId="58002"/>
    <cellStyle name="Percent 2 2 2 3 4 2 2" xfId="58003"/>
    <cellStyle name="Percent 2 2 2 3 4 3" xfId="58004"/>
    <cellStyle name="Percent 2 2 2 3 5" xfId="58005"/>
    <cellStyle name="Percent 2 2 2 3 5 2" xfId="58006"/>
    <cellStyle name="Percent 2 2 2 3 6" xfId="58007"/>
    <cellStyle name="Percent 2 2 2 3 6 2" xfId="58008"/>
    <cellStyle name="Percent 2 2 2 4" xfId="58009"/>
    <cellStyle name="Percent 2 2 2 4 2" xfId="58010"/>
    <cellStyle name="Percent 2 2 2 4 2 2" xfId="58011"/>
    <cellStyle name="Percent 2 2 2 4 2 2 2" xfId="58012"/>
    <cellStyle name="Percent 2 2 2 4 2 2 2 2" xfId="58013"/>
    <cellStyle name="Percent 2 2 2 4 2 2 3" xfId="58014"/>
    <cellStyle name="Percent 2 2 2 4 2 3" xfId="58015"/>
    <cellStyle name="Percent 2 2 2 4 2 3 2" xfId="58016"/>
    <cellStyle name="Percent 2 2 2 4 2 4" xfId="58017"/>
    <cellStyle name="Percent 2 2 2 4 3" xfId="58018"/>
    <cellStyle name="Percent 2 2 2 4 3 2" xfId="58019"/>
    <cellStyle name="Percent 2 2 2 4 3 2 2" xfId="58020"/>
    <cellStyle name="Percent 2 2 2 4 3 3" xfId="58021"/>
    <cellStyle name="Percent 2 2 2 4 4" xfId="58022"/>
    <cellStyle name="Percent 2 2 2 4 4 2" xfId="58023"/>
    <cellStyle name="Percent 2 2 2 4 5" xfId="58024"/>
    <cellStyle name="Percent 2 2 2 4 5 2" xfId="58025"/>
    <cellStyle name="Percent 2 2 2 5" xfId="58026"/>
    <cellStyle name="Percent 2 2 2 5 2" xfId="58027"/>
    <cellStyle name="Percent 2 2 2 5 2 2" xfId="58028"/>
    <cellStyle name="Percent 2 2 2 5 2 2 2" xfId="58029"/>
    <cellStyle name="Percent 2 2 2 5 2 3" xfId="58030"/>
    <cellStyle name="Percent 2 2 2 5 3" xfId="58031"/>
    <cellStyle name="Percent 2 2 2 5 3 2" xfId="58032"/>
    <cellStyle name="Percent 2 2 2 5 4" xfId="58033"/>
    <cellStyle name="Percent 2 2 2 5 4 2" xfId="58034"/>
    <cellStyle name="Percent 2 2 2 6" xfId="58035"/>
    <cellStyle name="Percent 2 2 2 6 2" xfId="58036"/>
    <cellStyle name="Percent 2 2 2 6 2 2" xfId="58037"/>
    <cellStyle name="Percent 2 2 2 6 3" xfId="58038"/>
    <cellStyle name="Percent 2 2 2 6 3 2" xfId="58039"/>
    <cellStyle name="Percent 2 2 2 7" xfId="58040"/>
    <cellStyle name="Percent 2 2 2 7 2" xfId="58041"/>
    <cellStyle name="Percent 2 2 2 7 2 2" xfId="58042"/>
    <cellStyle name="Percent 2 2 2 8" xfId="58043"/>
    <cellStyle name="Percent 2 2 2 8 2" xfId="58044"/>
    <cellStyle name="Percent 2 2 2 9" xfId="58045"/>
    <cellStyle name="Percent 2 2 20" xfId="58046"/>
    <cellStyle name="Percent 2 2 21" xfId="58047"/>
    <cellStyle name="Percent 2 2 22" xfId="58048"/>
    <cellStyle name="Percent 2 2 23" xfId="58049"/>
    <cellStyle name="Percent 2 2 24" xfId="58050"/>
    <cellStyle name="Percent 2 2 25" xfId="58051"/>
    <cellStyle name="Percent 2 2 26" xfId="58052"/>
    <cellStyle name="Percent 2 2 27" xfId="58053"/>
    <cellStyle name="Percent 2 2 28" xfId="58054"/>
    <cellStyle name="Percent 2 2 29" xfId="58055"/>
    <cellStyle name="Percent 2 2 3" xfId="11204"/>
    <cellStyle name="Percent 2 2 3 2" xfId="22024"/>
    <cellStyle name="Percent 2 2 3 2 2" xfId="58056"/>
    <cellStyle name="Percent 2 2 3 2 2 2" xfId="58057"/>
    <cellStyle name="Percent 2 2 3 2 2 2 2" xfId="58058"/>
    <cellStyle name="Percent 2 2 3 2 2 2 2 2" xfId="58059"/>
    <cellStyle name="Percent 2 2 3 2 2 2 2 2 2" xfId="58060"/>
    <cellStyle name="Percent 2 2 3 2 2 2 2 3" xfId="58061"/>
    <cellStyle name="Percent 2 2 3 2 2 2 3" xfId="58062"/>
    <cellStyle name="Percent 2 2 3 2 2 2 3 2" xfId="58063"/>
    <cellStyle name="Percent 2 2 3 2 2 2 4" xfId="58064"/>
    <cellStyle name="Percent 2 2 3 2 2 3" xfId="58065"/>
    <cellStyle name="Percent 2 2 3 2 2 3 2" xfId="58066"/>
    <cellStyle name="Percent 2 2 3 2 2 3 2 2" xfId="58067"/>
    <cellStyle name="Percent 2 2 3 2 2 3 3" xfId="58068"/>
    <cellStyle name="Percent 2 2 3 2 2 4" xfId="58069"/>
    <cellStyle name="Percent 2 2 3 2 2 4 2" xfId="58070"/>
    <cellStyle name="Percent 2 2 3 2 2 5" xfId="58071"/>
    <cellStyle name="Percent 2 2 3 2 3" xfId="58072"/>
    <cellStyle name="Percent 2 2 3 2 3 2" xfId="58073"/>
    <cellStyle name="Percent 2 2 3 2 3 2 2" xfId="58074"/>
    <cellStyle name="Percent 2 2 3 2 3 2 2 2" xfId="58075"/>
    <cellStyle name="Percent 2 2 3 2 3 2 3" xfId="58076"/>
    <cellStyle name="Percent 2 2 3 2 3 3" xfId="58077"/>
    <cellStyle name="Percent 2 2 3 2 3 3 2" xfId="58078"/>
    <cellStyle name="Percent 2 2 3 2 3 4" xfId="58079"/>
    <cellStyle name="Percent 2 2 3 2 4" xfId="58080"/>
    <cellStyle name="Percent 2 2 3 2 4 2" xfId="58081"/>
    <cellStyle name="Percent 2 2 3 2 4 2 2" xfId="58082"/>
    <cellStyle name="Percent 2 2 3 2 4 3" xfId="58083"/>
    <cellStyle name="Percent 2 2 3 2 5" xfId="58084"/>
    <cellStyle name="Percent 2 2 3 2 5 2" xfId="58085"/>
    <cellStyle name="Percent 2 2 3 2 6" xfId="58086"/>
    <cellStyle name="Percent 2 2 3 3" xfId="58087"/>
    <cellStyle name="Percent 2 2 3 3 2" xfId="58088"/>
    <cellStyle name="Percent 2 2 3 3 2 2" xfId="58089"/>
    <cellStyle name="Percent 2 2 3 3 2 2 2" xfId="58090"/>
    <cellStyle name="Percent 2 2 3 3 2 2 2 2" xfId="58091"/>
    <cellStyle name="Percent 2 2 3 3 2 2 3" xfId="58092"/>
    <cellStyle name="Percent 2 2 3 3 2 3" xfId="58093"/>
    <cellStyle name="Percent 2 2 3 3 2 3 2" xfId="58094"/>
    <cellStyle name="Percent 2 2 3 3 2 4" xfId="58095"/>
    <cellStyle name="Percent 2 2 3 3 3" xfId="58096"/>
    <cellStyle name="Percent 2 2 3 3 3 2" xfId="58097"/>
    <cellStyle name="Percent 2 2 3 3 3 2 2" xfId="58098"/>
    <cellStyle name="Percent 2 2 3 3 3 3" xfId="58099"/>
    <cellStyle name="Percent 2 2 3 3 4" xfId="58100"/>
    <cellStyle name="Percent 2 2 3 3 4 2" xfId="58101"/>
    <cellStyle name="Percent 2 2 3 3 5" xfId="58102"/>
    <cellStyle name="Percent 2 2 3 4" xfId="58103"/>
    <cellStyle name="Percent 2 2 3 4 2" xfId="58104"/>
    <cellStyle name="Percent 2 2 3 4 2 2" xfId="58105"/>
    <cellStyle name="Percent 2 2 3 4 2 2 2" xfId="58106"/>
    <cellStyle name="Percent 2 2 3 4 2 3" xfId="58107"/>
    <cellStyle name="Percent 2 2 3 4 3" xfId="58108"/>
    <cellStyle name="Percent 2 2 3 4 3 2" xfId="58109"/>
    <cellStyle name="Percent 2 2 3 4 4" xfId="58110"/>
    <cellStyle name="Percent 2 2 3 5" xfId="58111"/>
    <cellStyle name="Percent 2 2 3 5 2" xfId="58112"/>
    <cellStyle name="Percent 2 2 3 5 2 2" xfId="58113"/>
    <cellStyle name="Percent 2 2 3 5 3" xfId="58114"/>
    <cellStyle name="Percent 2 2 3 6" xfId="58115"/>
    <cellStyle name="Percent 2 2 3 6 2" xfId="58116"/>
    <cellStyle name="Percent 2 2 3 7" xfId="58117"/>
    <cellStyle name="Percent 2 2 3 7 2" xfId="58118"/>
    <cellStyle name="Percent 2 2 30" xfId="58119"/>
    <cellStyle name="Percent 2 2 31" xfId="58120"/>
    <cellStyle name="Percent 2 2 32" xfId="58121"/>
    <cellStyle name="Percent 2 2 33" xfId="58122"/>
    <cellStyle name="Percent 2 2 34" xfId="58123"/>
    <cellStyle name="Percent 2 2 35" xfId="58124"/>
    <cellStyle name="Percent 2 2 36" xfId="58125"/>
    <cellStyle name="Percent 2 2 37" xfId="58126"/>
    <cellStyle name="Percent 2 2 38" xfId="58127"/>
    <cellStyle name="Percent 2 2 39" xfId="58128"/>
    <cellStyle name="Percent 2 2 4" xfId="22025"/>
    <cellStyle name="Percent 2 2 4 2" xfId="58129"/>
    <cellStyle name="Percent 2 2 4 2 2" xfId="58130"/>
    <cellStyle name="Percent 2 2 4 2 2 2" xfId="58131"/>
    <cellStyle name="Percent 2 2 4 2 2 2 2" xfId="58132"/>
    <cellStyle name="Percent 2 2 4 2 2 2 2 2" xfId="58133"/>
    <cellStyle name="Percent 2 2 4 2 2 2 3" xfId="58134"/>
    <cellStyle name="Percent 2 2 4 2 2 3" xfId="58135"/>
    <cellStyle name="Percent 2 2 4 2 2 3 2" xfId="58136"/>
    <cellStyle name="Percent 2 2 4 2 2 4" xfId="58137"/>
    <cellStyle name="Percent 2 2 4 2 3" xfId="58138"/>
    <cellStyle name="Percent 2 2 4 2 3 2" xfId="58139"/>
    <cellStyle name="Percent 2 2 4 2 3 2 2" xfId="58140"/>
    <cellStyle name="Percent 2 2 4 2 3 3" xfId="58141"/>
    <cellStyle name="Percent 2 2 4 2 4" xfId="58142"/>
    <cellStyle name="Percent 2 2 4 2 4 2" xfId="58143"/>
    <cellStyle name="Percent 2 2 4 2 5" xfId="58144"/>
    <cellStyle name="Percent 2 2 4 3" xfId="58145"/>
    <cellStyle name="Percent 2 2 4 3 2" xfId="58146"/>
    <cellStyle name="Percent 2 2 4 3 2 2" xfId="58147"/>
    <cellStyle name="Percent 2 2 4 3 2 2 2" xfId="58148"/>
    <cellStyle name="Percent 2 2 4 3 2 3" xfId="58149"/>
    <cellStyle name="Percent 2 2 4 3 3" xfId="58150"/>
    <cellStyle name="Percent 2 2 4 3 3 2" xfId="58151"/>
    <cellStyle name="Percent 2 2 4 3 4" xfId="58152"/>
    <cellStyle name="Percent 2 2 4 4" xfId="58153"/>
    <cellStyle name="Percent 2 2 4 4 2" xfId="58154"/>
    <cellStyle name="Percent 2 2 4 4 2 2" xfId="58155"/>
    <cellStyle name="Percent 2 2 4 4 3" xfId="58156"/>
    <cellStyle name="Percent 2 2 4 5" xfId="58157"/>
    <cellStyle name="Percent 2 2 4 5 2" xfId="58158"/>
    <cellStyle name="Percent 2 2 4 6" xfId="58159"/>
    <cellStyle name="Percent 2 2 4 6 2" xfId="58160"/>
    <cellStyle name="Percent 2 2 40" xfId="58161"/>
    <cellStyle name="Percent 2 2 41" xfId="58162"/>
    <cellStyle name="Percent 2 2 42" xfId="58163"/>
    <cellStyle name="Percent 2 2 43" xfId="58164"/>
    <cellStyle name="Percent 2 2 44" xfId="58165"/>
    <cellStyle name="Percent 2 2 45" xfId="58166"/>
    <cellStyle name="Percent 2 2 46" xfId="58167"/>
    <cellStyle name="Percent 2 2 47" xfId="58168"/>
    <cellStyle name="Percent 2 2 48" xfId="58169"/>
    <cellStyle name="Percent 2 2 49" xfId="58170"/>
    <cellStyle name="Percent 2 2 5" xfId="22022"/>
    <cellStyle name="Percent 2 2 5 2" xfId="58171"/>
    <cellStyle name="Percent 2 2 5 2 2" xfId="58172"/>
    <cellStyle name="Percent 2 2 5 2 2 2" xfId="58173"/>
    <cellStyle name="Percent 2 2 5 2 2 2 2" xfId="58174"/>
    <cellStyle name="Percent 2 2 5 2 2 3" xfId="58175"/>
    <cellStyle name="Percent 2 2 5 2 3" xfId="58176"/>
    <cellStyle name="Percent 2 2 5 2 3 2" xfId="58177"/>
    <cellStyle name="Percent 2 2 5 2 4" xfId="58178"/>
    <cellStyle name="Percent 2 2 5 3" xfId="58179"/>
    <cellStyle name="Percent 2 2 5 3 2" xfId="58180"/>
    <cellStyle name="Percent 2 2 5 3 2 2" xfId="58181"/>
    <cellStyle name="Percent 2 2 5 3 3" xfId="58182"/>
    <cellStyle name="Percent 2 2 5 4" xfId="58183"/>
    <cellStyle name="Percent 2 2 5 4 2" xfId="58184"/>
    <cellStyle name="Percent 2 2 5 5" xfId="58185"/>
    <cellStyle name="Percent 2 2 5 5 2" xfId="58186"/>
    <cellStyle name="Percent 2 2 50" xfId="58187"/>
    <cellStyle name="Percent 2 2 51" xfId="58188"/>
    <cellStyle name="Percent 2 2 52" xfId="58189"/>
    <cellStyle name="Percent 2 2 53" xfId="58190"/>
    <cellStyle name="Percent 2 2 54" xfId="58191"/>
    <cellStyle name="Percent 2 2 55" xfId="58192"/>
    <cellStyle name="Percent 2 2 56" xfId="58193"/>
    <cellStyle name="Percent 2 2 57" xfId="58194"/>
    <cellStyle name="Percent 2 2 58" xfId="58195"/>
    <cellStyle name="Percent 2 2 59" xfId="58196"/>
    <cellStyle name="Percent 2 2 6" xfId="58197"/>
    <cellStyle name="Percent 2 2 6 2" xfId="58198"/>
    <cellStyle name="Percent 2 2 6 2 2" xfId="58199"/>
    <cellStyle name="Percent 2 2 6 2 2 2" xfId="58200"/>
    <cellStyle name="Percent 2 2 6 2 3" xfId="58201"/>
    <cellStyle name="Percent 2 2 6 3" xfId="58202"/>
    <cellStyle name="Percent 2 2 6 3 2" xfId="58203"/>
    <cellStyle name="Percent 2 2 6 4" xfId="58204"/>
    <cellStyle name="Percent 2 2 6 4 2" xfId="58205"/>
    <cellStyle name="Percent 2 2 60" xfId="58206"/>
    <cellStyle name="Percent 2 2 61" xfId="58207"/>
    <cellStyle name="Percent 2 2 62" xfId="58208"/>
    <cellStyle name="Percent 2 2 63" xfId="58209"/>
    <cellStyle name="Percent 2 2 64" xfId="58210"/>
    <cellStyle name="Percent 2 2 65" xfId="58211"/>
    <cellStyle name="Percent 2 2 66" xfId="62225"/>
    <cellStyle name="Percent 2 2 7" xfId="58212"/>
    <cellStyle name="Percent 2 2 7 2" xfId="58213"/>
    <cellStyle name="Percent 2 2 7 2 2" xfId="58214"/>
    <cellStyle name="Percent 2 2 7 3" xfId="58215"/>
    <cellStyle name="Percent 2 2 7 3 2" xfId="58216"/>
    <cellStyle name="Percent 2 2 8" xfId="58217"/>
    <cellStyle name="Percent 2 2 8 2" xfId="58218"/>
    <cellStyle name="Percent 2 2 8 2 2" xfId="58219"/>
    <cellStyle name="Percent 2 2 9" xfId="58220"/>
    <cellStyle name="Percent 2 2 9 2" xfId="58221"/>
    <cellStyle name="Percent 2 2 9 2 2" xfId="58222"/>
    <cellStyle name="Percent 2 20" xfId="58223"/>
    <cellStyle name="Percent 2 21" xfId="58224"/>
    <cellStyle name="Percent 2 22" xfId="58225"/>
    <cellStyle name="Percent 2 23" xfId="58226"/>
    <cellStyle name="Percent 2 24" xfId="58227"/>
    <cellStyle name="Percent 2 25" xfId="58228"/>
    <cellStyle name="Percent 2 26" xfId="58229"/>
    <cellStyle name="Percent 2 27" xfId="58230"/>
    <cellStyle name="Percent 2 28" xfId="58231"/>
    <cellStyle name="Percent 2 29" xfId="58232"/>
    <cellStyle name="Percent 2 3" xfId="2476"/>
    <cellStyle name="Percent 2 3 10" xfId="58233"/>
    <cellStyle name="Percent 2 3 10 2" xfId="58234"/>
    <cellStyle name="Percent 2 3 11" xfId="58235"/>
    <cellStyle name="Percent 2 3 11 2" xfId="58236"/>
    <cellStyle name="Percent 2 3 12" xfId="58237"/>
    <cellStyle name="Percent 2 3 12 2" xfId="58238"/>
    <cellStyle name="Percent 2 3 13" xfId="62226"/>
    <cellStyle name="Percent 2 3 2" xfId="11042"/>
    <cellStyle name="Percent 2 3 2 2" xfId="22026"/>
    <cellStyle name="Percent 2 3 2 2 2" xfId="58239"/>
    <cellStyle name="Percent 2 3 2 2 2 2" xfId="58240"/>
    <cellStyle name="Percent 2 3 2 2 2 2 2" xfId="58241"/>
    <cellStyle name="Percent 2 3 2 2 2 2 2 2" xfId="58242"/>
    <cellStyle name="Percent 2 3 2 2 2 2 2 2 2" xfId="58243"/>
    <cellStyle name="Percent 2 3 2 2 2 2 2 3" xfId="58244"/>
    <cellStyle name="Percent 2 3 2 2 2 2 3" xfId="58245"/>
    <cellStyle name="Percent 2 3 2 2 2 2 3 2" xfId="58246"/>
    <cellStyle name="Percent 2 3 2 2 2 2 4" xfId="58247"/>
    <cellStyle name="Percent 2 3 2 2 2 3" xfId="58248"/>
    <cellStyle name="Percent 2 3 2 2 2 3 2" xfId="58249"/>
    <cellStyle name="Percent 2 3 2 2 2 3 2 2" xfId="58250"/>
    <cellStyle name="Percent 2 3 2 2 2 3 3" xfId="58251"/>
    <cellStyle name="Percent 2 3 2 2 2 4" xfId="58252"/>
    <cellStyle name="Percent 2 3 2 2 2 4 2" xfId="58253"/>
    <cellStyle name="Percent 2 3 2 2 2 5" xfId="58254"/>
    <cellStyle name="Percent 2 3 2 2 3" xfId="58255"/>
    <cellStyle name="Percent 2 3 2 2 3 2" xfId="58256"/>
    <cellStyle name="Percent 2 3 2 2 3 2 2" xfId="58257"/>
    <cellStyle name="Percent 2 3 2 2 3 2 2 2" xfId="58258"/>
    <cellStyle name="Percent 2 3 2 2 3 2 3" xfId="58259"/>
    <cellStyle name="Percent 2 3 2 2 3 3" xfId="58260"/>
    <cellStyle name="Percent 2 3 2 2 3 3 2" xfId="58261"/>
    <cellStyle name="Percent 2 3 2 2 3 4" xfId="58262"/>
    <cellStyle name="Percent 2 3 2 2 4" xfId="58263"/>
    <cellStyle name="Percent 2 3 2 2 4 2" xfId="58264"/>
    <cellStyle name="Percent 2 3 2 2 4 2 2" xfId="58265"/>
    <cellStyle name="Percent 2 3 2 2 4 3" xfId="58266"/>
    <cellStyle name="Percent 2 3 2 2 5" xfId="58267"/>
    <cellStyle name="Percent 2 3 2 2 5 2" xfId="58268"/>
    <cellStyle name="Percent 2 3 2 2 6" xfId="58269"/>
    <cellStyle name="Percent 2 3 2 2 6 2" xfId="58270"/>
    <cellStyle name="Percent 2 3 2 3" xfId="58271"/>
    <cellStyle name="Percent 2 3 2 3 2" xfId="58272"/>
    <cellStyle name="Percent 2 3 2 3 2 2" xfId="58273"/>
    <cellStyle name="Percent 2 3 2 3 2 2 2" xfId="58274"/>
    <cellStyle name="Percent 2 3 2 3 2 2 2 2" xfId="58275"/>
    <cellStyle name="Percent 2 3 2 3 2 2 3" xfId="58276"/>
    <cellStyle name="Percent 2 3 2 3 2 3" xfId="58277"/>
    <cellStyle name="Percent 2 3 2 3 2 3 2" xfId="58278"/>
    <cellStyle name="Percent 2 3 2 3 2 4" xfId="58279"/>
    <cellStyle name="Percent 2 3 2 3 3" xfId="58280"/>
    <cellStyle name="Percent 2 3 2 3 3 2" xfId="58281"/>
    <cellStyle name="Percent 2 3 2 3 3 2 2" xfId="58282"/>
    <cellStyle name="Percent 2 3 2 3 3 3" xfId="58283"/>
    <cellStyle name="Percent 2 3 2 3 4" xfId="58284"/>
    <cellStyle name="Percent 2 3 2 3 4 2" xfId="58285"/>
    <cellStyle name="Percent 2 3 2 3 5" xfId="58286"/>
    <cellStyle name="Percent 2 3 2 3 5 2" xfId="58287"/>
    <cellStyle name="Percent 2 3 2 4" xfId="58288"/>
    <cellStyle name="Percent 2 3 2 4 2" xfId="58289"/>
    <cellStyle name="Percent 2 3 2 4 2 2" xfId="58290"/>
    <cellStyle name="Percent 2 3 2 4 2 2 2" xfId="58291"/>
    <cellStyle name="Percent 2 3 2 4 2 3" xfId="58292"/>
    <cellStyle name="Percent 2 3 2 4 3" xfId="58293"/>
    <cellStyle name="Percent 2 3 2 4 3 2" xfId="58294"/>
    <cellStyle name="Percent 2 3 2 4 4" xfId="58295"/>
    <cellStyle name="Percent 2 3 2 5" xfId="58296"/>
    <cellStyle name="Percent 2 3 2 5 2" xfId="58297"/>
    <cellStyle name="Percent 2 3 2 5 2 2" xfId="58298"/>
    <cellStyle name="Percent 2 3 2 5 3" xfId="58299"/>
    <cellStyle name="Percent 2 3 2 6" xfId="58300"/>
    <cellStyle name="Percent 2 3 2 6 2" xfId="58301"/>
    <cellStyle name="Percent 2 3 2 7" xfId="58302"/>
    <cellStyle name="Percent 2 3 2 7 2" xfId="58303"/>
    <cellStyle name="Percent 2 3 2 8" xfId="62227"/>
    <cellStyle name="Percent 2 3 3" xfId="11207"/>
    <cellStyle name="Percent 2 3 3 2" xfId="22027"/>
    <cellStyle name="Percent 2 3 3 2 2" xfId="58304"/>
    <cellStyle name="Percent 2 3 3 2 2 2" xfId="58305"/>
    <cellStyle name="Percent 2 3 3 2 2 2 2" xfId="58306"/>
    <cellStyle name="Percent 2 3 3 2 2 2 2 2" xfId="58307"/>
    <cellStyle name="Percent 2 3 3 2 2 2 3" xfId="58308"/>
    <cellStyle name="Percent 2 3 3 2 2 3" xfId="58309"/>
    <cellStyle name="Percent 2 3 3 2 2 3 2" xfId="58310"/>
    <cellStyle name="Percent 2 3 3 2 2 4" xfId="58311"/>
    <cellStyle name="Percent 2 3 3 2 3" xfId="58312"/>
    <cellStyle name="Percent 2 3 3 2 3 2" xfId="58313"/>
    <cellStyle name="Percent 2 3 3 2 3 2 2" xfId="58314"/>
    <cellStyle name="Percent 2 3 3 2 3 3" xfId="58315"/>
    <cellStyle name="Percent 2 3 3 2 4" xfId="58316"/>
    <cellStyle name="Percent 2 3 3 2 4 2" xfId="58317"/>
    <cellStyle name="Percent 2 3 3 2 5" xfId="58318"/>
    <cellStyle name="Percent 2 3 3 3" xfId="58319"/>
    <cellStyle name="Percent 2 3 3 3 2" xfId="58320"/>
    <cellStyle name="Percent 2 3 3 3 2 2" xfId="58321"/>
    <cellStyle name="Percent 2 3 3 3 2 2 2" xfId="58322"/>
    <cellStyle name="Percent 2 3 3 3 2 3" xfId="58323"/>
    <cellStyle name="Percent 2 3 3 3 3" xfId="58324"/>
    <cellStyle name="Percent 2 3 3 3 3 2" xfId="58325"/>
    <cellStyle name="Percent 2 3 3 3 4" xfId="58326"/>
    <cellStyle name="Percent 2 3 3 4" xfId="58327"/>
    <cellStyle name="Percent 2 3 3 4 2" xfId="58328"/>
    <cellStyle name="Percent 2 3 3 4 2 2" xfId="58329"/>
    <cellStyle name="Percent 2 3 3 4 3" xfId="58330"/>
    <cellStyle name="Percent 2 3 3 5" xfId="58331"/>
    <cellStyle name="Percent 2 3 3 5 2" xfId="58332"/>
    <cellStyle name="Percent 2 3 3 6" xfId="58333"/>
    <cellStyle name="Percent 2 3 3 6 2" xfId="58334"/>
    <cellStyle name="Percent 2 3 4" xfId="42485"/>
    <cellStyle name="Percent 2 3 4 2" xfId="58335"/>
    <cellStyle name="Percent 2 3 4 2 2" xfId="58336"/>
    <cellStyle name="Percent 2 3 4 2 2 2" xfId="58337"/>
    <cellStyle name="Percent 2 3 4 2 2 2 2" xfId="58338"/>
    <cellStyle name="Percent 2 3 4 2 2 3" xfId="58339"/>
    <cellStyle name="Percent 2 3 4 2 3" xfId="58340"/>
    <cellStyle name="Percent 2 3 4 2 3 2" xfId="58341"/>
    <cellStyle name="Percent 2 3 4 2 4" xfId="58342"/>
    <cellStyle name="Percent 2 3 4 3" xfId="58343"/>
    <cellStyle name="Percent 2 3 4 3 2" xfId="58344"/>
    <cellStyle name="Percent 2 3 4 3 2 2" xfId="58345"/>
    <cellStyle name="Percent 2 3 4 3 3" xfId="58346"/>
    <cellStyle name="Percent 2 3 4 4" xfId="58347"/>
    <cellStyle name="Percent 2 3 4 4 2" xfId="58348"/>
    <cellStyle name="Percent 2 3 4 5" xfId="58349"/>
    <cellStyle name="Percent 2 3 4 5 2" xfId="58350"/>
    <cellStyle name="Percent 2 3 5" xfId="58351"/>
    <cellStyle name="Percent 2 3 5 2" xfId="58352"/>
    <cellStyle name="Percent 2 3 5 2 2" xfId="58353"/>
    <cellStyle name="Percent 2 3 5 2 2 2" xfId="58354"/>
    <cellStyle name="Percent 2 3 5 2 3" xfId="58355"/>
    <cellStyle name="Percent 2 3 5 3" xfId="58356"/>
    <cellStyle name="Percent 2 3 5 3 2" xfId="58357"/>
    <cellStyle name="Percent 2 3 5 4" xfId="58358"/>
    <cellStyle name="Percent 2 3 5 4 2" xfId="58359"/>
    <cellStyle name="Percent 2 3 6" xfId="58360"/>
    <cellStyle name="Percent 2 3 6 2" xfId="58361"/>
    <cellStyle name="Percent 2 3 6 2 2" xfId="58362"/>
    <cellStyle name="Percent 2 3 6 3" xfId="58363"/>
    <cellStyle name="Percent 2 3 6 3 2" xfId="58364"/>
    <cellStyle name="Percent 2 3 7" xfId="58365"/>
    <cellStyle name="Percent 2 3 7 2" xfId="58366"/>
    <cellStyle name="Percent 2 3 8" xfId="58367"/>
    <cellStyle name="Percent 2 3 8 2" xfId="58368"/>
    <cellStyle name="Percent 2 3 9" xfId="58369"/>
    <cellStyle name="Percent 2 3 9 2" xfId="58370"/>
    <cellStyle name="Percent 2 30" xfId="58371"/>
    <cellStyle name="Percent 2 31" xfId="58372"/>
    <cellStyle name="Percent 2 32" xfId="58373"/>
    <cellStyle name="Percent 2 33" xfId="58374"/>
    <cellStyle name="Percent 2 34" xfId="58375"/>
    <cellStyle name="Percent 2 35" xfId="58376"/>
    <cellStyle name="Percent 2 36" xfId="58377"/>
    <cellStyle name="Percent 2 37" xfId="58378"/>
    <cellStyle name="Percent 2 38" xfId="58379"/>
    <cellStyle name="Percent 2 39" xfId="58380"/>
    <cellStyle name="Percent 2 4" xfId="11043"/>
    <cellStyle name="Percent 2 4 10" xfId="58381"/>
    <cellStyle name="Percent 2 4 10 2" xfId="58382"/>
    <cellStyle name="Percent 2 4 11" xfId="58383"/>
    <cellStyle name="Percent 2 4 11 2" xfId="58384"/>
    <cellStyle name="Percent 2 4 12" xfId="58385"/>
    <cellStyle name="Percent 2 4 12 2" xfId="58386"/>
    <cellStyle name="Percent 2 4 2" xfId="11044"/>
    <cellStyle name="Percent 2 4 2 2" xfId="58387"/>
    <cellStyle name="Percent 2 4 2 2 2" xfId="58388"/>
    <cellStyle name="Percent 2 4 2 2 2 2" xfId="58389"/>
    <cellStyle name="Percent 2 4 2 2 2 2 2" xfId="58390"/>
    <cellStyle name="Percent 2 4 2 2 2 2 2 2" xfId="58391"/>
    <cellStyle name="Percent 2 4 2 2 2 2 3" xfId="58392"/>
    <cellStyle name="Percent 2 4 2 2 2 3" xfId="58393"/>
    <cellStyle name="Percent 2 4 2 2 2 3 2" xfId="58394"/>
    <cellStyle name="Percent 2 4 2 2 2 4" xfId="58395"/>
    <cellStyle name="Percent 2 4 2 2 3" xfId="58396"/>
    <cellStyle name="Percent 2 4 2 2 3 2" xfId="58397"/>
    <cellStyle name="Percent 2 4 2 2 3 2 2" xfId="58398"/>
    <cellStyle name="Percent 2 4 2 2 3 3" xfId="58399"/>
    <cellStyle name="Percent 2 4 2 2 4" xfId="58400"/>
    <cellStyle name="Percent 2 4 2 2 4 2" xfId="58401"/>
    <cellStyle name="Percent 2 4 2 2 5" xfId="58402"/>
    <cellStyle name="Percent 2 4 2 2 5 2" xfId="58403"/>
    <cellStyle name="Percent 2 4 2 3" xfId="58404"/>
    <cellStyle name="Percent 2 4 2 3 2" xfId="58405"/>
    <cellStyle name="Percent 2 4 2 3 2 2" xfId="58406"/>
    <cellStyle name="Percent 2 4 2 3 2 2 2" xfId="58407"/>
    <cellStyle name="Percent 2 4 2 3 2 3" xfId="58408"/>
    <cellStyle name="Percent 2 4 2 3 3" xfId="58409"/>
    <cellStyle name="Percent 2 4 2 3 3 2" xfId="58410"/>
    <cellStyle name="Percent 2 4 2 3 4" xfId="58411"/>
    <cellStyle name="Percent 2 4 2 3 4 2" xfId="58412"/>
    <cellStyle name="Percent 2 4 2 4" xfId="58413"/>
    <cellStyle name="Percent 2 4 2 4 2" xfId="58414"/>
    <cellStyle name="Percent 2 4 2 4 2 2" xfId="58415"/>
    <cellStyle name="Percent 2 4 2 4 3" xfId="58416"/>
    <cellStyle name="Percent 2 4 2 5" xfId="58417"/>
    <cellStyle name="Percent 2 4 2 5 2" xfId="58418"/>
    <cellStyle name="Percent 2 4 2 6" xfId="58419"/>
    <cellStyle name="Percent 2 4 2 6 2" xfId="58420"/>
    <cellStyle name="Percent 2 4 3" xfId="58421"/>
    <cellStyle name="Percent 2 4 3 2" xfId="58422"/>
    <cellStyle name="Percent 2 4 3 2 2" xfId="58423"/>
    <cellStyle name="Percent 2 4 3 2 2 2" xfId="58424"/>
    <cellStyle name="Percent 2 4 3 2 2 2 2" xfId="58425"/>
    <cellStyle name="Percent 2 4 3 2 2 3" xfId="58426"/>
    <cellStyle name="Percent 2 4 3 2 3" xfId="58427"/>
    <cellStyle name="Percent 2 4 3 2 3 2" xfId="58428"/>
    <cellStyle name="Percent 2 4 3 2 4" xfId="58429"/>
    <cellStyle name="Percent 2 4 3 3" xfId="58430"/>
    <cellStyle name="Percent 2 4 3 3 2" xfId="58431"/>
    <cellStyle name="Percent 2 4 3 3 2 2" xfId="58432"/>
    <cellStyle name="Percent 2 4 3 3 3" xfId="58433"/>
    <cellStyle name="Percent 2 4 3 4" xfId="58434"/>
    <cellStyle name="Percent 2 4 3 4 2" xfId="58435"/>
    <cellStyle name="Percent 2 4 3 5" xfId="58436"/>
    <cellStyle name="Percent 2 4 3 5 2" xfId="58437"/>
    <cellStyle name="Percent 2 4 4" xfId="58438"/>
    <cellStyle name="Percent 2 4 4 2" xfId="58439"/>
    <cellStyle name="Percent 2 4 4 2 2" xfId="58440"/>
    <cellStyle name="Percent 2 4 4 2 2 2" xfId="58441"/>
    <cellStyle name="Percent 2 4 4 2 3" xfId="58442"/>
    <cellStyle name="Percent 2 4 4 3" xfId="58443"/>
    <cellStyle name="Percent 2 4 4 3 2" xfId="58444"/>
    <cellStyle name="Percent 2 4 4 4" xfId="58445"/>
    <cellStyle name="Percent 2 4 4 4 2" xfId="58446"/>
    <cellStyle name="Percent 2 4 5" xfId="58447"/>
    <cellStyle name="Percent 2 4 5 2" xfId="58448"/>
    <cellStyle name="Percent 2 4 5 2 2" xfId="58449"/>
    <cellStyle name="Percent 2 4 5 3" xfId="58450"/>
    <cellStyle name="Percent 2 4 5 3 2" xfId="58451"/>
    <cellStyle name="Percent 2 4 6" xfId="58452"/>
    <cellStyle name="Percent 2 4 6 2" xfId="58453"/>
    <cellStyle name="Percent 2 4 6 2 2" xfId="58454"/>
    <cellStyle name="Percent 2 4 7" xfId="58455"/>
    <cellStyle name="Percent 2 4 7 2" xfId="58456"/>
    <cellStyle name="Percent 2 4 8" xfId="58457"/>
    <cellStyle name="Percent 2 4 8 2" xfId="58458"/>
    <cellStyle name="Percent 2 4 9" xfId="58459"/>
    <cellStyle name="Percent 2 4 9 2" xfId="58460"/>
    <cellStyle name="Percent 2 40" xfId="58461"/>
    <cellStyle name="Percent 2 41" xfId="58462"/>
    <cellStyle name="Percent 2 42" xfId="58463"/>
    <cellStyle name="Percent 2 43" xfId="58464"/>
    <cellStyle name="Percent 2 44" xfId="58465"/>
    <cellStyle name="Percent 2 45" xfId="58466"/>
    <cellStyle name="Percent 2 46" xfId="58467"/>
    <cellStyle name="Percent 2 47" xfId="58468"/>
    <cellStyle name="Percent 2 48" xfId="58469"/>
    <cellStyle name="Percent 2 49" xfId="58470"/>
    <cellStyle name="Percent 2 5" xfId="58471"/>
    <cellStyle name="Percent 2 5 2" xfId="58472"/>
    <cellStyle name="Percent 2 5 2 2" xfId="58473"/>
    <cellStyle name="Percent 2 5 2 2 2" xfId="58474"/>
    <cellStyle name="Percent 2 5 2 2 2 2" xfId="58475"/>
    <cellStyle name="Percent 2 5 2 2 2 2 2" xfId="58476"/>
    <cellStyle name="Percent 2 5 2 2 2 3" xfId="58477"/>
    <cellStyle name="Percent 2 5 2 2 3" xfId="58478"/>
    <cellStyle name="Percent 2 5 2 2 3 2" xfId="58479"/>
    <cellStyle name="Percent 2 5 2 2 4" xfId="58480"/>
    <cellStyle name="Percent 2 5 2 2 4 2" xfId="58481"/>
    <cellStyle name="Percent 2 5 2 3" xfId="58482"/>
    <cellStyle name="Percent 2 5 2 3 2" xfId="58483"/>
    <cellStyle name="Percent 2 5 2 3 2 2" xfId="58484"/>
    <cellStyle name="Percent 2 5 2 3 3" xfId="58485"/>
    <cellStyle name="Percent 2 5 2 3 3 2" xfId="58486"/>
    <cellStyle name="Percent 2 5 2 4" xfId="58487"/>
    <cellStyle name="Percent 2 5 2 4 2" xfId="58488"/>
    <cellStyle name="Percent 2 5 2 5" xfId="58489"/>
    <cellStyle name="Percent 2 5 2 5 2" xfId="58490"/>
    <cellStyle name="Percent 2 5 3" xfId="58491"/>
    <cellStyle name="Percent 2 5 3 2" xfId="58492"/>
    <cellStyle name="Percent 2 5 3 2 2" xfId="58493"/>
    <cellStyle name="Percent 2 5 3 2 2 2" xfId="58494"/>
    <cellStyle name="Percent 2 5 3 2 3" xfId="58495"/>
    <cellStyle name="Percent 2 5 3 3" xfId="58496"/>
    <cellStyle name="Percent 2 5 3 3 2" xfId="58497"/>
    <cellStyle name="Percent 2 5 3 4" xfId="58498"/>
    <cellStyle name="Percent 2 5 3 4 2" xfId="58499"/>
    <cellStyle name="Percent 2 5 4" xfId="58500"/>
    <cellStyle name="Percent 2 5 4 2" xfId="58501"/>
    <cellStyle name="Percent 2 5 4 2 2" xfId="58502"/>
    <cellStyle name="Percent 2 5 4 3" xfId="58503"/>
    <cellStyle name="Percent 2 5 4 3 2" xfId="58504"/>
    <cellStyle name="Percent 2 5 5" xfId="58505"/>
    <cellStyle name="Percent 2 5 5 2" xfId="58506"/>
    <cellStyle name="Percent 2 5 5 2 2" xfId="58507"/>
    <cellStyle name="Percent 2 5 6" xfId="58508"/>
    <cellStyle name="Percent 2 5 7" xfId="58509"/>
    <cellStyle name="Percent 2 5 8" xfId="58510"/>
    <cellStyle name="Percent 2 50" xfId="58511"/>
    <cellStyle name="Percent 2 51" xfId="58512"/>
    <cellStyle name="Percent 2 52" xfId="58513"/>
    <cellStyle name="Percent 2 53" xfId="58514"/>
    <cellStyle name="Percent 2 54" xfId="58515"/>
    <cellStyle name="Percent 2 55" xfId="58516"/>
    <cellStyle name="Percent 2 56" xfId="58517"/>
    <cellStyle name="Percent 2 57" xfId="58518"/>
    <cellStyle name="Percent 2 58" xfId="58519"/>
    <cellStyle name="Percent 2 59" xfId="58520"/>
    <cellStyle name="Percent 2 6" xfId="58521"/>
    <cellStyle name="Percent 2 6 2" xfId="58522"/>
    <cellStyle name="Percent 2 6 2 2" xfId="58523"/>
    <cellStyle name="Percent 2 6 2 2 2" xfId="58524"/>
    <cellStyle name="Percent 2 6 2 2 2 2" xfId="58525"/>
    <cellStyle name="Percent 2 6 2 2 3" xfId="58526"/>
    <cellStyle name="Percent 2 6 2 2 3 2" xfId="58527"/>
    <cellStyle name="Percent 2 6 2 3" xfId="58528"/>
    <cellStyle name="Percent 2 6 2 3 2" xfId="58529"/>
    <cellStyle name="Percent 2 6 2 3 2 2" xfId="58530"/>
    <cellStyle name="Percent 2 6 2 4" xfId="58531"/>
    <cellStyle name="Percent 2 6 2 4 2" xfId="58532"/>
    <cellStyle name="Percent 2 6 3" xfId="58533"/>
    <cellStyle name="Percent 2 6 3 2" xfId="58534"/>
    <cellStyle name="Percent 2 6 3 2 2" xfId="58535"/>
    <cellStyle name="Percent 2 6 3 3" xfId="58536"/>
    <cellStyle name="Percent 2 6 3 3 2" xfId="58537"/>
    <cellStyle name="Percent 2 6 4" xfId="58538"/>
    <cellStyle name="Percent 2 6 4 2" xfId="58539"/>
    <cellStyle name="Percent 2 6 4 2 2" xfId="58540"/>
    <cellStyle name="Percent 2 6 5" xfId="58541"/>
    <cellStyle name="Percent 2 6 5 2" xfId="58542"/>
    <cellStyle name="Percent 2 6 6" xfId="58543"/>
    <cellStyle name="Percent 2 60" xfId="58544"/>
    <cellStyle name="Percent 2 61" xfId="58545"/>
    <cellStyle name="Percent 2 62" xfId="58546"/>
    <cellStyle name="Percent 2 63" xfId="58547"/>
    <cellStyle name="Percent 2 64" xfId="58548"/>
    <cellStyle name="Percent 2 65" xfId="58549"/>
    <cellStyle name="Percent 2 66" xfId="58550"/>
    <cellStyle name="Percent 2 67" xfId="58551"/>
    <cellStyle name="Percent 2 68" xfId="58552"/>
    <cellStyle name="Percent 2 69" xfId="58553"/>
    <cellStyle name="Percent 2 7" xfId="58554"/>
    <cellStyle name="Percent 2 7 2" xfId="58555"/>
    <cellStyle name="Percent 2 7 2 2" xfId="58556"/>
    <cellStyle name="Percent 2 7 2 2 2" xfId="58557"/>
    <cellStyle name="Percent 2 7 2 2 2 2" xfId="58558"/>
    <cellStyle name="Percent 2 7 2 3" xfId="58559"/>
    <cellStyle name="Percent 2 7 2 3 2" xfId="58560"/>
    <cellStyle name="Percent 2 7 2 4" xfId="58561"/>
    <cellStyle name="Percent 2 7 3" xfId="58562"/>
    <cellStyle name="Percent 2 7 3 2" xfId="58563"/>
    <cellStyle name="Percent 2 7 3 2 2" xfId="58564"/>
    <cellStyle name="Percent 2 7 4" xfId="58565"/>
    <cellStyle name="Percent 2 7 4 2" xfId="58566"/>
    <cellStyle name="Percent 2 7 5" xfId="58567"/>
    <cellStyle name="Percent 2 7 6" xfId="58568"/>
    <cellStyle name="Percent 2 70" xfId="58569"/>
    <cellStyle name="Percent 2 71" xfId="58570"/>
    <cellStyle name="Percent 2 72" xfId="58571"/>
    <cellStyle name="Percent 2 73" xfId="58572"/>
    <cellStyle name="Percent 2 74" xfId="58573"/>
    <cellStyle name="Percent 2 75" xfId="58574"/>
    <cellStyle name="Percent 2 76" xfId="58575"/>
    <cellStyle name="Percent 2 77" xfId="58576"/>
    <cellStyle name="Percent 2 78" xfId="58577"/>
    <cellStyle name="Percent 2 79" xfId="58578"/>
    <cellStyle name="Percent 2 8" xfId="58579"/>
    <cellStyle name="Percent 2 8 2" xfId="58580"/>
    <cellStyle name="Percent 2 8 2 2" xfId="58581"/>
    <cellStyle name="Percent 2 8 2 2 2" xfId="58582"/>
    <cellStyle name="Percent 2 8 2 3" xfId="58583"/>
    <cellStyle name="Percent 2 8 2 4" xfId="58584"/>
    <cellStyle name="Percent 2 8 3" xfId="58585"/>
    <cellStyle name="Percent 2 8 3 2" xfId="58586"/>
    <cellStyle name="Percent 2 8 4" xfId="58587"/>
    <cellStyle name="Percent 2 8 5" xfId="58588"/>
    <cellStyle name="Percent 2 8 6" xfId="58589"/>
    <cellStyle name="Percent 2 80" xfId="58590"/>
    <cellStyle name="Percent 2 81" xfId="58591"/>
    <cellStyle name="Percent 2 82" xfId="58592"/>
    <cellStyle name="Percent 2 83" xfId="58593"/>
    <cellStyle name="Percent 2 84" xfId="58594"/>
    <cellStyle name="Percent 2 85" xfId="58595"/>
    <cellStyle name="Percent 2 86" xfId="58596"/>
    <cellStyle name="Percent 2 87" xfId="58597"/>
    <cellStyle name="Percent 2 88" xfId="58598"/>
    <cellStyle name="Percent 2 89" xfId="58599"/>
    <cellStyle name="Percent 2 9" xfId="58600"/>
    <cellStyle name="Percent 2 9 2" xfId="58601"/>
    <cellStyle name="Percent 2 9 2 2" xfId="58602"/>
    <cellStyle name="Percent 2 9 2 3" xfId="58603"/>
    <cellStyle name="Percent 2 9 2 4" xfId="58604"/>
    <cellStyle name="Percent 2 9 3" xfId="58605"/>
    <cellStyle name="Percent 2 9 4" xfId="58606"/>
    <cellStyle name="Percent 2 9 5" xfId="58607"/>
    <cellStyle name="Percent 2 9 6" xfId="58608"/>
    <cellStyle name="Percent 2 90" xfId="58609"/>
    <cellStyle name="Percent 2 91" xfId="58610"/>
    <cellStyle name="Percent 2 92" xfId="58611"/>
    <cellStyle name="Percent 2 93" xfId="58612"/>
    <cellStyle name="Percent 2 94" xfId="58613"/>
    <cellStyle name="Percent 2 95" xfId="58614"/>
    <cellStyle name="Percent 2 96" xfId="58615"/>
    <cellStyle name="Percent 2 97" xfId="58616"/>
    <cellStyle name="Percent 2 98" xfId="58617"/>
    <cellStyle name="Percent 20" xfId="58618"/>
    <cellStyle name="Percent 21" xfId="58619"/>
    <cellStyle name="Percent 22" xfId="58620"/>
    <cellStyle name="Percent 23" xfId="58621"/>
    <cellStyle name="Percent 24" xfId="58622"/>
    <cellStyle name="Percent 25" xfId="58623"/>
    <cellStyle name="Percent 26" xfId="58624"/>
    <cellStyle name="Percent 27" xfId="58625"/>
    <cellStyle name="Percent 28" xfId="58626"/>
    <cellStyle name="Percent 29" xfId="58627"/>
    <cellStyle name="Percent 3" xfId="116"/>
    <cellStyle name="Percent 3 10" xfId="58628"/>
    <cellStyle name="Percent 3 2" xfId="6551"/>
    <cellStyle name="Percent 3 2 2" xfId="10571"/>
    <cellStyle name="Percent 3 2 2 2" xfId="22028"/>
    <cellStyle name="Percent 3 2 2 2 2" xfId="42486"/>
    <cellStyle name="Percent 3 2 2 2 2 2" xfId="58629"/>
    <cellStyle name="Percent 3 2 2 2 2 2 2" xfId="58630"/>
    <cellStyle name="Percent 3 2 2 2 2 2 2 2" xfId="58631"/>
    <cellStyle name="Percent 3 2 2 2 2 2 2 2 2" xfId="58632"/>
    <cellStyle name="Percent 3 2 2 2 2 2 2 3" xfId="58633"/>
    <cellStyle name="Percent 3 2 2 2 2 2 3" xfId="58634"/>
    <cellStyle name="Percent 3 2 2 2 2 2 3 2" xfId="58635"/>
    <cellStyle name="Percent 3 2 2 2 2 2 4" xfId="58636"/>
    <cellStyle name="Percent 3 2 2 2 2 3" xfId="58637"/>
    <cellStyle name="Percent 3 2 2 2 2 3 2" xfId="58638"/>
    <cellStyle name="Percent 3 2 2 2 2 3 2 2" xfId="58639"/>
    <cellStyle name="Percent 3 2 2 2 2 3 3" xfId="58640"/>
    <cellStyle name="Percent 3 2 2 2 2 4" xfId="58641"/>
    <cellStyle name="Percent 3 2 2 2 2 4 2" xfId="58642"/>
    <cellStyle name="Percent 3 2 2 2 2 5" xfId="58643"/>
    <cellStyle name="Percent 3 2 2 2 3" xfId="58644"/>
    <cellStyle name="Percent 3 2 2 2 3 2" xfId="58645"/>
    <cellStyle name="Percent 3 2 2 2 3 2 2" xfId="58646"/>
    <cellStyle name="Percent 3 2 2 2 3 2 2 2" xfId="58647"/>
    <cellStyle name="Percent 3 2 2 2 3 2 3" xfId="58648"/>
    <cellStyle name="Percent 3 2 2 2 3 3" xfId="58649"/>
    <cellStyle name="Percent 3 2 2 2 3 3 2" xfId="58650"/>
    <cellStyle name="Percent 3 2 2 2 3 4" xfId="58651"/>
    <cellStyle name="Percent 3 2 2 2 4" xfId="58652"/>
    <cellStyle name="Percent 3 2 2 2 4 2" xfId="58653"/>
    <cellStyle name="Percent 3 2 2 2 4 2 2" xfId="58654"/>
    <cellStyle name="Percent 3 2 2 2 4 3" xfId="58655"/>
    <cellStyle name="Percent 3 2 2 2 5" xfId="58656"/>
    <cellStyle name="Percent 3 2 2 2 5 2" xfId="58657"/>
    <cellStyle name="Percent 3 2 2 2 6" xfId="58658"/>
    <cellStyle name="Percent 3 2 2 3" xfId="42487"/>
    <cellStyle name="Percent 3 2 2 3 2" xfId="58659"/>
    <cellStyle name="Percent 3 2 2 3 2 2" xfId="58660"/>
    <cellStyle name="Percent 3 2 2 3 2 2 2" xfId="58661"/>
    <cellStyle name="Percent 3 2 2 3 2 2 2 2" xfId="58662"/>
    <cellStyle name="Percent 3 2 2 3 2 2 3" xfId="58663"/>
    <cellStyle name="Percent 3 2 2 3 2 3" xfId="58664"/>
    <cellStyle name="Percent 3 2 2 3 2 3 2" xfId="58665"/>
    <cellStyle name="Percent 3 2 2 3 2 4" xfId="58666"/>
    <cellStyle name="Percent 3 2 2 3 3" xfId="58667"/>
    <cellStyle name="Percent 3 2 2 3 3 2" xfId="58668"/>
    <cellStyle name="Percent 3 2 2 3 3 2 2" xfId="58669"/>
    <cellStyle name="Percent 3 2 2 3 3 3" xfId="58670"/>
    <cellStyle name="Percent 3 2 2 3 4" xfId="58671"/>
    <cellStyle name="Percent 3 2 2 3 4 2" xfId="58672"/>
    <cellStyle name="Percent 3 2 2 3 5" xfId="58673"/>
    <cellStyle name="Percent 3 2 2 4" xfId="58674"/>
    <cellStyle name="Percent 3 2 2 4 2" xfId="58675"/>
    <cellStyle name="Percent 3 2 2 4 2 2" xfId="58676"/>
    <cellStyle name="Percent 3 2 2 4 2 2 2" xfId="58677"/>
    <cellStyle name="Percent 3 2 2 4 2 3" xfId="58678"/>
    <cellStyle name="Percent 3 2 2 4 3" xfId="58679"/>
    <cellStyle name="Percent 3 2 2 4 3 2" xfId="58680"/>
    <cellStyle name="Percent 3 2 2 4 4" xfId="58681"/>
    <cellStyle name="Percent 3 2 2 5" xfId="58682"/>
    <cellStyle name="Percent 3 2 2 5 2" xfId="58683"/>
    <cellStyle name="Percent 3 2 2 5 2 2" xfId="58684"/>
    <cellStyle name="Percent 3 2 2 5 3" xfId="58685"/>
    <cellStyle name="Percent 3 2 2 6" xfId="58686"/>
    <cellStyle name="Percent 3 2 2 6 2" xfId="58687"/>
    <cellStyle name="Percent 3 2 2 7" xfId="58688"/>
    <cellStyle name="Percent 3 2 2 8" xfId="58689"/>
    <cellStyle name="Percent 3 2 3" xfId="10572"/>
    <cellStyle name="Percent 3 2 3 2" xfId="22029"/>
    <cellStyle name="Percent 3 2 3 2 2" xfId="42488"/>
    <cellStyle name="Percent 3 2 3 2 2 2" xfId="58690"/>
    <cellStyle name="Percent 3 2 3 2 2 2 2" xfId="58691"/>
    <cellStyle name="Percent 3 2 3 2 2 2 2 2" xfId="58692"/>
    <cellStyle name="Percent 3 2 3 2 2 2 3" xfId="58693"/>
    <cellStyle name="Percent 3 2 3 2 2 3" xfId="58694"/>
    <cellStyle name="Percent 3 2 3 2 2 3 2" xfId="58695"/>
    <cellStyle name="Percent 3 2 3 2 2 4" xfId="58696"/>
    <cellStyle name="Percent 3 2 3 2 3" xfId="58697"/>
    <cellStyle name="Percent 3 2 3 2 3 2" xfId="58698"/>
    <cellStyle name="Percent 3 2 3 2 3 2 2" xfId="58699"/>
    <cellStyle name="Percent 3 2 3 2 3 3" xfId="58700"/>
    <cellStyle name="Percent 3 2 3 2 4" xfId="58701"/>
    <cellStyle name="Percent 3 2 3 2 4 2" xfId="58702"/>
    <cellStyle name="Percent 3 2 3 2 5" xfId="58703"/>
    <cellStyle name="Percent 3 2 3 3" xfId="42489"/>
    <cellStyle name="Percent 3 2 3 3 2" xfId="58704"/>
    <cellStyle name="Percent 3 2 3 3 2 2" xfId="58705"/>
    <cellStyle name="Percent 3 2 3 3 2 2 2" xfId="58706"/>
    <cellStyle name="Percent 3 2 3 3 2 3" xfId="58707"/>
    <cellStyle name="Percent 3 2 3 3 3" xfId="58708"/>
    <cellStyle name="Percent 3 2 3 3 3 2" xfId="58709"/>
    <cellStyle name="Percent 3 2 3 3 4" xfId="58710"/>
    <cellStyle name="Percent 3 2 3 4" xfId="58711"/>
    <cellStyle name="Percent 3 2 3 4 2" xfId="58712"/>
    <cellStyle name="Percent 3 2 3 4 2 2" xfId="58713"/>
    <cellStyle name="Percent 3 2 3 4 3" xfId="58714"/>
    <cellStyle name="Percent 3 2 3 5" xfId="58715"/>
    <cellStyle name="Percent 3 2 3 5 2" xfId="58716"/>
    <cellStyle name="Percent 3 2 3 6" xfId="58717"/>
    <cellStyle name="Percent 3 2 3 7" xfId="58718"/>
    <cellStyle name="Percent 3 2 4" xfId="11045"/>
    <cellStyle name="Percent 3 2 4 2" xfId="42490"/>
    <cellStyle name="Percent 3 2 4 2 2" xfId="58719"/>
    <cellStyle name="Percent 3 2 4 2 2 2" xfId="58720"/>
    <cellStyle name="Percent 3 2 4 2 2 2 2" xfId="58721"/>
    <cellStyle name="Percent 3 2 4 2 2 3" xfId="58722"/>
    <cellStyle name="Percent 3 2 4 2 3" xfId="58723"/>
    <cellStyle name="Percent 3 2 4 2 3 2" xfId="58724"/>
    <cellStyle name="Percent 3 2 4 2 4" xfId="58725"/>
    <cellStyle name="Percent 3 2 4 3" xfId="58726"/>
    <cellStyle name="Percent 3 2 4 3 2" xfId="58727"/>
    <cellStyle name="Percent 3 2 4 3 2 2" xfId="58728"/>
    <cellStyle name="Percent 3 2 4 3 3" xfId="58729"/>
    <cellStyle name="Percent 3 2 4 4" xfId="58730"/>
    <cellStyle name="Percent 3 2 4 4 2" xfId="58731"/>
    <cellStyle name="Percent 3 2 4 5" xfId="58732"/>
    <cellStyle name="Percent 3 2 5" xfId="11205"/>
    <cellStyle name="Percent 3 2 5 2" xfId="58733"/>
    <cellStyle name="Percent 3 2 5 2 2" xfId="58734"/>
    <cellStyle name="Percent 3 2 5 2 2 2" xfId="58735"/>
    <cellStyle name="Percent 3 2 5 2 3" xfId="58736"/>
    <cellStyle name="Percent 3 2 5 3" xfId="58737"/>
    <cellStyle name="Percent 3 2 5 3 2" xfId="58738"/>
    <cellStyle name="Percent 3 2 5 4" xfId="58739"/>
    <cellStyle name="Percent 3 2 6" xfId="22030"/>
    <cellStyle name="Percent 3 2 6 2" xfId="42491"/>
    <cellStyle name="Percent 3 2 6 2 2" xfId="58740"/>
    <cellStyle name="Percent 3 2 6 3" xfId="58741"/>
    <cellStyle name="Percent 3 2 7" xfId="58742"/>
    <cellStyle name="Percent 3 2 7 2" xfId="58743"/>
    <cellStyle name="Percent 3 2 8" xfId="58744"/>
    <cellStyle name="Percent 3 2 9" xfId="58745"/>
    <cellStyle name="Percent 3 3" xfId="6552"/>
    <cellStyle name="Percent 3 3 2" xfId="11046"/>
    <cellStyle name="Percent 3 3 2 2" xfId="22031"/>
    <cellStyle name="Percent 3 3 2 2 2" xfId="58746"/>
    <cellStyle name="Percent 3 3 2 2 2 2" xfId="58747"/>
    <cellStyle name="Percent 3 3 2 2 2 2 2" xfId="58748"/>
    <cellStyle name="Percent 3 3 2 2 2 2 2 2" xfId="58749"/>
    <cellStyle name="Percent 3 3 2 2 2 2 3" xfId="58750"/>
    <cellStyle name="Percent 3 3 2 2 2 3" xfId="58751"/>
    <cellStyle name="Percent 3 3 2 2 2 3 2" xfId="58752"/>
    <cellStyle name="Percent 3 3 2 2 2 4" xfId="58753"/>
    <cellStyle name="Percent 3 3 2 2 3" xfId="58754"/>
    <cellStyle name="Percent 3 3 2 2 3 2" xfId="58755"/>
    <cellStyle name="Percent 3 3 2 2 3 2 2" xfId="58756"/>
    <cellStyle name="Percent 3 3 2 2 3 3" xfId="58757"/>
    <cellStyle name="Percent 3 3 2 2 4" xfId="58758"/>
    <cellStyle name="Percent 3 3 2 2 4 2" xfId="58759"/>
    <cellStyle name="Percent 3 3 2 2 5" xfId="58760"/>
    <cellStyle name="Percent 3 3 2 3" xfId="58761"/>
    <cellStyle name="Percent 3 3 2 3 2" xfId="58762"/>
    <cellStyle name="Percent 3 3 2 3 2 2" xfId="58763"/>
    <cellStyle name="Percent 3 3 2 3 2 2 2" xfId="58764"/>
    <cellStyle name="Percent 3 3 2 3 2 3" xfId="58765"/>
    <cellStyle name="Percent 3 3 2 3 3" xfId="58766"/>
    <cellStyle name="Percent 3 3 2 3 3 2" xfId="58767"/>
    <cellStyle name="Percent 3 3 2 3 4" xfId="58768"/>
    <cellStyle name="Percent 3 3 2 4" xfId="58769"/>
    <cellStyle name="Percent 3 3 2 4 2" xfId="58770"/>
    <cellStyle name="Percent 3 3 2 4 2 2" xfId="58771"/>
    <cellStyle name="Percent 3 3 2 4 3" xfId="58772"/>
    <cellStyle name="Percent 3 3 2 5" xfId="58773"/>
    <cellStyle name="Percent 3 3 2 5 2" xfId="58774"/>
    <cellStyle name="Percent 3 3 2 6" xfId="58775"/>
    <cellStyle name="Percent 3 3 3" xfId="11047"/>
    <cellStyle name="Percent 3 3 3 2" xfId="58776"/>
    <cellStyle name="Percent 3 3 3 2 2" xfId="58777"/>
    <cellStyle name="Percent 3 3 3 2 2 2" xfId="58778"/>
    <cellStyle name="Percent 3 3 3 2 2 2 2" xfId="58779"/>
    <cellStyle name="Percent 3 3 3 2 2 3" xfId="58780"/>
    <cellStyle name="Percent 3 3 3 2 3" xfId="58781"/>
    <cellStyle name="Percent 3 3 3 2 3 2" xfId="58782"/>
    <cellStyle name="Percent 3 3 3 2 4" xfId="58783"/>
    <cellStyle name="Percent 3 3 3 3" xfId="58784"/>
    <cellStyle name="Percent 3 3 3 3 2" xfId="58785"/>
    <cellStyle name="Percent 3 3 3 3 2 2" xfId="58786"/>
    <cellStyle name="Percent 3 3 3 3 3" xfId="58787"/>
    <cellStyle name="Percent 3 3 3 4" xfId="58788"/>
    <cellStyle name="Percent 3 3 3 4 2" xfId="58789"/>
    <cellStyle name="Percent 3 3 3 5" xfId="58790"/>
    <cellStyle name="Percent 3 3 4" xfId="11280"/>
    <cellStyle name="Percent 3 3 4 2" xfId="58791"/>
    <cellStyle name="Percent 3 3 4 2 2" xfId="58792"/>
    <cellStyle name="Percent 3 3 4 2 2 2" xfId="58793"/>
    <cellStyle name="Percent 3 3 4 2 3" xfId="58794"/>
    <cellStyle name="Percent 3 3 4 3" xfId="58795"/>
    <cellStyle name="Percent 3 3 4 3 2" xfId="58796"/>
    <cellStyle name="Percent 3 3 4 4" xfId="58797"/>
    <cellStyle name="Percent 3 3 5" xfId="58798"/>
    <cellStyle name="Percent 3 3 5 2" xfId="58799"/>
    <cellStyle name="Percent 3 3 5 2 2" xfId="58800"/>
    <cellStyle name="Percent 3 3 5 3" xfId="58801"/>
    <cellStyle name="Percent 3 3 6" xfId="58802"/>
    <cellStyle name="Percent 3 3 6 2" xfId="58803"/>
    <cellStyle name="Percent 3 3 7" xfId="58804"/>
    <cellStyle name="Percent 3 3 8" xfId="58805"/>
    <cellStyle name="Percent 3 4" xfId="22032"/>
    <cellStyle name="Percent 3 4 2" xfId="42492"/>
    <cellStyle name="Percent 3 4 2 2" xfId="58806"/>
    <cellStyle name="Percent 3 4 2 2 2" xfId="58807"/>
    <cellStyle name="Percent 3 4 2 2 2 2" xfId="58808"/>
    <cellStyle name="Percent 3 4 2 2 2 2 2" xfId="58809"/>
    <cellStyle name="Percent 3 4 2 2 2 3" xfId="58810"/>
    <cellStyle name="Percent 3 4 2 2 3" xfId="58811"/>
    <cellStyle name="Percent 3 4 2 2 3 2" xfId="58812"/>
    <cellStyle name="Percent 3 4 2 2 4" xfId="58813"/>
    <cellStyle name="Percent 3 4 2 3" xfId="58814"/>
    <cellStyle name="Percent 3 4 2 3 2" xfId="58815"/>
    <cellStyle name="Percent 3 4 2 3 2 2" xfId="58816"/>
    <cellStyle name="Percent 3 4 2 3 3" xfId="58817"/>
    <cellStyle name="Percent 3 4 2 4" xfId="58818"/>
    <cellStyle name="Percent 3 4 2 4 2" xfId="58819"/>
    <cellStyle name="Percent 3 4 2 5" xfId="58820"/>
    <cellStyle name="Percent 3 4 3" xfId="58821"/>
    <cellStyle name="Percent 3 4 3 2" xfId="58822"/>
    <cellStyle name="Percent 3 4 3 2 2" xfId="58823"/>
    <cellStyle name="Percent 3 4 3 2 2 2" xfId="58824"/>
    <cellStyle name="Percent 3 4 3 2 3" xfId="58825"/>
    <cellStyle name="Percent 3 4 3 3" xfId="58826"/>
    <cellStyle name="Percent 3 4 3 3 2" xfId="58827"/>
    <cellStyle name="Percent 3 4 3 4" xfId="58828"/>
    <cellStyle name="Percent 3 4 4" xfId="58829"/>
    <cellStyle name="Percent 3 4 4 2" xfId="58830"/>
    <cellStyle name="Percent 3 4 4 2 2" xfId="58831"/>
    <cellStyle name="Percent 3 4 4 3" xfId="58832"/>
    <cellStyle name="Percent 3 4 5" xfId="58833"/>
    <cellStyle name="Percent 3 4 5 2" xfId="58834"/>
    <cellStyle name="Percent 3 4 6" xfId="58835"/>
    <cellStyle name="Percent 3 5" xfId="22033"/>
    <cellStyle name="Percent 3 5 2" xfId="42493"/>
    <cellStyle name="Percent 3 5 2 2" xfId="58836"/>
    <cellStyle name="Percent 3 5 2 2 2" xfId="58837"/>
    <cellStyle name="Percent 3 5 2 2 2 2" xfId="58838"/>
    <cellStyle name="Percent 3 5 2 2 3" xfId="58839"/>
    <cellStyle name="Percent 3 5 2 3" xfId="58840"/>
    <cellStyle name="Percent 3 5 2 3 2" xfId="58841"/>
    <cellStyle name="Percent 3 5 2 4" xfId="58842"/>
    <cellStyle name="Percent 3 5 3" xfId="58843"/>
    <cellStyle name="Percent 3 5 3 2" xfId="58844"/>
    <cellStyle name="Percent 3 5 3 2 2" xfId="58845"/>
    <cellStyle name="Percent 3 5 3 3" xfId="58846"/>
    <cellStyle name="Percent 3 5 4" xfId="58847"/>
    <cellStyle name="Percent 3 5 4 2" xfId="58848"/>
    <cellStyle name="Percent 3 5 5" xfId="58849"/>
    <cellStyle name="Percent 3 6" xfId="42494"/>
    <cellStyle name="Percent 3 6 2" xfId="58850"/>
    <cellStyle name="Percent 3 6 2 2" xfId="58851"/>
    <cellStyle name="Percent 3 6 2 2 2" xfId="58852"/>
    <cellStyle name="Percent 3 6 2 3" xfId="58853"/>
    <cellStyle name="Percent 3 6 3" xfId="58854"/>
    <cellStyle name="Percent 3 6 3 2" xfId="58855"/>
    <cellStyle name="Percent 3 6 4" xfId="58856"/>
    <cellStyle name="Percent 3 7" xfId="58857"/>
    <cellStyle name="Percent 3 7 2" xfId="58858"/>
    <cellStyle name="Percent 3 7 2 2" xfId="58859"/>
    <cellStyle name="Percent 3 7 3" xfId="58860"/>
    <cellStyle name="Percent 3 8" xfId="58861"/>
    <cellStyle name="Percent 3 8 2" xfId="58862"/>
    <cellStyle name="Percent 3 9" xfId="58863"/>
    <cellStyle name="Percent 30" xfId="58864"/>
    <cellStyle name="Percent 31" xfId="58865"/>
    <cellStyle name="Percent 31 2" xfId="58866"/>
    <cellStyle name="Percent 32" xfId="58867"/>
    <cellStyle name="Percent 32 2" xfId="58868"/>
    <cellStyle name="Percent 33" xfId="58869"/>
    <cellStyle name="Percent 34" xfId="58870"/>
    <cellStyle name="Percent 35" xfId="58871"/>
    <cellStyle name="Percent 36" xfId="62228"/>
    <cellStyle name="Percent 37" xfId="62229"/>
    <cellStyle name="Percent 38" xfId="62230"/>
    <cellStyle name="Percent 4" xfId="72"/>
    <cellStyle name="Percent 4 10" xfId="58872"/>
    <cellStyle name="Percent 4 11" xfId="58873"/>
    <cellStyle name="Percent 4 12" xfId="58874"/>
    <cellStyle name="Percent 4 13" xfId="58875"/>
    <cellStyle name="Percent 4 14" xfId="62231"/>
    <cellStyle name="Percent 4 2" xfId="6553"/>
    <cellStyle name="Percent 4 2 2" xfId="11048"/>
    <cellStyle name="Percent 4 2 2 2" xfId="42495"/>
    <cellStyle name="Percent 4 2 2 2 2" xfId="58876"/>
    <cellStyle name="Percent 4 2 2 2 2 2" xfId="58877"/>
    <cellStyle name="Percent 4 2 2 2 2 2 2" xfId="58878"/>
    <cellStyle name="Percent 4 2 2 2 2 2 2 2" xfId="58879"/>
    <cellStyle name="Percent 4 2 2 2 2 2 2 2 2" xfId="58880"/>
    <cellStyle name="Percent 4 2 2 2 2 2 2 3" xfId="58881"/>
    <cellStyle name="Percent 4 2 2 2 2 2 3" xfId="58882"/>
    <cellStyle name="Percent 4 2 2 2 2 2 3 2" xfId="58883"/>
    <cellStyle name="Percent 4 2 2 2 2 2 4" xfId="58884"/>
    <cellStyle name="Percent 4 2 2 2 2 3" xfId="58885"/>
    <cellStyle name="Percent 4 2 2 2 2 3 2" xfId="58886"/>
    <cellStyle name="Percent 4 2 2 2 2 3 2 2" xfId="58887"/>
    <cellStyle name="Percent 4 2 2 2 2 3 3" xfId="58888"/>
    <cellStyle name="Percent 4 2 2 2 2 4" xfId="58889"/>
    <cellStyle name="Percent 4 2 2 2 2 4 2" xfId="58890"/>
    <cellStyle name="Percent 4 2 2 2 2 5" xfId="58891"/>
    <cellStyle name="Percent 4 2 2 2 3" xfId="58892"/>
    <cellStyle name="Percent 4 2 2 2 3 2" xfId="58893"/>
    <cellStyle name="Percent 4 2 2 2 3 2 2" xfId="58894"/>
    <cellStyle name="Percent 4 2 2 2 3 2 2 2" xfId="58895"/>
    <cellStyle name="Percent 4 2 2 2 3 2 3" xfId="58896"/>
    <cellStyle name="Percent 4 2 2 2 3 3" xfId="58897"/>
    <cellStyle name="Percent 4 2 2 2 3 3 2" xfId="58898"/>
    <cellStyle name="Percent 4 2 2 2 3 4" xfId="58899"/>
    <cellStyle name="Percent 4 2 2 2 4" xfId="58900"/>
    <cellStyle name="Percent 4 2 2 2 4 2" xfId="58901"/>
    <cellStyle name="Percent 4 2 2 2 4 2 2" xfId="58902"/>
    <cellStyle name="Percent 4 2 2 2 4 3" xfId="58903"/>
    <cellStyle name="Percent 4 2 2 2 5" xfId="58904"/>
    <cellStyle name="Percent 4 2 2 2 5 2" xfId="58905"/>
    <cellStyle name="Percent 4 2 2 2 6" xfId="58906"/>
    <cellStyle name="Percent 4 2 2 3" xfId="58907"/>
    <cellStyle name="Percent 4 2 2 3 2" xfId="58908"/>
    <cellStyle name="Percent 4 2 2 3 2 2" xfId="58909"/>
    <cellStyle name="Percent 4 2 2 3 2 2 2" xfId="58910"/>
    <cellStyle name="Percent 4 2 2 3 2 2 2 2" xfId="58911"/>
    <cellStyle name="Percent 4 2 2 3 2 2 3" xfId="58912"/>
    <cellStyle name="Percent 4 2 2 3 2 3" xfId="58913"/>
    <cellStyle name="Percent 4 2 2 3 2 3 2" xfId="58914"/>
    <cellStyle name="Percent 4 2 2 3 2 4" xfId="58915"/>
    <cellStyle name="Percent 4 2 2 3 3" xfId="58916"/>
    <cellStyle name="Percent 4 2 2 3 3 2" xfId="58917"/>
    <cellStyle name="Percent 4 2 2 3 3 2 2" xfId="58918"/>
    <cellStyle name="Percent 4 2 2 3 3 3" xfId="58919"/>
    <cellStyle name="Percent 4 2 2 3 4" xfId="58920"/>
    <cellStyle name="Percent 4 2 2 3 4 2" xfId="58921"/>
    <cellStyle name="Percent 4 2 2 3 5" xfId="58922"/>
    <cellStyle name="Percent 4 2 2 4" xfId="58923"/>
    <cellStyle name="Percent 4 2 2 4 2" xfId="58924"/>
    <cellStyle name="Percent 4 2 2 4 2 2" xfId="58925"/>
    <cellStyle name="Percent 4 2 2 4 2 2 2" xfId="58926"/>
    <cellStyle name="Percent 4 2 2 4 2 3" xfId="58927"/>
    <cellStyle name="Percent 4 2 2 4 3" xfId="58928"/>
    <cellStyle name="Percent 4 2 2 4 3 2" xfId="58929"/>
    <cellStyle name="Percent 4 2 2 4 4" xfId="58930"/>
    <cellStyle name="Percent 4 2 2 5" xfId="58931"/>
    <cellStyle name="Percent 4 2 2 5 2" xfId="58932"/>
    <cellStyle name="Percent 4 2 2 5 2 2" xfId="58933"/>
    <cellStyle name="Percent 4 2 2 5 3" xfId="58934"/>
    <cellStyle name="Percent 4 2 2 6" xfId="58935"/>
    <cellStyle name="Percent 4 2 2 6 2" xfId="58936"/>
    <cellStyle name="Percent 4 2 2 7" xfId="58937"/>
    <cellStyle name="Percent 4 2 3" xfId="11281"/>
    <cellStyle name="Percent 4 2 3 2" xfId="22034"/>
    <cellStyle name="Percent 4 2 3 2 2" xfId="58938"/>
    <cellStyle name="Percent 4 2 3 2 2 2" xfId="58939"/>
    <cellStyle name="Percent 4 2 3 2 2 2 2" xfId="58940"/>
    <cellStyle name="Percent 4 2 3 2 2 2 2 2" xfId="58941"/>
    <cellStyle name="Percent 4 2 3 2 2 2 3" xfId="58942"/>
    <cellStyle name="Percent 4 2 3 2 2 3" xfId="58943"/>
    <cellStyle name="Percent 4 2 3 2 2 3 2" xfId="58944"/>
    <cellStyle name="Percent 4 2 3 2 2 4" xfId="58945"/>
    <cellStyle name="Percent 4 2 3 2 3" xfId="58946"/>
    <cellStyle name="Percent 4 2 3 2 3 2" xfId="58947"/>
    <cellStyle name="Percent 4 2 3 2 3 2 2" xfId="58948"/>
    <cellStyle name="Percent 4 2 3 2 3 3" xfId="58949"/>
    <cellStyle name="Percent 4 2 3 2 4" xfId="58950"/>
    <cellStyle name="Percent 4 2 3 2 4 2" xfId="58951"/>
    <cellStyle name="Percent 4 2 3 2 5" xfId="58952"/>
    <cellStyle name="Percent 4 2 3 3" xfId="58953"/>
    <cellStyle name="Percent 4 2 3 3 2" xfId="58954"/>
    <cellStyle name="Percent 4 2 3 3 2 2" xfId="58955"/>
    <cellStyle name="Percent 4 2 3 3 2 2 2" xfId="58956"/>
    <cellStyle name="Percent 4 2 3 3 2 3" xfId="58957"/>
    <cellStyle name="Percent 4 2 3 3 3" xfId="58958"/>
    <cellStyle name="Percent 4 2 3 3 3 2" xfId="58959"/>
    <cellStyle name="Percent 4 2 3 3 4" xfId="58960"/>
    <cellStyle name="Percent 4 2 3 4" xfId="58961"/>
    <cellStyle name="Percent 4 2 3 4 2" xfId="58962"/>
    <cellStyle name="Percent 4 2 3 4 2 2" xfId="58963"/>
    <cellStyle name="Percent 4 2 3 4 3" xfId="58964"/>
    <cellStyle name="Percent 4 2 3 5" xfId="58965"/>
    <cellStyle name="Percent 4 2 3 5 2" xfId="58966"/>
    <cellStyle name="Percent 4 2 3 6" xfId="58967"/>
    <cellStyle name="Percent 4 2 4" xfId="42496"/>
    <cellStyle name="Percent 4 2 4 2" xfId="58968"/>
    <cellStyle name="Percent 4 2 4 2 2" xfId="58969"/>
    <cellStyle name="Percent 4 2 4 2 2 2" xfId="58970"/>
    <cellStyle name="Percent 4 2 4 2 2 2 2" xfId="58971"/>
    <cellStyle name="Percent 4 2 4 2 2 3" xfId="58972"/>
    <cellStyle name="Percent 4 2 4 2 3" xfId="58973"/>
    <cellStyle name="Percent 4 2 4 2 3 2" xfId="58974"/>
    <cellStyle name="Percent 4 2 4 2 4" xfId="58975"/>
    <cellStyle name="Percent 4 2 4 3" xfId="58976"/>
    <cellStyle name="Percent 4 2 4 3 2" xfId="58977"/>
    <cellStyle name="Percent 4 2 4 3 2 2" xfId="58978"/>
    <cellStyle name="Percent 4 2 4 3 3" xfId="58979"/>
    <cellStyle name="Percent 4 2 4 4" xfId="58980"/>
    <cellStyle name="Percent 4 2 4 4 2" xfId="58981"/>
    <cellStyle name="Percent 4 2 4 5" xfId="58982"/>
    <cellStyle name="Percent 4 2 5" xfId="58983"/>
    <cellStyle name="Percent 4 2 5 2" xfId="58984"/>
    <cellStyle name="Percent 4 2 5 2 2" xfId="58985"/>
    <cellStyle name="Percent 4 2 5 2 2 2" xfId="58986"/>
    <cellStyle name="Percent 4 2 5 2 3" xfId="58987"/>
    <cellStyle name="Percent 4 2 5 3" xfId="58988"/>
    <cellStyle name="Percent 4 2 5 3 2" xfId="58989"/>
    <cellStyle name="Percent 4 2 5 4" xfId="58990"/>
    <cellStyle name="Percent 4 2 6" xfId="58991"/>
    <cellStyle name="Percent 4 2 6 2" xfId="58992"/>
    <cellStyle name="Percent 4 2 6 2 2" xfId="58993"/>
    <cellStyle name="Percent 4 2 6 3" xfId="58994"/>
    <cellStyle name="Percent 4 2 7" xfId="58995"/>
    <cellStyle name="Percent 4 2 7 2" xfId="58996"/>
    <cellStyle name="Percent 4 2 8" xfId="58997"/>
    <cellStyle name="Percent 4 2 9" xfId="58998"/>
    <cellStyle name="Percent 4 3" xfId="10573"/>
    <cellStyle name="Percent 4 3 2" xfId="22035"/>
    <cellStyle name="Percent 4 3 2 2" xfId="42497"/>
    <cellStyle name="Percent 4 3 2 2 2" xfId="58999"/>
    <cellStyle name="Percent 4 3 2 2 2 2" xfId="59000"/>
    <cellStyle name="Percent 4 3 2 2 2 2 2" xfId="59001"/>
    <cellStyle name="Percent 4 3 2 2 2 2 2 2" xfId="59002"/>
    <cellStyle name="Percent 4 3 2 2 2 2 3" xfId="59003"/>
    <cellStyle name="Percent 4 3 2 2 2 3" xfId="59004"/>
    <cellStyle name="Percent 4 3 2 2 2 3 2" xfId="59005"/>
    <cellStyle name="Percent 4 3 2 2 2 4" xfId="59006"/>
    <cellStyle name="Percent 4 3 2 2 3" xfId="59007"/>
    <cellStyle name="Percent 4 3 2 2 3 2" xfId="59008"/>
    <cellStyle name="Percent 4 3 2 2 3 2 2" xfId="59009"/>
    <cellStyle name="Percent 4 3 2 2 3 3" xfId="59010"/>
    <cellStyle name="Percent 4 3 2 2 4" xfId="59011"/>
    <cellStyle name="Percent 4 3 2 2 4 2" xfId="59012"/>
    <cellStyle name="Percent 4 3 2 2 5" xfId="59013"/>
    <cellStyle name="Percent 4 3 2 3" xfId="59014"/>
    <cellStyle name="Percent 4 3 2 3 2" xfId="59015"/>
    <cellStyle name="Percent 4 3 2 3 2 2" xfId="59016"/>
    <cellStyle name="Percent 4 3 2 3 2 2 2" xfId="59017"/>
    <cellStyle name="Percent 4 3 2 3 2 3" xfId="59018"/>
    <cellStyle name="Percent 4 3 2 3 3" xfId="59019"/>
    <cellStyle name="Percent 4 3 2 3 3 2" xfId="59020"/>
    <cellStyle name="Percent 4 3 2 3 4" xfId="59021"/>
    <cellStyle name="Percent 4 3 2 4" xfId="59022"/>
    <cellStyle name="Percent 4 3 2 4 2" xfId="59023"/>
    <cellStyle name="Percent 4 3 2 4 2 2" xfId="59024"/>
    <cellStyle name="Percent 4 3 2 4 3" xfId="59025"/>
    <cellStyle name="Percent 4 3 2 5" xfId="59026"/>
    <cellStyle name="Percent 4 3 2 5 2" xfId="59027"/>
    <cellStyle name="Percent 4 3 2 6" xfId="59028"/>
    <cellStyle name="Percent 4 3 3" xfId="42498"/>
    <cellStyle name="Percent 4 3 3 2" xfId="59029"/>
    <cellStyle name="Percent 4 3 3 2 2" xfId="59030"/>
    <cellStyle name="Percent 4 3 3 2 2 2" xfId="59031"/>
    <cellStyle name="Percent 4 3 3 2 2 2 2" xfId="59032"/>
    <cellStyle name="Percent 4 3 3 2 2 3" xfId="59033"/>
    <cellStyle name="Percent 4 3 3 2 3" xfId="59034"/>
    <cellStyle name="Percent 4 3 3 2 3 2" xfId="59035"/>
    <cellStyle name="Percent 4 3 3 2 4" xfId="59036"/>
    <cellStyle name="Percent 4 3 3 3" xfId="59037"/>
    <cellStyle name="Percent 4 3 3 3 2" xfId="59038"/>
    <cellStyle name="Percent 4 3 3 3 2 2" xfId="59039"/>
    <cellStyle name="Percent 4 3 3 3 3" xfId="59040"/>
    <cellStyle name="Percent 4 3 3 4" xfId="59041"/>
    <cellStyle name="Percent 4 3 3 4 2" xfId="59042"/>
    <cellStyle name="Percent 4 3 3 5" xfId="59043"/>
    <cellStyle name="Percent 4 3 4" xfId="59044"/>
    <cellStyle name="Percent 4 3 4 2" xfId="59045"/>
    <cellStyle name="Percent 4 3 4 2 2" xfId="59046"/>
    <cellStyle name="Percent 4 3 4 2 2 2" xfId="59047"/>
    <cellStyle name="Percent 4 3 4 2 3" xfId="59048"/>
    <cellStyle name="Percent 4 3 4 3" xfId="59049"/>
    <cellStyle name="Percent 4 3 4 3 2" xfId="59050"/>
    <cellStyle name="Percent 4 3 4 4" xfId="59051"/>
    <cellStyle name="Percent 4 3 5" xfId="59052"/>
    <cellStyle name="Percent 4 3 5 2" xfId="59053"/>
    <cellStyle name="Percent 4 3 5 2 2" xfId="59054"/>
    <cellStyle name="Percent 4 3 5 3" xfId="59055"/>
    <cellStyle name="Percent 4 3 6" xfId="59056"/>
    <cellStyle name="Percent 4 3 6 2" xfId="59057"/>
    <cellStyle name="Percent 4 3 7" xfId="59058"/>
    <cellStyle name="Percent 4 3 8" xfId="59059"/>
    <cellStyle name="Percent 4 4" xfId="10574"/>
    <cellStyle name="Percent 4 4 2" xfId="22036"/>
    <cellStyle name="Percent 4 4 2 2" xfId="42499"/>
    <cellStyle name="Percent 4 4 2 3" xfId="59060"/>
    <cellStyle name="Percent 4 4 3" xfId="42500"/>
    <cellStyle name="Percent 4 4 4" xfId="59061"/>
    <cellStyle name="Percent 4 5" xfId="11049"/>
    <cellStyle name="Percent 4 5 2" xfId="22037"/>
    <cellStyle name="Percent 4 5 2 2" xfId="59062"/>
    <cellStyle name="Percent 4 5 2 2 2" xfId="59063"/>
    <cellStyle name="Percent 4 5 2 2 2 2" xfId="59064"/>
    <cellStyle name="Percent 4 5 2 2 2 2 2" xfId="59065"/>
    <cellStyle name="Percent 4 5 2 2 2 3" xfId="59066"/>
    <cellStyle name="Percent 4 5 2 2 3" xfId="59067"/>
    <cellStyle name="Percent 4 5 2 2 3 2" xfId="59068"/>
    <cellStyle name="Percent 4 5 2 2 4" xfId="59069"/>
    <cellStyle name="Percent 4 5 2 3" xfId="59070"/>
    <cellStyle name="Percent 4 5 2 3 2" xfId="59071"/>
    <cellStyle name="Percent 4 5 2 3 2 2" xfId="59072"/>
    <cellStyle name="Percent 4 5 2 3 3" xfId="59073"/>
    <cellStyle name="Percent 4 5 2 4" xfId="59074"/>
    <cellStyle name="Percent 4 5 2 4 2" xfId="59075"/>
    <cellStyle name="Percent 4 5 2 5" xfId="59076"/>
    <cellStyle name="Percent 4 5 3" xfId="59077"/>
    <cellStyle name="Percent 4 5 3 2" xfId="59078"/>
    <cellStyle name="Percent 4 5 3 2 2" xfId="59079"/>
    <cellStyle name="Percent 4 5 3 2 2 2" xfId="59080"/>
    <cellStyle name="Percent 4 5 3 2 3" xfId="59081"/>
    <cellStyle name="Percent 4 5 3 3" xfId="59082"/>
    <cellStyle name="Percent 4 5 3 3 2" xfId="59083"/>
    <cellStyle name="Percent 4 5 3 4" xfId="59084"/>
    <cellStyle name="Percent 4 5 4" xfId="59085"/>
    <cellStyle name="Percent 4 5 4 2" xfId="59086"/>
    <cellStyle name="Percent 4 5 4 2 2" xfId="59087"/>
    <cellStyle name="Percent 4 5 4 3" xfId="59088"/>
    <cellStyle name="Percent 4 5 5" xfId="59089"/>
    <cellStyle name="Percent 4 5 5 2" xfId="59090"/>
    <cellStyle name="Percent 4 5 6" xfId="59091"/>
    <cellStyle name="Percent 4 6" xfId="22038"/>
    <cellStyle name="Percent 4 6 2" xfId="59092"/>
    <cellStyle name="Percent 4 6 2 2" xfId="59093"/>
    <cellStyle name="Percent 4 6 2 2 2" xfId="59094"/>
    <cellStyle name="Percent 4 6 2 2 2 2" xfId="59095"/>
    <cellStyle name="Percent 4 6 2 2 3" xfId="59096"/>
    <cellStyle name="Percent 4 6 2 3" xfId="59097"/>
    <cellStyle name="Percent 4 6 2 3 2" xfId="59098"/>
    <cellStyle name="Percent 4 6 2 4" xfId="59099"/>
    <cellStyle name="Percent 4 6 3" xfId="59100"/>
    <cellStyle name="Percent 4 6 3 2" xfId="59101"/>
    <cellStyle name="Percent 4 6 3 2 2" xfId="59102"/>
    <cellStyle name="Percent 4 6 3 3" xfId="59103"/>
    <cellStyle name="Percent 4 6 4" xfId="59104"/>
    <cellStyle name="Percent 4 6 4 2" xfId="59105"/>
    <cellStyle name="Percent 4 6 5" xfId="59106"/>
    <cellStyle name="Percent 4 7" xfId="42501"/>
    <cellStyle name="Percent 4 7 2" xfId="59107"/>
    <cellStyle name="Percent 4 7 2 2" xfId="59108"/>
    <cellStyle name="Percent 4 7 2 2 2" xfId="59109"/>
    <cellStyle name="Percent 4 7 2 3" xfId="59110"/>
    <cellStyle name="Percent 4 7 3" xfId="59111"/>
    <cellStyle name="Percent 4 7 3 2" xfId="59112"/>
    <cellStyle name="Percent 4 7 4" xfId="59113"/>
    <cellStyle name="Percent 4 8" xfId="59114"/>
    <cellStyle name="Percent 4 8 2" xfId="59115"/>
    <cellStyle name="Percent 4 8 2 2" xfId="59116"/>
    <cellStyle name="Percent 4 8 3" xfId="59117"/>
    <cellStyle name="Percent 4 9" xfId="59118"/>
    <cellStyle name="Percent 4 9 2" xfId="59119"/>
    <cellStyle name="Percent 5" xfId="131"/>
    <cellStyle name="Percent 5 10" xfId="59120"/>
    <cellStyle name="Percent 5 11" xfId="59121"/>
    <cellStyle name="Percent 5 12" xfId="62232"/>
    <cellStyle name="Percent 5 2" xfId="133"/>
    <cellStyle name="Percent 5 2 2" xfId="10575"/>
    <cellStyle name="Percent 5 2 2 2" xfId="42502"/>
    <cellStyle name="Percent 5 2 3" xfId="11050"/>
    <cellStyle name="Percent 5 3" xfId="6554"/>
    <cellStyle name="Percent 5 3 2" xfId="22039"/>
    <cellStyle name="Percent 5 3 2 2" xfId="42503"/>
    <cellStyle name="Percent 5 3 3" xfId="42504"/>
    <cellStyle name="Percent 5 4" xfId="11051"/>
    <cellStyle name="Percent 5 4 2" xfId="22040"/>
    <cellStyle name="Percent 5 5" xfId="11206"/>
    <cellStyle name="Percent 5 6" xfId="22041"/>
    <cellStyle name="Percent 5 7" xfId="59122"/>
    <cellStyle name="Percent 5 8" xfId="59123"/>
    <cellStyle name="Percent 5 9" xfId="59124"/>
    <cellStyle name="Percent 6" xfId="11052"/>
    <cellStyle name="Percent 6 10" xfId="59125"/>
    <cellStyle name="Percent 6 11" xfId="59126"/>
    <cellStyle name="Percent 6 12" xfId="59127"/>
    <cellStyle name="Percent 6 13" xfId="62233"/>
    <cellStyle name="Percent 6 2" xfId="11053"/>
    <cellStyle name="Percent 6 2 2" xfId="22042"/>
    <cellStyle name="Percent 6 2 2 2" xfId="22043"/>
    <cellStyle name="Percent 6 2 2 2 2" xfId="42505"/>
    <cellStyle name="Percent 6 2 2 2 2 2" xfId="59128"/>
    <cellStyle name="Percent 6 2 2 2 2 2 2" xfId="59129"/>
    <cellStyle name="Percent 6 2 2 2 2 2 2 2" xfId="59130"/>
    <cellStyle name="Percent 6 2 2 2 2 2 3" xfId="59131"/>
    <cellStyle name="Percent 6 2 2 2 2 3" xfId="59132"/>
    <cellStyle name="Percent 6 2 2 2 2 3 2" xfId="59133"/>
    <cellStyle name="Percent 6 2 2 2 2 4" xfId="59134"/>
    <cellStyle name="Percent 6 2 2 2 3" xfId="59135"/>
    <cellStyle name="Percent 6 2 2 2 3 2" xfId="59136"/>
    <cellStyle name="Percent 6 2 2 2 3 2 2" xfId="59137"/>
    <cellStyle name="Percent 6 2 2 2 3 3" xfId="59138"/>
    <cellStyle name="Percent 6 2 2 2 4" xfId="59139"/>
    <cellStyle name="Percent 6 2 2 2 4 2" xfId="59140"/>
    <cellStyle name="Percent 6 2 2 2 5" xfId="59141"/>
    <cellStyle name="Percent 6 2 2 3" xfId="42506"/>
    <cellStyle name="Percent 6 2 2 3 2" xfId="59142"/>
    <cellStyle name="Percent 6 2 2 3 2 2" xfId="59143"/>
    <cellStyle name="Percent 6 2 2 3 2 2 2" xfId="59144"/>
    <cellStyle name="Percent 6 2 2 3 2 3" xfId="59145"/>
    <cellStyle name="Percent 6 2 2 3 3" xfId="59146"/>
    <cellStyle name="Percent 6 2 2 3 3 2" xfId="59147"/>
    <cellStyle name="Percent 6 2 2 3 4" xfId="59148"/>
    <cellStyle name="Percent 6 2 2 4" xfId="59149"/>
    <cellStyle name="Percent 6 2 2 4 2" xfId="59150"/>
    <cellStyle name="Percent 6 2 2 4 2 2" xfId="59151"/>
    <cellStyle name="Percent 6 2 2 4 3" xfId="59152"/>
    <cellStyle name="Percent 6 2 2 5" xfId="59153"/>
    <cellStyle name="Percent 6 2 2 5 2" xfId="59154"/>
    <cellStyle name="Percent 6 2 2 6" xfId="59155"/>
    <cellStyle name="Percent 6 2 3" xfId="22044"/>
    <cellStyle name="Percent 6 2 3 2" xfId="42507"/>
    <cellStyle name="Percent 6 2 3 2 2" xfId="59156"/>
    <cellStyle name="Percent 6 2 3 2 2 2" xfId="59157"/>
    <cellStyle name="Percent 6 2 3 2 2 2 2" xfId="59158"/>
    <cellStyle name="Percent 6 2 3 2 2 3" xfId="59159"/>
    <cellStyle name="Percent 6 2 3 2 3" xfId="59160"/>
    <cellStyle name="Percent 6 2 3 2 3 2" xfId="59161"/>
    <cellStyle name="Percent 6 2 3 2 4" xfId="59162"/>
    <cellStyle name="Percent 6 2 3 3" xfId="59163"/>
    <cellStyle name="Percent 6 2 3 3 2" xfId="59164"/>
    <cellStyle name="Percent 6 2 3 3 2 2" xfId="59165"/>
    <cellStyle name="Percent 6 2 3 3 3" xfId="59166"/>
    <cellStyle name="Percent 6 2 3 4" xfId="59167"/>
    <cellStyle name="Percent 6 2 3 4 2" xfId="59168"/>
    <cellStyle name="Percent 6 2 3 5" xfId="59169"/>
    <cellStyle name="Percent 6 2 4" xfId="42508"/>
    <cellStyle name="Percent 6 2 4 2" xfId="59170"/>
    <cellStyle name="Percent 6 2 4 2 2" xfId="59171"/>
    <cellStyle name="Percent 6 2 4 2 2 2" xfId="59172"/>
    <cellStyle name="Percent 6 2 4 2 3" xfId="59173"/>
    <cellStyle name="Percent 6 2 4 3" xfId="59174"/>
    <cellStyle name="Percent 6 2 4 3 2" xfId="59175"/>
    <cellStyle name="Percent 6 2 4 4" xfId="59176"/>
    <cellStyle name="Percent 6 2 5" xfId="59177"/>
    <cellStyle name="Percent 6 2 5 2" xfId="59178"/>
    <cellStyle name="Percent 6 2 5 2 2" xfId="59179"/>
    <cellStyle name="Percent 6 2 5 3" xfId="59180"/>
    <cellStyle name="Percent 6 2 6" xfId="59181"/>
    <cellStyle name="Percent 6 2 6 2" xfId="59182"/>
    <cellStyle name="Percent 6 2 7" xfId="59183"/>
    <cellStyle name="Percent 6 2 8" xfId="62234"/>
    <cellStyle name="Percent 6 3" xfId="11054"/>
    <cellStyle name="Percent 6 3 2" xfId="22046"/>
    <cellStyle name="Percent 6 3 2 2" xfId="42509"/>
    <cellStyle name="Percent 6 3 2 2 2" xfId="59184"/>
    <cellStyle name="Percent 6 3 2 2 2 2" xfId="59185"/>
    <cellStyle name="Percent 6 3 2 2 2 2 2" xfId="59186"/>
    <cellStyle name="Percent 6 3 2 2 2 3" xfId="59187"/>
    <cellStyle name="Percent 6 3 2 2 3" xfId="59188"/>
    <cellStyle name="Percent 6 3 2 2 3 2" xfId="59189"/>
    <cellStyle name="Percent 6 3 2 2 4" xfId="59190"/>
    <cellStyle name="Percent 6 3 2 3" xfId="59191"/>
    <cellStyle name="Percent 6 3 2 3 2" xfId="59192"/>
    <cellStyle name="Percent 6 3 2 3 2 2" xfId="59193"/>
    <cellStyle name="Percent 6 3 2 3 3" xfId="59194"/>
    <cellStyle name="Percent 6 3 2 4" xfId="59195"/>
    <cellStyle name="Percent 6 3 2 4 2" xfId="59196"/>
    <cellStyle name="Percent 6 3 2 5" xfId="59197"/>
    <cellStyle name="Percent 6 3 3" xfId="22045"/>
    <cellStyle name="Percent 6 3 3 2" xfId="59198"/>
    <cellStyle name="Percent 6 3 3 2 2" xfId="59199"/>
    <cellStyle name="Percent 6 3 3 2 2 2" xfId="59200"/>
    <cellStyle name="Percent 6 3 3 2 3" xfId="59201"/>
    <cellStyle name="Percent 6 3 3 3" xfId="59202"/>
    <cellStyle name="Percent 6 3 3 3 2" xfId="59203"/>
    <cellStyle name="Percent 6 3 3 4" xfId="59204"/>
    <cellStyle name="Percent 6 3 4" xfId="59205"/>
    <cellStyle name="Percent 6 3 4 2" xfId="59206"/>
    <cellStyle name="Percent 6 3 4 2 2" xfId="59207"/>
    <cellStyle name="Percent 6 3 4 3" xfId="59208"/>
    <cellStyle name="Percent 6 3 5" xfId="59209"/>
    <cellStyle name="Percent 6 3 5 2" xfId="59210"/>
    <cellStyle name="Percent 6 3 6" xfId="59211"/>
    <cellStyle name="Percent 6 3 7" xfId="62235"/>
    <cellStyle name="Percent 6 4" xfId="22047"/>
    <cellStyle name="Percent 6 4 2" xfId="42510"/>
    <cellStyle name="Percent 6 4 2 2" xfId="59212"/>
    <cellStyle name="Percent 6 4 2 2 2" xfId="59213"/>
    <cellStyle name="Percent 6 4 2 2 2 2" xfId="59214"/>
    <cellStyle name="Percent 6 4 2 2 3" xfId="59215"/>
    <cellStyle name="Percent 6 4 2 3" xfId="59216"/>
    <cellStyle name="Percent 6 4 2 3 2" xfId="59217"/>
    <cellStyle name="Percent 6 4 2 4" xfId="59218"/>
    <cellStyle name="Percent 6 4 3" xfId="59219"/>
    <cellStyle name="Percent 6 4 3 2" xfId="59220"/>
    <cellStyle name="Percent 6 4 3 2 2" xfId="59221"/>
    <cellStyle name="Percent 6 4 3 3" xfId="59222"/>
    <cellStyle name="Percent 6 4 4" xfId="59223"/>
    <cellStyle name="Percent 6 4 4 2" xfId="59224"/>
    <cellStyle name="Percent 6 4 5" xfId="59225"/>
    <cellStyle name="Percent 6 5" xfId="42511"/>
    <cellStyle name="Percent 6 5 2" xfId="59226"/>
    <cellStyle name="Percent 6 5 2 2" xfId="59227"/>
    <cellStyle name="Percent 6 5 2 2 2" xfId="59228"/>
    <cellStyle name="Percent 6 5 2 3" xfId="59229"/>
    <cellStyle name="Percent 6 5 3" xfId="59230"/>
    <cellStyle name="Percent 6 5 3 2" xfId="59231"/>
    <cellStyle name="Percent 6 5 4" xfId="59232"/>
    <cellStyle name="Percent 6 6" xfId="59233"/>
    <cellStyle name="Percent 6 6 2" xfId="59234"/>
    <cellStyle name="Percent 6 6 2 2" xfId="59235"/>
    <cellStyle name="Percent 6 6 3" xfId="59236"/>
    <cellStyle name="Percent 6 7" xfId="59237"/>
    <cellStyle name="Percent 6 7 2" xfId="59238"/>
    <cellStyle name="Percent 6 8" xfId="59239"/>
    <cellStyle name="Percent 6 9" xfId="59240"/>
    <cellStyle name="Percent 7" xfId="11055"/>
    <cellStyle name="Percent 7 10" xfId="59241"/>
    <cellStyle name="Percent 7 11" xfId="59242"/>
    <cellStyle name="Percent 7 12" xfId="59243"/>
    <cellStyle name="Percent 7 13" xfId="62236"/>
    <cellStyle name="Percent 7 2" xfId="11056"/>
    <cellStyle name="Percent 7 2 2" xfId="22049"/>
    <cellStyle name="Percent 7 2 2 2" xfId="42512"/>
    <cellStyle name="Percent 7 2 2 2 2" xfId="59244"/>
    <cellStyle name="Percent 7 2 2 2 2 2" xfId="59245"/>
    <cellStyle name="Percent 7 2 2 2 2 2 2" xfId="59246"/>
    <cellStyle name="Percent 7 2 2 2 2 3" xfId="59247"/>
    <cellStyle name="Percent 7 2 2 2 3" xfId="59248"/>
    <cellStyle name="Percent 7 2 2 2 3 2" xfId="59249"/>
    <cellStyle name="Percent 7 2 2 2 4" xfId="59250"/>
    <cellStyle name="Percent 7 2 2 3" xfId="59251"/>
    <cellStyle name="Percent 7 2 2 3 2" xfId="59252"/>
    <cellStyle name="Percent 7 2 2 3 2 2" xfId="59253"/>
    <cellStyle name="Percent 7 2 2 3 3" xfId="59254"/>
    <cellStyle name="Percent 7 2 2 4" xfId="59255"/>
    <cellStyle name="Percent 7 2 2 4 2" xfId="59256"/>
    <cellStyle name="Percent 7 2 2 5" xfId="59257"/>
    <cellStyle name="Percent 7 2 2 6" xfId="62237"/>
    <cellStyle name="Percent 7 2 3" xfId="22048"/>
    <cellStyle name="Percent 7 2 3 2" xfId="59258"/>
    <cellStyle name="Percent 7 2 3 2 2" xfId="59259"/>
    <cellStyle name="Percent 7 2 3 2 2 2" xfId="59260"/>
    <cellStyle name="Percent 7 2 3 2 3" xfId="59261"/>
    <cellStyle name="Percent 7 2 3 3" xfId="59262"/>
    <cellStyle name="Percent 7 2 3 3 2" xfId="59263"/>
    <cellStyle name="Percent 7 2 3 4" xfId="59264"/>
    <cellStyle name="Percent 7 2 4" xfId="59265"/>
    <cellStyle name="Percent 7 2 4 2" xfId="59266"/>
    <cellStyle name="Percent 7 2 4 2 2" xfId="59267"/>
    <cellStyle name="Percent 7 2 4 3" xfId="59268"/>
    <cellStyle name="Percent 7 2 5" xfId="59269"/>
    <cellStyle name="Percent 7 2 5 2" xfId="59270"/>
    <cellStyle name="Percent 7 2 6" xfId="59271"/>
    <cellStyle name="Percent 7 2 7" xfId="62238"/>
    <cellStyle name="Percent 7 3" xfId="22050"/>
    <cellStyle name="Percent 7 3 2" xfId="42513"/>
    <cellStyle name="Percent 7 3 2 2" xfId="59272"/>
    <cellStyle name="Percent 7 3 2 2 2" xfId="59273"/>
    <cellStyle name="Percent 7 3 2 2 2 2" xfId="59274"/>
    <cellStyle name="Percent 7 3 2 2 3" xfId="59275"/>
    <cellStyle name="Percent 7 3 2 3" xfId="59276"/>
    <cellStyle name="Percent 7 3 2 3 2" xfId="59277"/>
    <cellStyle name="Percent 7 3 2 4" xfId="59278"/>
    <cellStyle name="Percent 7 3 3" xfId="59279"/>
    <cellStyle name="Percent 7 3 3 2" xfId="59280"/>
    <cellStyle name="Percent 7 3 3 2 2" xfId="59281"/>
    <cellStyle name="Percent 7 3 3 3" xfId="59282"/>
    <cellStyle name="Percent 7 3 4" xfId="59283"/>
    <cellStyle name="Percent 7 3 4 2" xfId="59284"/>
    <cellStyle name="Percent 7 3 5" xfId="59285"/>
    <cellStyle name="Percent 7 3 6" xfId="62239"/>
    <cellStyle name="Percent 7 4" xfId="42514"/>
    <cellStyle name="Percent 7 4 2" xfId="59286"/>
    <cellStyle name="Percent 7 4 2 2" xfId="59287"/>
    <cellStyle name="Percent 7 4 2 2 2" xfId="59288"/>
    <cellStyle name="Percent 7 4 2 3" xfId="59289"/>
    <cellStyle name="Percent 7 4 3" xfId="59290"/>
    <cellStyle name="Percent 7 4 3 2" xfId="59291"/>
    <cellStyle name="Percent 7 4 4" xfId="59292"/>
    <cellStyle name="Percent 7 5" xfId="59293"/>
    <cellStyle name="Percent 7 5 2" xfId="59294"/>
    <cellStyle name="Percent 7 5 2 2" xfId="59295"/>
    <cellStyle name="Percent 7 5 3" xfId="59296"/>
    <cellStyle name="Percent 7 6" xfId="59297"/>
    <cellStyle name="Percent 7 6 2" xfId="59298"/>
    <cellStyle name="Percent 7 7" xfId="59299"/>
    <cellStyle name="Percent 7 8" xfId="59300"/>
    <cellStyle name="Percent 7 9" xfId="59301"/>
    <cellStyle name="Percent 8" xfId="11057"/>
    <cellStyle name="Percent 8 10" xfId="59302"/>
    <cellStyle name="Percent 8 11" xfId="59303"/>
    <cellStyle name="Percent 8 2" xfId="11058"/>
    <cellStyle name="Percent 8 2 2" xfId="22052"/>
    <cellStyle name="Percent 8 2 2 2" xfId="42515"/>
    <cellStyle name="Percent 8 2 2 2 2" xfId="59304"/>
    <cellStyle name="Percent 8 2 2 2 2 2" xfId="59305"/>
    <cellStyle name="Percent 8 2 2 2 3" xfId="59306"/>
    <cellStyle name="Percent 8 2 2 3" xfId="59307"/>
    <cellStyle name="Percent 8 2 2 3 2" xfId="59308"/>
    <cellStyle name="Percent 8 2 2 4" xfId="59309"/>
    <cellStyle name="Percent 8 2 3" xfId="22051"/>
    <cellStyle name="Percent 8 2 3 2" xfId="59310"/>
    <cellStyle name="Percent 8 2 3 2 2" xfId="59311"/>
    <cellStyle name="Percent 8 2 3 3" xfId="59312"/>
    <cellStyle name="Percent 8 2 4" xfId="59313"/>
    <cellStyle name="Percent 8 2 4 2" xfId="59314"/>
    <cellStyle name="Percent 8 2 5" xfId="59315"/>
    <cellStyle name="Percent 8 2 6" xfId="62240"/>
    <cellStyle name="Percent 8 3" xfId="22053"/>
    <cellStyle name="Percent 8 3 2" xfId="42516"/>
    <cellStyle name="Percent 8 3 2 2" xfId="59316"/>
    <cellStyle name="Percent 8 3 2 2 2" xfId="59317"/>
    <cellStyle name="Percent 8 3 2 3" xfId="59318"/>
    <cellStyle name="Percent 8 3 3" xfId="59319"/>
    <cellStyle name="Percent 8 3 3 2" xfId="59320"/>
    <cellStyle name="Percent 8 3 4" xfId="59321"/>
    <cellStyle name="Percent 8 4" xfId="42517"/>
    <cellStyle name="Percent 8 4 2" xfId="59322"/>
    <cellStyle name="Percent 8 4 2 2" xfId="59323"/>
    <cellStyle name="Percent 8 4 3" xfId="59324"/>
    <cellStyle name="Percent 8 5" xfId="59325"/>
    <cellStyle name="Percent 8 5 2" xfId="59326"/>
    <cellStyle name="Percent 8 6" xfId="59327"/>
    <cellStyle name="Percent 8 6 2" xfId="59328"/>
    <cellStyle name="Percent 8 7" xfId="59329"/>
    <cellStyle name="Percent 8 8" xfId="59330"/>
    <cellStyle name="Percent 8 9" xfId="59331"/>
    <cellStyle name="Percent 9" xfId="11059"/>
    <cellStyle name="Percent 9 10" xfId="59332"/>
    <cellStyle name="Percent 9 11" xfId="59333"/>
    <cellStyle name="Percent 9 12" xfId="59334"/>
    <cellStyle name="Percent 9 13" xfId="62241"/>
    <cellStyle name="Percent 9 2" xfId="22054"/>
    <cellStyle name="Percent 9 2 2" xfId="42518"/>
    <cellStyle name="Percent 9 2 2 2" xfId="59335"/>
    <cellStyle name="Percent 9 2 2 2 2" xfId="59336"/>
    <cellStyle name="Percent 9 2 2 3" xfId="59337"/>
    <cellStyle name="Percent 9 2 3" xfId="59338"/>
    <cellStyle name="Percent 9 2 3 2" xfId="59339"/>
    <cellStyle name="Percent 9 2 4" xfId="59340"/>
    <cellStyle name="Percent 9 2 5" xfId="62242"/>
    <cellStyle name="Percent 9 3" xfId="42519"/>
    <cellStyle name="Percent 9 3 2" xfId="59341"/>
    <cellStyle name="Percent 9 3 2 2" xfId="59342"/>
    <cellStyle name="Percent 9 3 3" xfId="59343"/>
    <cellStyle name="Percent 9 4" xfId="59344"/>
    <cellStyle name="Percent 9 4 2" xfId="59345"/>
    <cellStyle name="Percent 9 5" xfId="59346"/>
    <cellStyle name="Percent 9 6" xfId="59347"/>
    <cellStyle name="Percent 9 7" xfId="59348"/>
    <cellStyle name="Percent 9 8" xfId="59349"/>
    <cellStyle name="Percent 9 9" xfId="59350"/>
    <cellStyle name="Phase" xfId="11060"/>
    <cellStyle name="Pink" xfId="11061"/>
    <cellStyle name="Pink 2" xfId="11062"/>
    <cellStyle name="Proposal" xfId="59351"/>
    <cellStyle name="Proposal 2" xfId="59352"/>
    <cellStyle name="Proposal 3" xfId="59353"/>
    <cellStyle name="PROTECTED" xfId="59354"/>
    <cellStyle name="PSChar" xfId="11063"/>
    <cellStyle name="PSChar 10" xfId="59355"/>
    <cellStyle name="PSChar 11" xfId="59356"/>
    <cellStyle name="PSChar 12" xfId="59357"/>
    <cellStyle name="PSChar 13" xfId="59358"/>
    <cellStyle name="PSChar 14" xfId="59359"/>
    <cellStyle name="PSChar 15" xfId="59360"/>
    <cellStyle name="PSChar 16" xfId="59361"/>
    <cellStyle name="PSChar 17" xfId="59362"/>
    <cellStyle name="PSChar 18" xfId="59363"/>
    <cellStyle name="PSChar 19" xfId="59364"/>
    <cellStyle name="PSChar 2" xfId="59365"/>
    <cellStyle name="PSChar 2 10" xfId="59366"/>
    <cellStyle name="PSChar 2 11" xfId="59367"/>
    <cellStyle name="PSChar 2 12" xfId="59368"/>
    <cellStyle name="PSChar 2 13" xfId="59369"/>
    <cellStyle name="PSChar 2 14" xfId="59370"/>
    <cellStyle name="PSChar 2 15" xfId="59371"/>
    <cellStyle name="PSChar 2 16" xfId="59372"/>
    <cellStyle name="PSChar 2 17" xfId="59373"/>
    <cellStyle name="PSChar 2 18" xfId="59374"/>
    <cellStyle name="PSChar 2 19" xfId="59375"/>
    <cellStyle name="PSChar 2 2" xfId="59376"/>
    <cellStyle name="PSChar 2 20" xfId="59377"/>
    <cellStyle name="PSChar 2 21" xfId="59378"/>
    <cellStyle name="PSChar 2 22" xfId="59379"/>
    <cellStyle name="PSChar 2 23" xfId="59380"/>
    <cellStyle name="PSChar 2 24" xfId="59381"/>
    <cellStyle name="PSChar 2 25" xfId="59382"/>
    <cellStyle name="PSChar 2 26" xfId="59383"/>
    <cellStyle name="PSChar 2 27" xfId="59384"/>
    <cellStyle name="PSChar 2 28" xfId="59385"/>
    <cellStyle name="PSChar 2 29" xfId="59386"/>
    <cellStyle name="PSChar 2 3" xfId="59387"/>
    <cellStyle name="PSChar 2 30" xfId="59388"/>
    <cellStyle name="PSChar 2 4" xfId="59389"/>
    <cellStyle name="PSChar 2 5" xfId="59390"/>
    <cellStyle name="PSChar 2 6" xfId="59391"/>
    <cellStyle name="PSChar 2 7" xfId="59392"/>
    <cellStyle name="PSChar 2 8" xfId="59393"/>
    <cellStyle name="PSChar 2 9" xfId="59394"/>
    <cellStyle name="PSChar 20" xfId="59395"/>
    <cellStyle name="PSChar 21" xfId="59396"/>
    <cellStyle name="PSChar 22" xfId="59397"/>
    <cellStyle name="PSChar 23" xfId="59398"/>
    <cellStyle name="PSChar 24" xfId="59399"/>
    <cellStyle name="PSChar 25" xfId="59400"/>
    <cellStyle name="PSChar 26" xfId="59401"/>
    <cellStyle name="PSChar 27" xfId="59402"/>
    <cellStyle name="PSChar 28" xfId="59403"/>
    <cellStyle name="PSChar 29" xfId="59404"/>
    <cellStyle name="PSChar 3" xfId="59405"/>
    <cellStyle name="PSChar 3 2" xfId="59406"/>
    <cellStyle name="PSChar 3 3" xfId="59407"/>
    <cellStyle name="PSChar 30" xfId="59408"/>
    <cellStyle name="PSChar 31" xfId="59409"/>
    <cellStyle name="PSChar 32" xfId="59410"/>
    <cellStyle name="PSChar 33" xfId="59411"/>
    <cellStyle name="PSChar 34" xfId="59412"/>
    <cellStyle name="PSChar 35" xfId="59413"/>
    <cellStyle name="PSChar 36" xfId="59414"/>
    <cellStyle name="PSChar 37" xfId="62243"/>
    <cellStyle name="PSChar 4" xfId="59415"/>
    <cellStyle name="PSChar 4 2" xfId="59416"/>
    <cellStyle name="PSChar 5" xfId="59417"/>
    <cellStyle name="PSChar 6" xfId="59418"/>
    <cellStyle name="PSChar 7" xfId="59419"/>
    <cellStyle name="PSChar 8" xfId="59420"/>
    <cellStyle name="PSChar 9" xfId="59421"/>
    <cellStyle name="PSDate" xfId="11064"/>
    <cellStyle name="PSDate 10" xfId="59422"/>
    <cellStyle name="PSDate 11" xfId="59423"/>
    <cellStyle name="PSDate 12" xfId="59424"/>
    <cellStyle name="PSDate 13" xfId="59425"/>
    <cellStyle name="PSDate 14" xfId="59426"/>
    <cellStyle name="PSDate 15" xfId="59427"/>
    <cellStyle name="PSDate 16" xfId="59428"/>
    <cellStyle name="PSDate 17" xfId="59429"/>
    <cellStyle name="PSDate 18" xfId="59430"/>
    <cellStyle name="PSDate 19" xfId="59431"/>
    <cellStyle name="PSDate 2" xfId="59432"/>
    <cellStyle name="PSDate 2 10" xfId="59433"/>
    <cellStyle name="PSDate 2 11" xfId="59434"/>
    <cellStyle name="PSDate 2 12" xfId="59435"/>
    <cellStyle name="PSDate 2 13" xfId="59436"/>
    <cellStyle name="PSDate 2 14" xfId="59437"/>
    <cellStyle name="PSDate 2 15" xfId="59438"/>
    <cellStyle name="PSDate 2 16" xfId="59439"/>
    <cellStyle name="PSDate 2 17" xfId="59440"/>
    <cellStyle name="PSDate 2 18" xfId="59441"/>
    <cellStyle name="PSDate 2 19" xfId="59442"/>
    <cellStyle name="PSDate 2 2" xfId="59443"/>
    <cellStyle name="PSDate 2 20" xfId="59444"/>
    <cellStyle name="PSDate 2 21" xfId="59445"/>
    <cellStyle name="PSDate 2 22" xfId="59446"/>
    <cellStyle name="PSDate 2 23" xfId="59447"/>
    <cellStyle name="PSDate 2 24" xfId="59448"/>
    <cellStyle name="PSDate 2 25" xfId="59449"/>
    <cellStyle name="PSDate 2 26" xfId="59450"/>
    <cellStyle name="PSDate 2 27" xfId="59451"/>
    <cellStyle name="PSDate 2 28" xfId="59452"/>
    <cellStyle name="PSDate 2 3" xfId="59453"/>
    <cellStyle name="PSDate 2 4" xfId="59454"/>
    <cellStyle name="PSDate 2 5" xfId="59455"/>
    <cellStyle name="PSDate 2 6" xfId="59456"/>
    <cellStyle name="PSDate 2 7" xfId="59457"/>
    <cellStyle name="PSDate 2 8" xfId="59458"/>
    <cellStyle name="PSDate 2 9" xfId="59459"/>
    <cellStyle name="PSDate 20" xfId="59460"/>
    <cellStyle name="PSDate 21" xfId="59461"/>
    <cellStyle name="PSDate 22" xfId="59462"/>
    <cellStyle name="PSDate 23" xfId="59463"/>
    <cellStyle name="PSDate 24" xfId="59464"/>
    <cellStyle name="PSDate 25" xfId="59465"/>
    <cellStyle name="PSDate 26" xfId="59466"/>
    <cellStyle name="PSDate 27" xfId="59467"/>
    <cellStyle name="PSDate 28" xfId="59468"/>
    <cellStyle name="PSDate 29" xfId="59469"/>
    <cellStyle name="PSDate 3" xfId="59470"/>
    <cellStyle name="PSDate 3 2" xfId="59471"/>
    <cellStyle name="PSDate 30" xfId="59472"/>
    <cellStyle name="PSDate 31" xfId="59473"/>
    <cellStyle name="PSDate 32" xfId="59474"/>
    <cellStyle name="PSDate 33" xfId="59475"/>
    <cellStyle name="PSDate 34" xfId="59476"/>
    <cellStyle name="PSDate 4" xfId="59477"/>
    <cellStyle name="PSDate 4 2" xfId="59478"/>
    <cellStyle name="PSDate 5" xfId="59479"/>
    <cellStyle name="PSDate 6" xfId="59480"/>
    <cellStyle name="PSDate 7" xfId="59481"/>
    <cellStyle name="PSDate 8" xfId="59482"/>
    <cellStyle name="PSDate 9" xfId="59483"/>
    <cellStyle name="PSDec" xfId="11065"/>
    <cellStyle name="PSDec 10" xfId="59484"/>
    <cellStyle name="PSDec 11" xfId="59485"/>
    <cellStyle name="PSDec 12" xfId="59486"/>
    <cellStyle name="PSDec 13" xfId="59487"/>
    <cellStyle name="PSDec 14" xfId="59488"/>
    <cellStyle name="PSDec 15" xfId="59489"/>
    <cellStyle name="PSDec 16" xfId="59490"/>
    <cellStyle name="PSDec 17" xfId="59491"/>
    <cellStyle name="PSDec 18" xfId="59492"/>
    <cellStyle name="PSDec 19" xfId="59493"/>
    <cellStyle name="PSDec 2" xfId="59494"/>
    <cellStyle name="PSDec 2 10" xfId="59495"/>
    <cellStyle name="PSDec 2 11" xfId="59496"/>
    <cellStyle name="PSDec 2 12" xfId="59497"/>
    <cellStyle name="PSDec 2 13" xfId="59498"/>
    <cellStyle name="PSDec 2 14" xfId="59499"/>
    <cellStyle name="PSDec 2 15" xfId="59500"/>
    <cellStyle name="PSDec 2 16" xfId="59501"/>
    <cellStyle name="PSDec 2 17" xfId="59502"/>
    <cellStyle name="PSDec 2 18" xfId="59503"/>
    <cellStyle name="PSDec 2 19" xfId="59504"/>
    <cellStyle name="PSDec 2 2" xfId="59505"/>
    <cellStyle name="PSDec 2 20" xfId="59506"/>
    <cellStyle name="PSDec 2 21" xfId="59507"/>
    <cellStyle name="PSDec 2 22" xfId="59508"/>
    <cellStyle name="PSDec 2 23" xfId="59509"/>
    <cellStyle name="PSDec 2 24" xfId="59510"/>
    <cellStyle name="PSDec 2 25" xfId="59511"/>
    <cellStyle name="PSDec 2 26" xfId="59512"/>
    <cellStyle name="PSDec 2 27" xfId="59513"/>
    <cellStyle name="PSDec 2 28" xfId="59514"/>
    <cellStyle name="PSDec 2 3" xfId="59515"/>
    <cellStyle name="PSDec 2 4" xfId="59516"/>
    <cellStyle name="PSDec 2 5" xfId="59517"/>
    <cellStyle name="PSDec 2 6" xfId="59518"/>
    <cellStyle name="PSDec 2 7" xfId="59519"/>
    <cellStyle name="PSDec 2 8" xfId="59520"/>
    <cellStyle name="PSDec 2 9" xfId="59521"/>
    <cellStyle name="PSDec 20" xfId="59522"/>
    <cellStyle name="PSDec 21" xfId="59523"/>
    <cellStyle name="PSDec 22" xfId="59524"/>
    <cellStyle name="PSDec 23" xfId="59525"/>
    <cellStyle name="PSDec 24" xfId="59526"/>
    <cellStyle name="PSDec 25" xfId="59527"/>
    <cellStyle name="PSDec 26" xfId="59528"/>
    <cellStyle name="PSDec 27" xfId="59529"/>
    <cellStyle name="PSDec 28" xfId="59530"/>
    <cellStyle name="PSDec 29" xfId="59531"/>
    <cellStyle name="PSDec 3" xfId="59532"/>
    <cellStyle name="PSDec 3 2" xfId="59533"/>
    <cellStyle name="PSDec 30" xfId="59534"/>
    <cellStyle name="PSDec 31" xfId="59535"/>
    <cellStyle name="PSDec 32" xfId="59536"/>
    <cellStyle name="PSDec 33" xfId="59537"/>
    <cellStyle name="PSDec 34" xfId="59538"/>
    <cellStyle name="PSDec 35" xfId="62244"/>
    <cellStyle name="PSDec 4" xfId="59539"/>
    <cellStyle name="PSDec 4 2" xfId="59540"/>
    <cellStyle name="PSDec 5" xfId="59541"/>
    <cellStyle name="PSDec 6" xfId="59542"/>
    <cellStyle name="PSDec 7" xfId="59543"/>
    <cellStyle name="PSDec 8" xfId="59544"/>
    <cellStyle name="PSDec 9" xfId="59545"/>
    <cellStyle name="PSDetail" xfId="59546"/>
    <cellStyle name="PSDetail 2" xfId="59547"/>
    <cellStyle name="PSHeading" xfId="11066"/>
    <cellStyle name="PSHeading 10" xfId="59548"/>
    <cellStyle name="PSHeading 11" xfId="59549"/>
    <cellStyle name="PSHeading 12" xfId="59550"/>
    <cellStyle name="PSHeading 13" xfId="59551"/>
    <cellStyle name="PSHeading 14" xfId="59552"/>
    <cellStyle name="PSHeading 15" xfId="59553"/>
    <cellStyle name="PSHeading 16" xfId="59554"/>
    <cellStyle name="PSHeading 17" xfId="59555"/>
    <cellStyle name="PSHeading 18" xfId="59556"/>
    <cellStyle name="PSHeading 19" xfId="59557"/>
    <cellStyle name="PSHeading 2" xfId="59558"/>
    <cellStyle name="PSHeading 2 10" xfId="59559"/>
    <cellStyle name="PSHeading 2 11" xfId="59560"/>
    <cellStyle name="PSHeading 2 12" xfId="59561"/>
    <cellStyle name="PSHeading 2 13" xfId="59562"/>
    <cellStyle name="PSHeading 2 14" xfId="59563"/>
    <cellStyle name="PSHeading 2 15" xfId="59564"/>
    <cellStyle name="PSHeading 2 16" xfId="59565"/>
    <cellStyle name="PSHeading 2 17" xfId="59566"/>
    <cellStyle name="PSHeading 2 18" xfId="59567"/>
    <cellStyle name="PSHeading 2 19" xfId="59568"/>
    <cellStyle name="PSHeading 2 2" xfId="59569"/>
    <cellStyle name="PSHeading 2 20" xfId="59570"/>
    <cellStyle name="PSHeading 2 21" xfId="59571"/>
    <cellStyle name="PSHeading 2 22" xfId="59572"/>
    <cellStyle name="PSHeading 2 23" xfId="59573"/>
    <cellStyle name="PSHeading 2 24" xfId="59574"/>
    <cellStyle name="PSHeading 2 25" xfId="59575"/>
    <cellStyle name="PSHeading 2 26" xfId="59576"/>
    <cellStyle name="PSHeading 2 27" xfId="59577"/>
    <cellStyle name="PSHeading 2 28" xfId="59578"/>
    <cellStyle name="PSHeading 2 29" xfId="59579"/>
    <cellStyle name="PSHeading 2 3" xfId="59580"/>
    <cellStyle name="PSHeading 2 30" xfId="59581"/>
    <cellStyle name="PSHeading 2 4" xfId="59582"/>
    <cellStyle name="PSHeading 2 5" xfId="59583"/>
    <cellStyle name="PSHeading 2 6" xfId="59584"/>
    <cellStyle name="PSHeading 2 7" xfId="59585"/>
    <cellStyle name="PSHeading 2 8" xfId="59586"/>
    <cellStyle name="PSHeading 2 9" xfId="59587"/>
    <cellStyle name="PSHeading 20" xfId="59588"/>
    <cellStyle name="PSHeading 21" xfId="59589"/>
    <cellStyle name="PSHeading 22" xfId="59590"/>
    <cellStyle name="PSHeading 23" xfId="59591"/>
    <cellStyle name="PSHeading 24" xfId="59592"/>
    <cellStyle name="PSHeading 25" xfId="59593"/>
    <cellStyle name="PSHeading 26" xfId="59594"/>
    <cellStyle name="PSHeading 27" xfId="59595"/>
    <cellStyle name="PSHeading 28" xfId="59596"/>
    <cellStyle name="PSHeading 29" xfId="59597"/>
    <cellStyle name="PSHeading 3" xfId="59598"/>
    <cellStyle name="PSHeading 3 2" xfId="59599"/>
    <cellStyle name="PSHeading 3 3" xfId="59600"/>
    <cellStyle name="PSHeading 30" xfId="59601"/>
    <cellStyle name="PSHeading 31" xfId="59602"/>
    <cellStyle name="PSHeading 32" xfId="59603"/>
    <cellStyle name="PSHeading 33" xfId="59604"/>
    <cellStyle name="PSHeading 34" xfId="59605"/>
    <cellStyle name="PSHeading 35" xfId="59606"/>
    <cellStyle name="PSHeading 36" xfId="59607"/>
    <cellStyle name="PSHeading 4" xfId="59608"/>
    <cellStyle name="PSHeading 4 2" xfId="59609"/>
    <cellStyle name="PSHeading 5" xfId="59610"/>
    <cellStyle name="PSHeading 6" xfId="59611"/>
    <cellStyle name="PSHeading 7" xfId="59612"/>
    <cellStyle name="PSHeading 8" xfId="59613"/>
    <cellStyle name="PSHeading 9" xfId="59614"/>
    <cellStyle name="PSInt" xfId="11067"/>
    <cellStyle name="PSInt 10" xfId="59615"/>
    <cellStyle name="PSInt 11" xfId="59616"/>
    <cellStyle name="PSInt 12" xfId="59617"/>
    <cellStyle name="PSInt 13" xfId="59618"/>
    <cellStyle name="PSInt 14" xfId="59619"/>
    <cellStyle name="PSInt 15" xfId="59620"/>
    <cellStyle name="PSInt 16" xfId="59621"/>
    <cellStyle name="PSInt 17" xfId="59622"/>
    <cellStyle name="PSInt 18" xfId="59623"/>
    <cellStyle name="PSInt 19" xfId="59624"/>
    <cellStyle name="PSInt 2" xfId="59625"/>
    <cellStyle name="PSInt 2 10" xfId="59626"/>
    <cellStyle name="PSInt 2 11" xfId="59627"/>
    <cellStyle name="PSInt 2 12" xfId="59628"/>
    <cellStyle name="PSInt 2 13" xfId="59629"/>
    <cellStyle name="PSInt 2 14" xfId="59630"/>
    <cellStyle name="PSInt 2 15" xfId="59631"/>
    <cellStyle name="PSInt 2 16" xfId="59632"/>
    <cellStyle name="PSInt 2 17" xfId="59633"/>
    <cellStyle name="PSInt 2 18" xfId="59634"/>
    <cellStyle name="PSInt 2 19" xfId="59635"/>
    <cellStyle name="PSInt 2 2" xfId="59636"/>
    <cellStyle name="PSInt 2 20" xfId="59637"/>
    <cellStyle name="PSInt 2 21" xfId="59638"/>
    <cellStyle name="PSInt 2 22" xfId="59639"/>
    <cellStyle name="PSInt 2 23" xfId="59640"/>
    <cellStyle name="PSInt 2 24" xfId="59641"/>
    <cellStyle name="PSInt 2 25" xfId="59642"/>
    <cellStyle name="PSInt 2 26" xfId="59643"/>
    <cellStyle name="PSInt 2 27" xfId="59644"/>
    <cellStyle name="PSInt 2 28" xfId="59645"/>
    <cellStyle name="PSInt 2 3" xfId="59646"/>
    <cellStyle name="PSInt 2 4" xfId="59647"/>
    <cellStyle name="PSInt 2 5" xfId="59648"/>
    <cellStyle name="PSInt 2 6" xfId="59649"/>
    <cellStyle name="PSInt 2 7" xfId="59650"/>
    <cellStyle name="PSInt 2 8" xfId="59651"/>
    <cellStyle name="PSInt 2 9" xfId="59652"/>
    <cellStyle name="PSInt 20" xfId="59653"/>
    <cellStyle name="PSInt 21" xfId="59654"/>
    <cellStyle name="PSInt 22" xfId="59655"/>
    <cellStyle name="PSInt 23" xfId="59656"/>
    <cellStyle name="PSInt 24" xfId="59657"/>
    <cellStyle name="PSInt 25" xfId="59658"/>
    <cellStyle name="PSInt 26" xfId="59659"/>
    <cellStyle name="PSInt 27" xfId="59660"/>
    <cellStyle name="PSInt 28" xfId="59661"/>
    <cellStyle name="PSInt 29" xfId="59662"/>
    <cellStyle name="PSInt 3" xfId="59663"/>
    <cellStyle name="PSInt 3 2" xfId="59664"/>
    <cellStyle name="PSInt 30" xfId="59665"/>
    <cellStyle name="PSInt 31" xfId="59666"/>
    <cellStyle name="PSInt 32" xfId="59667"/>
    <cellStyle name="PSInt 33" xfId="59668"/>
    <cellStyle name="PSInt 34" xfId="59669"/>
    <cellStyle name="PSInt 4" xfId="59670"/>
    <cellStyle name="PSInt 4 2" xfId="59671"/>
    <cellStyle name="PSInt 5" xfId="59672"/>
    <cellStyle name="PSInt 6" xfId="59673"/>
    <cellStyle name="PSInt 7" xfId="59674"/>
    <cellStyle name="PSInt 8" xfId="59675"/>
    <cellStyle name="PSInt 9" xfId="59676"/>
    <cellStyle name="PSSpacer" xfId="11068"/>
    <cellStyle name="PSSpacer 10" xfId="59677"/>
    <cellStyle name="PSSpacer 11" xfId="59678"/>
    <cellStyle name="PSSpacer 12" xfId="59679"/>
    <cellStyle name="PSSpacer 13" xfId="59680"/>
    <cellStyle name="PSSpacer 14" xfId="59681"/>
    <cellStyle name="PSSpacer 15" xfId="59682"/>
    <cellStyle name="PSSpacer 16" xfId="59683"/>
    <cellStyle name="PSSpacer 17" xfId="59684"/>
    <cellStyle name="PSSpacer 18" xfId="59685"/>
    <cellStyle name="PSSpacer 19" xfId="59686"/>
    <cellStyle name="PSSpacer 2" xfId="59687"/>
    <cellStyle name="PSSpacer 2 10" xfId="59688"/>
    <cellStyle name="PSSpacer 2 11" xfId="59689"/>
    <cellStyle name="PSSpacer 2 12" xfId="59690"/>
    <cellStyle name="PSSpacer 2 13" xfId="59691"/>
    <cellStyle name="PSSpacer 2 14" xfId="59692"/>
    <cellStyle name="PSSpacer 2 15" xfId="59693"/>
    <cellStyle name="PSSpacer 2 16" xfId="59694"/>
    <cellStyle name="PSSpacer 2 17" xfId="59695"/>
    <cellStyle name="PSSpacer 2 18" xfId="59696"/>
    <cellStyle name="PSSpacer 2 19" xfId="59697"/>
    <cellStyle name="PSSpacer 2 2" xfId="59698"/>
    <cellStyle name="PSSpacer 2 20" xfId="59699"/>
    <cellStyle name="PSSpacer 2 21" xfId="59700"/>
    <cellStyle name="PSSpacer 2 22" xfId="59701"/>
    <cellStyle name="PSSpacer 2 23" xfId="59702"/>
    <cellStyle name="PSSpacer 2 24" xfId="59703"/>
    <cellStyle name="PSSpacer 2 25" xfId="59704"/>
    <cellStyle name="PSSpacer 2 26" xfId="59705"/>
    <cellStyle name="PSSpacer 2 27" xfId="59706"/>
    <cellStyle name="PSSpacer 2 28" xfId="59707"/>
    <cellStyle name="PSSpacer 2 29" xfId="59708"/>
    <cellStyle name="PSSpacer 2 3" xfId="59709"/>
    <cellStyle name="PSSpacer 2 30" xfId="59710"/>
    <cellStyle name="PSSpacer 2 4" xfId="59711"/>
    <cellStyle name="PSSpacer 2 5" xfId="59712"/>
    <cellStyle name="PSSpacer 2 6" xfId="59713"/>
    <cellStyle name="PSSpacer 2 7" xfId="59714"/>
    <cellStyle name="PSSpacer 2 8" xfId="59715"/>
    <cellStyle name="PSSpacer 2 9" xfId="59716"/>
    <cellStyle name="PSSpacer 20" xfId="59717"/>
    <cellStyle name="PSSpacer 21" xfId="59718"/>
    <cellStyle name="PSSpacer 22" xfId="59719"/>
    <cellStyle name="PSSpacer 23" xfId="59720"/>
    <cellStyle name="PSSpacer 24" xfId="59721"/>
    <cellStyle name="PSSpacer 25" xfId="59722"/>
    <cellStyle name="PSSpacer 26" xfId="59723"/>
    <cellStyle name="PSSpacer 27" xfId="59724"/>
    <cellStyle name="PSSpacer 28" xfId="59725"/>
    <cellStyle name="PSSpacer 29" xfId="59726"/>
    <cellStyle name="PSSpacer 3" xfId="59727"/>
    <cellStyle name="PSSpacer 3 2" xfId="59728"/>
    <cellStyle name="PSSpacer 3 3" xfId="59729"/>
    <cellStyle name="PSSpacer 30" xfId="59730"/>
    <cellStyle name="PSSpacer 31" xfId="59731"/>
    <cellStyle name="PSSpacer 32" xfId="59732"/>
    <cellStyle name="PSSpacer 33" xfId="59733"/>
    <cellStyle name="PSSpacer 34" xfId="59734"/>
    <cellStyle name="PSSpacer 35" xfId="59735"/>
    <cellStyle name="PSSpacer 36" xfId="59736"/>
    <cellStyle name="PSSpacer 4" xfId="59737"/>
    <cellStyle name="PSSpacer 4 2" xfId="59738"/>
    <cellStyle name="PSSpacer 5" xfId="59739"/>
    <cellStyle name="PSSpacer 6" xfId="59740"/>
    <cellStyle name="PSSpacer 7" xfId="59741"/>
    <cellStyle name="PSSpacer 8" xfId="59742"/>
    <cellStyle name="PSSpacer 9" xfId="59743"/>
    <cellStyle name="Rangename" xfId="11069"/>
    <cellStyle name="Rangenames" xfId="11070"/>
    <cellStyle name="Result field" xfId="11071"/>
    <cellStyle name="RHB" xfId="62245"/>
    <cellStyle name="robyn" xfId="59744"/>
    <cellStyle name="RowLevel_" xfId="11072"/>
    <cellStyle name="Schedule Heading" xfId="11073"/>
    <cellStyle name="Schedule Heading 2" xfId="59745"/>
    <cellStyle name="Screen Display Heading" xfId="11074"/>
    <cellStyle name="Screen Display Heading 2" xfId="59746"/>
    <cellStyle name="Second Heading" xfId="59747"/>
    <cellStyle name="Setup" xfId="11075"/>
    <cellStyle name="Shade" xfId="59748"/>
    <cellStyle name="Shade 2" xfId="59749"/>
    <cellStyle name="Shading" xfId="59750"/>
    <cellStyle name="Shading 2" xfId="59751"/>
    <cellStyle name="Shading 3" xfId="59752"/>
    <cellStyle name="SMALL HEADINGS" xfId="59753"/>
    <cellStyle name="SMALL HEADINGS 2" xfId="59754"/>
    <cellStyle name="SMALL HEADINGS 3" xfId="59755"/>
    <cellStyle name="Standard_Anpassen der Amortisation" xfId="59756"/>
    <cellStyle name="Style 1" xfId="11076"/>
    <cellStyle name="Style 1 10" xfId="59757"/>
    <cellStyle name="Style 1 11" xfId="59758"/>
    <cellStyle name="Style 1 12" xfId="59759"/>
    <cellStyle name="Style 1 13" xfId="59760"/>
    <cellStyle name="Style 1 14" xfId="59761"/>
    <cellStyle name="Style 1 15" xfId="59762"/>
    <cellStyle name="Style 1 16" xfId="59763"/>
    <cellStyle name="Style 1 17" xfId="59764"/>
    <cellStyle name="Style 1 18" xfId="59765"/>
    <cellStyle name="Style 1 19" xfId="59766"/>
    <cellStyle name="Style 1 2" xfId="59767"/>
    <cellStyle name="Style 1 2 2" xfId="59768"/>
    <cellStyle name="Style 1 2 3" xfId="59769"/>
    <cellStyle name="Style 1 2 4" xfId="59770"/>
    <cellStyle name="Style 1 2 5" xfId="59771"/>
    <cellStyle name="Style 1 2 6" xfId="59772"/>
    <cellStyle name="Style 1 2 7" xfId="59773"/>
    <cellStyle name="Style 1 2 7 2" xfId="59774"/>
    <cellStyle name="Style 1 2 8" xfId="59775"/>
    <cellStyle name="Style 1 2 9" xfId="59776"/>
    <cellStyle name="Style 1 20" xfId="59777"/>
    <cellStyle name="Style 1 21" xfId="59778"/>
    <cellStyle name="Style 1 22" xfId="59779"/>
    <cellStyle name="Style 1 23" xfId="59780"/>
    <cellStyle name="Style 1 24" xfId="59781"/>
    <cellStyle name="Style 1 25" xfId="59782"/>
    <cellStyle name="Style 1 26" xfId="59783"/>
    <cellStyle name="Style 1 3" xfId="59784"/>
    <cellStyle name="Style 1 3 2" xfId="59785"/>
    <cellStyle name="Style 1 3 3" xfId="59786"/>
    <cellStyle name="Style 1 3 4" xfId="59787"/>
    <cellStyle name="Style 1 3 5" xfId="59788"/>
    <cellStyle name="Style 1 3 6" xfId="59789"/>
    <cellStyle name="Style 1 4" xfId="59790"/>
    <cellStyle name="Style 1 4 2" xfId="59791"/>
    <cellStyle name="Style 1 4 3" xfId="59792"/>
    <cellStyle name="Style 1 4 4" xfId="59793"/>
    <cellStyle name="Style 1 4 5" xfId="59794"/>
    <cellStyle name="Style 1 4 6" xfId="59795"/>
    <cellStyle name="Style 1 5" xfId="59796"/>
    <cellStyle name="Style 1 5 2" xfId="59797"/>
    <cellStyle name="Style 1 5 3" xfId="59798"/>
    <cellStyle name="Style 1 5 4" xfId="59799"/>
    <cellStyle name="Style 1 5 5" xfId="59800"/>
    <cellStyle name="Style 1 5 6" xfId="59801"/>
    <cellStyle name="Style 1 6" xfId="59802"/>
    <cellStyle name="Style 1 6 2" xfId="59803"/>
    <cellStyle name="Style 1 7" xfId="59804"/>
    <cellStyle name="Style 1 7 2" xfId="59805"/>
    <cellStyle name="Style 1 7 3" xfId="59806"/>
    <cellStyle name="Style 1 8" xfId="59807"/>
    <cellStyle name="Style 1 9" xfId="59808"/>
    <cellStyle name="Style 21" xfId="59809"/>
    <cellStyle name="Style 21 10" xfId="59810"/>
    <cellStyle name="Style 21 11" xfId="59811"/>
    <cellStyle name="Style 21 12" xfId="59812"/>
    <cellStyle name="Style 21 13" xfId="59813"/>
    <cellStyle name="Style 21 14" xfId="59814"/>
    <cellStyle name="Style 21 15" xfId="59815"/>
    <cellStyle name="Style 21 2" xfId="59816"/>
    <cellStyle name="Style 21 3" xfId="59817"/>
    <cellStyle name="Style 21 4" xfId="59818"/>
    <cellStyle name="Style 21 5" xfId="59819"/>
    <cellStyle name="Style 21 6" xfId="59820"/>
    <cellStyle name="Style 21 7" xfId="59821"/>
    <cellStyle name="Style 21 8" xfId="59822"/>
    <cellStyle name="Style 21 9" xfId="59823"/>
    <cellStyle name="Style 22" xfId="59824"/>
    <cellStyle name="Style 22 10" xfId="59825"/>
    <cellStyle name="Style 22 11" xfId="59826"/>
    <cellStyle name="Style 22 12" xfId="59827"/>
    <cellStyle name="Style 22 13" xfId="59828"/>
    <cellStyle name="Style 22 14" xfId="59829"/>
    <cellStyle name="Style 22 15" xfId="59830"/>
    <cellStyle name="Style 22 2" xfId="59831"/>
    <cellStyle name="Style 22 3" xfId="59832"/>
    <cellStyle name="Style 22 4" xfId="59833"/>
    <cellStyle name="Style 22 5" xfId="59834"/>
    <cellStyle name="Style 22 6" xfId="59835"/>
    <cellStyle name="Style 22 7" xfId="59836"/>
    <cellStyle name="Style 22 8" xfId="59837"/>
    <cellStyle name="Style 22 9" xfId="59838"/>
    <cellStyle name="Style 23" xfId="59839"/>
    <cellStyle name="Style 23 10" xfId="59840"/>
    <cellStyle name="Style 23 10 2" xfId="59841"/>
    <cellStyle name="Style 23 10 2 2" xfId="59842"/>
    <cellStyle name="Style 23 10 2 3" xfId="59843"/>
    <cellStyle name="Style 23 10 3" xfId="59844"/>
    <cellStyle name="Style 23 10 4" xfId="59845"/>
    <cellStyle name="Style 23 10 5" xfId="59846"/>
    <cellStyle name="Style 23 11" xfId="59847"/>
    <cellStyle name="Style 23 11 2" xfId="59848"/>
    <cellStyle name="Style 23 11 2 2" xfId="59849"/>
    <cellStyle name="Style 23 11 2 3" xfId="59850"/>
    <cellStyle name="Style 23 11 3" xfId="59851"/>
    <cellStyle name="Style 23 11 4" xfId="59852"/>
    <cellStyle name="Style 23 11 5" xfId="59853"/>
    <cellStyle name="Style 23 12" xfId="59854"/>
    <cellStyle name="Style 23 12 2" xfId="59855"/>
    <cellStyle name="Style 23 12 3" xfId="59856"/>
    <cellStyle name="Style 23 13" xfId="59857"/>
    <cellStyle name="Style 23 14" xfId="59858"/>
    <cellStyle name="Style 23 15" xfId="59859"/>
    <cellStyle name="Style 23 2" xfId="59860"/>
    <cellStyle name="Style 23 2 2" xfId="59861"/>
    <cellStyle name="Style 23 2 2 2" xfId="59862"/>
    <cellStyle name="Style 23 2 2 3" xfId="59863"/>
    <cellStyle name="Style 23 2 3" xfId="59864"/>
    <cellStyle name="Style 23 2 4" xfId="59865"/>
    <cellStyle name="Style 23 2 5" xfId="59866"/>
    <cellStyle name="Style 23 3" xfId="59867"/>
    <cellStyle name="Style 23 3 2" xfId="59868"/>
    <cellStyle name="Style 23 3 2 2" xfId="59869"/>
    <cellStyle name="Style 23 3 2 3" xfId="59870"/>
    <cellStyle name="Style 23 3 3" xfId="59871"/>
    <cellStyle name="Style 23 3 4" xfId="59872"/>
    <cellStyle name="Style 23 3 5" xfId="59873"/>
    <cellStyle name="Style 23 4" xfId="59874"/>
    <cellStyle name="Style 23 4 2" xfId="59875"/>
    <cellStyle name="Style 23 4 2 2" xfId="59876"/>
    <cellStyle name="Style 23 4 2 3" xfId="59877"/>
    <cellStyle name="Style 23 4 3" xfId="59878"/>
    <cellStyle name="Style 23 4 4" xfId="59879"/>
    <cellStyle name="Style 23 4 5" xfId="59880"/>
    <cellStyle name="Style 23 5" xfId="59881"/>
    <cellStyle name="Style 23 5 2" xfId="59882"/>
    <cellStyle name="Style 23 5 2 2" xfId="59883"/>
    <cellStyle name="Style 23 5 2 3" xfId="59884"/>
    <cellStyle name="Style 23 5 3" xfId="59885"/>
    <cellStyle name="Style 23 5 4" xfId="59886"/>
    <cellStyle name="Style 23 5 5" xfId="59887"/>
    <cellStyle name="Style 23 6" xfId="59888"/>
    <cellStyle name="Style 23 6 2" xfId="59889"/>
    <cellStyle name="Style 23 6 2 2" xfId="59890"/>
    <cellStyle name="Style 23 6 2 3" xfId="59891"/>
    <cellStyle name="Style 23 6 3" xfId="59892"/>
    <cellStyle name="Style 23 6 4" xfId="59893"/>
    <cellStyle name="Style 23 6 5" xfId="59894"/>
    <cellStyle name="Style 23 7" xfId="59895"/>
    <cellStyle name="Style 23 7 2" xfId="59896"/>
    <cellStyle name="Style 23 7 2 2" xfId="59897"/>
    <cellStyle name="Style 23 7 2 3" xfId="59898"/>
    <cellStyle name="Style 23 7 3" xfId="59899"/>
    <cellStyle name="Style 23 7 4" xfId="59900"/>
    <cellStyle name="Style 23 7 5" xfId="59901"/>
    <cellStyle name="Style 23 8" xfId="59902"/>
    <cellStyle name="Style 23 8 2" xfId="59903"/>
    <cellStyle name="Style 23 8 2 2" xfId="59904"/>
    <cellStyle name="Style 23 8 2 3" xfId="59905"/>
    <cellStyle name="Style 23 8 3" xfId="59906"/>
    <cellStyle name="Style 23 8 4" xfId="59907"/>
    <cellStyle name="Style 23 8 5" xfId="59908"/>
    <cellStyle name="Style 23 9" xfId="59909"/>
    <cellStyle name="Style 23 9 2" xfId="59910"/>
    <cellStyle name="Style 23 9 2 2" xfId="59911"/>
    <cellStyle name="Style 23 9 2 3" xfId="59912"/>
    <cellStyle name="Style 23 9 3" xfId="59913"/>
    <cellStyle name="Style 23 9 4" xfId="59914"/>
    <cellStyle name="Style 23 9 5" xfId="59915"/>
    <cellStyle name="Style 24" xfId="59916"/>
    <cellStyle name="Style 24 10" xfId="59917"/>
    <cellStyle name="Style 24 10 2" xfId="59918"/>
    <cellStyle name="Style 24 10 2 2" xfId="59919"/>
    <cellStyle name="Style 24 10 2 3" xfId="59920"/>
    <cellStyle name="Style 24 10 3" xfId="59921"/>
    <cellStyle name="Style 24 10 4" xfId="59922"/>
    <cellStyle name="Style 24 10 5" xfId="59923"/>
    <cellStyle name="Style 24 11" xfId="59924"/>
    <cellStyle name="Style 24 11 2" xfId="59925"/>
    <cellStyle name="Style 24 11 2 2" xfId="59926"/>
    <cellStyle name="Style 24 11 2 3" xfId="59927"/>
    <cellStyle name="Style 24 11 3" xfId="59928"/>
    <cellStyle name="Style 24 11 4" xfId="59929"/>
    <cellStyle name="Style 24 11 5" xfId="59930"/>
    <cellStyle name="Style 24 12" xfId="59931"/>
    <cellStyle name="Style 24 12 2" xfId="59932"/>
    <cellStyle name="Style 24 12 3" xfId="59933"/>
    <cellStyle name="Style 24 13" xfId="59934"/>
    <cellStyle name="Style 24 14" xfId="59935"/>
    <cellStyle name="Style 24 15" xfId="59936"/>
    <cellStyle name="Style 24 2" xfId="59937"/>
    <cellStyle name="Style 24 2 2" xfId="59938"/>
    <cellStyle name="Style 24 2 2 2" xfId="59939"/>
    <cellStyle name="Style 24 2 2 3" xfId="59940"/>
    <cellStyle name="Style 24 2 3" xfId="59941"/>
    <cellStyle name="Style 24 2 4" xfId="59942"/>
    <cellStyle name="Style 24 2 5" xfId="59943"/>
    <cellStyle name="Style 24 3" xfId="59944"/>
    <cellStyle name="Style 24 3 2" xfId="59945"/>
    <cellStyle name="Style 24 3 2 2" xfId="59946"/>
    <cellStyle name="Style 24 3 2 3" xfId="59947"/>
    <cellStyle name="Style 24 3 3" xfId="59948"/>
    <cellStyle name="Style 24 3 4" xfId="59949"/>
    <cellStyle name="Style 24 3 5" xfId="59950"/>
    <cellStyle name="Style 24 4" xfId="59951"/>
    <cellStyle name="Style 24 4 2" xfId="59952"/>
    <cellStyle name="Style 24 4 2 2" xfId="59953"/>
    <cellStyle name="Style 24 4 2 3" xfId="59954"/>
    <cellStyle name="Style 24 4 3" xfId="59955"/>
    <cellStyle name="Style 24 4 4" xfId="59956"/>
    <cellStyle name="Style 24 4 5" xfId="59957"/>
    <cellStyle name="Style 24 5" xfId="59958"/>
    <cellStyle name="Style 24 5 2" xfId="59959"/>
    <cellStyle name="Style 24 5 2 2" xfId="59960"/>
    <cellStyle name="Style 24 5 2 3" xfId="59961"/>
    <cellStyle name="Style 24 5 3" xfId="59962"/>
    <cellStyle name="Style 24 5 4" xfId="59963"/>
    <cellStyle name="Style 24 5 5" xfId="59964"/>
    <cellStyle name="Style 24 6" xfId="59965"/>
    <cellStyle name="Style 24 6 2" xfId="59966"/>
    <cellStyle name="Style 24 6 2 2" xfId="59967"/>
    <cellStyle name="Style 24 6 2 3" xfId="59968"/>
    <cellStyle name="Style 24 6 3" xfId="59969"/>
    <cellStyle name="Style 24 6 4" xfId="59970"/>
    <cellStyle name="Style 24 6 5" xfId="59971"/>
    <cellStyle name="Style 24 7" xfId="59972"/>
    <cellStyle name="Style 24 7 2" xfId="59973"/>
    <cellStyle name="Style 24 7 2 2" xfId="59974"/>
    <cellStyle name="Style 24 7 2 3" xfId="59975"/>
    <cellStyle name="Style 24 7 3" xfId="59976"/>
    <cellStyle name="Style 24 7 4" xfId="59977"/>
    <cellStyle name="Style 24 7 5" xfId="59978"/>
    <cellStyle name="Style 24 8" xfId="59979"/>
    <cellStyle name="Style 24 8 2" xfId="59980"/>
    <cellStyle name="Style 24 8 2 2" xfId="59981"/>
    <cellStyle name="Style 24 8 2 3" xfId="59982"/>
    <cellStyle name="Style 24 8 3" xfId="59983"/>
    <cellStyle name="Style 24 8 4" xfId="59984"/>
    <cellStyle name="Style 24 8 5" xfId="59985"/>
    <cellStyle name="Style 24 9" xfId="59986"/>
    <cellStyle name="Style 24 9 2" xfId="59987"/>
    <cellStyle name="Style 24 9 2 2" xfId="59988"/>
    <cellStyle name="Style 24 9 2 3" xfId="59989"/>
    <cellStyle name="Style 24 9 3" xfId="59990"/>
    <cellStyle name="Style 24 9 4" xfId="59991"/>
    <cellStyle name="Style 24 9 5" xfId="59992"/>
    <cellStyle name="Style 25" xfId="59993"/>
    <cellStyle name="Style 25 10" xfId="59994"/>
    <cellStyle name="Style 25 10 2" xfId="59995"/>
    <cellStyle name="Style 25 10 2 2" xfId="59996"/>
    <cellStyle name="Style 25 10 2 3" xfId="59997"/>
    <cellStyle name="Style 25 10 3" xfId="59998"/>
    <cellStyle name="Style 25 10 4" xfId="59999"/>
    <cellStyle name="Style 25 10 5" xfId="60000"/>
    <cellStyle name="Style 25 11" xfId="60001"/>
    <cellStyle name="Style 25 11 2" xfId="60002"/>
    <cellStyle name="Style 25 11 2 2" xfId="60003"/>
    <cellStyle name="Style 25 11 2 3" xfId="60004"/>
    <cellStyle name="Style 25 11 3" xfId="60005"/>
    <cellStyle name="Style 25 11 4" xfId="60006"/>
    <cellStyle name="Style 25 11 5" xfId="60007"/>
    <cellStyle name="Style 25 12" xfId="60008"/>
    <cellStyle name="Style 25 12 2" xfId="60009"/>
    <cellStyle name="Style 25 12 3" xfId="60010"/>
    <cellStyle name="Style 25 13" xfId="60011"/>
    <cellStyle name="Style 25 14" xfId="60012"/>
    <cellStyle name="Style 25 15" xfId="60013"/>
    <cellStyle name="Style 25 2" xfId="60014"/>
    <cellStyle name="Style 25 2 2" xfId="60015"/>
    <cellStyle name="Style 25 2 2 2" xfId="60016"/>
    <cellStyle name="Style 25 2 2 3" xfId="60017"/>
    <cellStyle name="Style 25 2 3" xfId="60018"/>
    <cellStyle name="Style 25 2 4" xfId="60019"/>
    <cellStyle name="Style 25 2 5" xfId="60020"/>
    <cellStyle name="Style 25 3" xfId="60021"/>
    <cellStyle name="Style 25 3 2" xfId="60022"/>
    <cellStyle name="Style 25 3 2 2" xfId="60023"/>
    <cellStyle name="Style 25 3 2 3" xfId="60024"/>
    <cellStyle name="Style 25 3 3" xfId="60025"/>
    <cellStyle name="Style 25 3 4" xfId="60026"/>
    <cellStyle name="Style 25 3 5" xfId="60027"/>
    <cellStyle name="Style 25 4" xfId="60028"/>
    <cellStyle name="Style 25 4 2" xfId="60029"/>
    <cellStyle name="Style 25 4 2 2" xfId="60030"/>
    <cellStyle name="Style 25 4 2 3" xfId="60031"/>
    <cellStyle name="Style 25 4 3" xfId="60032"/>
    <cellStyle name="Style 25 4 4" xfId="60033"/>
    <cellStyle name="Style 25 4 5" xfId="60034"/>
    <cellStyle name="Style 25 5" xfId="60035"/>
    <cellStyle name="Style 25 5 2" xfId="60036"/>
    <cellStyle name="Style 25 5 2 2" xfId="60037"/>
    <cellStyle name="Style 25 5 2 3" xfId="60038"/>
    <cellStyle name="Style 25 5 3" xfId="60039"/>
    <cellStyle name="Style 25 5 4" xfId="60040"/>
    <cellStyle name="Style 25 5 5" xfId="60041"/>
    <cellStyle name="Style 25 6" xfId="60042"/>
    <cellStyle name="Style 25 6 2" xfId="60043"/>
    <cellStyle name="Style 25 6 2 2" xfId="60044"/>
    <cellStyle name="Style 25 6 2 3" xfId="60045"/>
    <cellStyle name="Style 25 6 3" xfId="60046"/>
    <cellStyle name="Style 25 6 4" xfId="60047"/>
    <cellStyle name="Style 25 6 5" xfId="60048"/>
    <cellStyle name="Style 25 7" xfId="60049"/>
    <cellStyle name="Style 25 7 2" xfId="60050"/>
    <cellStyle name="Style 25 7 2 2" xfId="60051"/>
    <cellStyle name="Style 25 7 2 3" xfId="60052"/>
    <cellStyle name="Style 25 7 3" xfId="60053"/>
    <cellStyle name="Style 25 7 4" xfId="60054"/>
    <cellStyle name="Style 25 7 5" xfId="60055"/>
    <cellStyle name="Style 25 8" xfId="60056"/>
    <cellStyle name="Style 25 8 2" xfId="60057"/>
    <cellStyle name="Style 25 8 2 2" xfId="60058"/>
    <cellStyle name="Style 25 8 2 3" xfId="60059"/>
    <cellStyle name="Style 25 8 3" xfId="60060"/>
    <cellStyle name="Style 25 8 4" xfId="60061"/>
    <cellStyle name="Style 25 8 5" xfId="60062"/>
    <cellStyle name="Style 25 9" xfId="60063"/>
    <cellStyle name="Style 25 9 2" xfId="60064"/>
    <cellStyle name="Style 25 9 2 2" xfId="60065"/>
    <cellStyle name="Style 25 9 2 3" xfId="60066"/>
    <cellStyle name="Style 25 9 3" xfId="60067"/>
    <cellStyle name="Style 25 9 4" xfId="60068"/>
    <cellStyle name="Style 25 9 5" xfId="60069"/>
    <cellStyle name="Style 26" xfId="60070"/>
    <cellStyle name="Style 26 10" xfId="60071"/>
    <cellStyle name="Style 26 10 2" xfId="60072"/>
    <cellStyle name="Style 26 10 2 2" xfId="60073"/>
    <cellStyle name="Style 26 10 2 3" xfId="60074"/>
    <cellStyle name="Style 26 10 3" xfId="60075"/>
    <cellStyle name="Style 26 10 4" xfId="60076"/>
    <cellStyle name="Style 26 10 5" xfId="60077"/>
    <cellStyle name="Style 26 11" xfId="60078"/>
    <cellStyle name="Style 26 11 2" xfId="60079"/>
    <cellStyle name="Style 26 11 2 2" xfId="60080"/>
    <cellStyle name="Style 26 11 2 3" xfId="60081"/>
    <cellStyle name="Style 26 11 3" xfId="60082"/>
    <cellStyle name="Style 26 11 4" xfId="60083"/>
    <cellStyle name="Style 26 11 5" xfId="60084"/>
    <cellStyle name="Style 26 12" xfId="60085"/>
    <cellStyle name="Style 26 12 2" xfId="60086"/>
    <cellStyle name="Style 26 12 3" xfId="60087"/>
    <cellStyle name="Style 26 13" xfId="60088"/>
    <cellStyle name="Style 26 14" xfId="60089"/>
    <cellStyle name="Style 26 15" xfId="60090"/>
    <cellStyle name="Style 26 2" xfId="60091"/>
    <cellStyle name="Style 26 2 2" xfId="60092"/>
    <cellStyle name="Style 26 2 2 2" xfId="60093"/>
    <cellStyle name="Style 26 2 2 3" xfId="60094"/>
    <cellStyle name="Style 26 2 3" xfId="60095"/>
    <cellStyle name="Style 26 2 4" xfId="60096"/>
    <cellStyle name="Style 26 2 5" xfId="60097"/>
    <cellStyle name="Style 26 3" xfId="60098"/>
    <cellStyle name="Style 26 3 2" xfId="60099"/>
    <cellStyle name="Style 26 3 2 2" xfId="60100"/>
    <cellStyle name="Style 26 3 2 3" xfId="60101"/>
    <cellStyle name="Style 26 3 3" xfId="60102"/>
    <cellStyle name="Style 26 3 4" xfId="60103"/>
    <cellStyle name="Style 26 3 5" xfId="60104"/>
    <cellStyle name="Style 26 4" xfId="60105"/>
    <cellStyle name="Style 26 4 2" xfId="60106"/>
    <cellStyle name="Style 26 4 2 2" xfId="60107"/>
    <cellStyle name="Style 26 4 2 3" xfId="60108"/>
    <cellStyle name="Style 26 4 3" xfId="60109"/>
    <cellStyle name="Style 26 4 4" xfId="60110"/>
    <cellStyle name="Style 26 4 5" xfId="60111"/>
    <cellStyle name="Style 26 5" xfId="60112"/>
    <cellStyle name="Style 26 5 2" xfId="60113"/>
    <cellStyle name="Style 26 5 2 2" xfId="60114"/>
    <cellStyle name="Style 26 5 2 3" xfId="60115"/>
    <cellStyle name="Style 26 5 3" xfId="60116"/>
    <cellStyle name="Style 26 5 4" xfId="60117"/>
    <cellStyle name="Style 26 5 5" xfId="60118"/>
    <cellStyle name="Style 26 6" xfId="60119"/>
    <cellStyle name="Style 26 6 2" xfId="60120"/>
    <cellStyle name="Style 26 6 2 2" xfId="60121"/>
    <cellStyle name="Style 26 6 2 3" xfId="60122"/>
    <cellStyle name="Style 26 6 3" xfId="60123"/>
    <cellStyle name="Style 26 6 4" xfId="60124"/>
    <cellStyle name="Style 26 6 5" xfId="60125"/>
    <cellStyle name="Style 26 7" xfId="60126"/>
    <cellStyle name="Style 26 7 2" xfId="60127"/>
    <cellStyle name="Style 26 7 2 2" xfId="60128"/>
    <cellStyle name="Style 26 7 2 3" xfId="60129"/>
    <cellStyle name="Style 26 7 3" xfId="60130"/>
    <cellStyle name="Style 26 7 4" xfId="60131"/>
    <cellStyle name="Style 26 7 5" xfId="60132"/>
    <cellStyle name="Style 26 8" xfId="60133"/>
    <cellStyle name="Style 26 8 2" xfId="60134"/>
    <cellStyle name="Style 26 8 2 2" xfId="60135"/>
    <cellStyle name="Style 26 8 2 3" xfId="60136"/>
    <cellStyle name="Style 26 8 3" xfId="60137"/>
    <cellStyle name="Style 26 8 4" xfId="60138"/>
    <cellStyle name="Style 26 8 5" xfId="60139"/>
    <cellStyle name="Style 26 9" xfId="60140"/>
    <cellStyle name="Style 26 9 2" xfId="60141"/>
    <cellStyle name="Style 26 9 2 2" xfId="60142"/>
    <cellStyle name="Style 26 9 2 3" xfId="60143"/>
    <cellStyle name="Style 26 9 3" xfId="60144"/>
    <cellStyle name="Style 26 9 4" xfId="60145"/>
    <cellStyle name="Style 26 9 5" xfId="60146"/>
    <cellStyle name="Style 27" xfId="60147"/>
    <cellStyle name="Style 27 10" xfId="60148"/>
    <cellStyle name="Style 27 10 2" xfId="60149"/>
    <cellStyle name="Style 27 10 2 2" xfId="60150"/>
    <cellStyle name="Style 27 10 2 3" xfId="60151"/>
    <cellStyle name="Style 27 10 3" xfId="60152"/>
    <cellStyle name="Style 27 10 4" xfId="60153"/>
    <cellStyle name="Style 27 10 5" xfId="60154"/>
    <cellStyle name="Style 27 11" xfId="60155"/>
    <cellStyle name="Style 27 11 2" xfId="60156"/>
    <cellStyle name="Style 27 11 2 2" xfId="60157"/>
    <cellStyle name="Style 27 11 2 3" xfId="60158"/>
    <cellStyle name="Style 27 11 3" xfId="60159"/>
    <cellStyle name="Style 27 11 4" xfId="60160"/>
    <cellStyle name="Style 27 11 5" xfId="60161"/>
    <cellStyle name="Style 27 12" xfId="60162"/>
    <cellStyle name="Style 27 12 2" xfId="60163"/>
    <cellStyle name="Style 27 12 3" xfId="60164"/>
    <cellStyle name="Style 27 13" xfId="60165"/>
    <cellStyle name="Style 27 14" xfId="60166"/>
    <cellStyle name="Style 27 15" xfId="60167"/>
    <cellStyle name="Style 27 2" xfId="60168"/>
    <cellStyle name="Style 27 2 2" xfId="60169"/>
    <cellStyle name="Style 27 2 2 2" xfId="60170"/>
    <cellStyle name="Style 27 2 2 3" xfId="60171"/>
    <cellStyle name="Style 27 2 3" xfId="60172"/>
    <cellStyle name="Style 27 2 4" xfId="60173"/>
    <cellStyle name="Style 27 2 5" xfId="60174"/>
    <cellStyle name="Style 27 3" xfId="60175"/>
    <cellStyle name="Style 27 3 2" xfId="60176"/>
    <cellStyle name="Style 27 3 2 2" xfId="60177"/>
    <cellStyle name="Style 27 3 2 3" xfId="60178"/>
    <cellStyle name="Style 27 3 3" xfId="60179"/>
    <cellStyle name="Style 27 3 4" xfId="60180"/>
    <cellStyle name="Style 27 3 5" xfId="60181"/>
    <cellStyle name="Style 27 4" xfId="60182"/>
    <cellStyle name="Style 27 4 2" xfId="60183"/>
    <cellStyle name="Style 27 4 2 2" xfId="60184"/>
    <cellStyle name="Style 27 4 2 3" xfId="60185"/>
    <cellStyle name="Style 27 4 3" xfId="60186"/>
    <cellStyle name="Style 27 4 4" xfId="60187"/>
    <cellStyle name="Style 27 4 5" xfId="60188"/>
    <cellStyle name="Style 27 5" xfId="60189"/>
    <cellStyle name="Style 27 5 2" xfId="60190"/>
    <cellStyle name="Style 27 5 2 2" xfId="60191"/>
    <cellStyle name="Style 27 5 2 3" xfId="60192"/>
    <cellStyle name="Style 27 5 3" xfId="60193"/>
    <cellStyle name="Style 27 5 4" xfId="60194"/>
    <cellStyle name="Style 27 5 5" xfId="60195"/>
    <cellStyle name="Style 27 6" xfId="60196"/>
    <cellStyle name="Style 27 6 2" xfId="60197"/>
    <cellStyle name="Style 27 6 2 2" xfId="60198"/>
    <cellStyle name="Style 27 6 2 3" xfId="60199"/>
    <cellStyle name="Style 27 6 3" xfId="60200"/>
    <cellStyle name="Style 27 6 4" xfId="60201"/>
    <cellStyle name="Style 27 6 5" xfId="60202"/>
    <cellStyle name="Style 27 7" xfId="60203"/>
    <cellStyle name="Style 27 7 2" xfId="60204"/>
    <cellStyle name="Style 27 7 2 2" xfId="60205"/>
    <cellStyle name="Style 27 7 2 3" xfId="60206"/>
    <cellStyle name="Style 27 7 3" xfId="60207"/>
    <cellStyle name="Style 27 7 4" xfId="60208"/>
    <cellStyle name="Style 27 7 5" xfId="60209"/>
    <cellStyle name="Style 27 8" xfId="60210"/>
    <cellStyle name="Style 27 8 2" xfId="60211"/>
    <cellStyle name="Style 27 8 2 2" xfId="60212"/>
    <cellStyle name="Style 27 8 2 3" xfId="60213"/>
    <cellStyle name="Style 27 8 3" xfId="60214"/>
    <cellStyle name="Style 27 8 4" xfId="60215"/>
    <cellStyle name="Style 27 8 5" xfId="60216"/>
    <cellStyle name="Style 27 9" xfId="60217"/>
    <cellStyle name="Style 27 9 2" xfId="60218"/>
    <cellStyle name="Style 27 9 2 2" xfId="60219"/>
    <cellStyle name="Style 27 9 2 3" xfId="60220"/>
    <cellStyle name="Style 27 9 3" xfId="60221"/>
    <cellStyle name="Style 27 9 4" xfId="60222"/>
    <cellStyle name="Style 27 9 5" xfId="60223"/>
    <cellStyle name="Style 28" xfId="60224"/>
    <cellStyle name="Style 28 10" xfId="60225"/>
    <cellStyle name="Style 28 10 2" xfId="60226"/>
    <cellStyle name="Style 28 10 2 2" xfId="60227"/>
    <cellStyle name="Style 28 10 2 3" xfId="60228"/>
    <cellStyle name="Style 28 10 3" xfId="60229"/>
    <cellStyle name="Style 28 10 4" xfId="60230"/>
    <cellStyle name="Style 28 10 5" xfId="60231"/>
    <cellStyle name="Style 28 11" xfId="60232"/>
    <cellStyle name="Style 28 11 2" xfId="60233"/>
    <cellStyle name="Style 28 11 2 2" xfId="60234"/>
    <cellStyle name="Style 28 11 2 3" xfId="60235"/>
    <cellStyle name="Style 28 11 3" xfId="60236"/>
    <cellStyle name="Style 28 11 4" xfId="60237"/>
    <cellStyle name="Style 28 11 5" xfId="60238"/>
    <cellStyle name="Style 28 12" xfId="60239"/>
    <cellStyle name="Style 28 12 2" xfId="60240"/>
    <cellStyle name="Style 28 12 3" xfId="60241"/>
    <cellStyle name="Style 28 13" xfId="60242"/>
    <cellStyle name="Style 28 14" xfId="60243"/>
    <cellStyle name="Style 28 15" xfId="60244"/>
    <cellStyle name="Style 28 2" xfId="60245"/>
    <cellStyle name="Style 28 2 2" xfId="60246"/>
    <cellStyle name="Style 28 2 2 2" xfId="60247"/>
    <cellStyle name="Style 28 2 2 3" xfId="60248"/>
    <cellStyle name="Style 28 2 3" xfId="60249"/>
    <cellStyle name="Style 28 2 4" xfId="60250"/>
    <cellStyle name="Style 28 2 5" xfId="60251"/>
    <cellStyle name="Style 28 3" xfId="60252"/>
    <cellStyle name="Style 28 3 2" xfId="60253"/>
    <cellStyle name="Style 28 3 2 2" xfId="60254"/>
    <cellStyle name="Style 28 3 2 3" xfId="60255"/>
    <cellStyle name="Style 28 3 3" xfId="60256"/>
    <cellStyle name="Style 28 3 4" xfId="60257"/>
    <cellStyle name="Style 28 3 5" xfId="60258"/>
    <cellStyle name="Style 28 4" xfId="60259"/>
    <cellStyle name="Style 28 4 2" xfId="60260"/>
    <cellStyle name="Style 28 4 2 2" xfId="60261"/>
    <cellStyle name="Style 28 4 2 3" xfId="60262"/>
    <cellStyle name="Style 28 4 3" xfId="60263"/>
    <cellStyle name="Style 28 4 4" xfId="60264"/>
    <cellStyle name="Style 28 4 5" xfId="60265"/>
    <cellStyle name="Style 28 5" xfId="60266"/>
    <cellStyle name="Style 28 5 2" xfId="60267"/>
    <cellStyle name="Style 28 5 2 2" xfId="60268"/>
    <cellStyle name="Style 28 5 2 3" xfId="60269"/>
    <cellStyle name="Style 28 5 3" xfId="60270"/>
    <cellStyle name="Style 28 5 4" xfId="60271"/>
    <cellStyle name="Style 28 5 5" xfId="60272"/>
    <cellStyle name="Style 28 6" xfId="60273"/>
    <cellStyle name="Style 28 6 2" xfId="60274"/>
    <cellStyle name="Style 28 6 2 2" xfId="60275"/>
    <cellStyle name="Style 28 6 2 3" xfId="60276"/>
    <cellStyle name="Style 28 6 3" xfId="60277"/>
    <cellStyle name="Style 28 6 4" xfId="60278"/>
    <cellStyle name="Style 28 6 5" xfId="60279"/>
    <cellStyle name="Style 28 7" xfId="60280"/>
    <cellStyle name="Style 28 7 2" xfId="60281"/>
    <cellStyle name="Style 28 7 2 2" xfId="60282"/>
    <cellStyle name="Style 28 7 2 3" xfId="60283"/>
    <cellStyle name="Style 28 7 3" xfId="60284"/>
    <cellStyle name="Style 28 7 4" xfId="60285"/>
    <cellStyle name="Style 28 7 5" xfId="60286"/>
    <cellStyle name="Style 28 8" xfId="60287"/>
    <cellStyle name="Style 28 8 2" xfId="60288"/>
    <cellStyle name="Style 28 8 2 2" xfId="60289"/>
    <cellStyle name="Style 28 8 2 3" xfId="60290"/>
    <cellStyle name="Style 28 8 3" xfId="60291"/>
    <cellStyle name="Style 28 8 4" xfId="60292"/>
    <cellStyle name="Style 28 8 5" xfId="60293"/>
    <cellStyle name="Style 28 9" xfId="60294"/>
    <cellStyle name="Style 28 9 2" xfId="60295"/>
    <cellStyle name="Style 28 9 2 2" xfId="60296"/>
    <cellStyle name="Style 28 9 2 3" xfId="60297"/>
    <cellStyle name="Style 28 9 3" xfId="60298"/>
    <cellStyle name="Style 28 9 4" xfId="60299"/>
    <cellStyle name="Style 28 9 5" xfId="60300"/>
    <cellStyle name="Style 29" xfId="60301"/>
    <cellStyle name="Style 29 10" xfId="60302"/>
    <cellStyle name="Style 29 10 2" xfId="60303"/>
    <cellStyle name="Style 29 10 2 2" xfId="60304"/>
    <cellStyle name="Style 29 10 2 3" xfId="60305"/>
    <cellStyle name="Style 29 10 3" xfId="60306"/>
    <cellStyle name="Style 29 10 4" xfId="60307"/>
    <cellStyle name="Style 29 10 5" xfId="60308"/>
    <cellStyle name="Style 29 11" xfId="60309"/>
    <cellStyle name="Style 29 11 2" xfId="60310"/>
    <cellStyle name="Style 29 11 2 2" xfId="60311"/>
    <cellStyle name="Style 29 11 2 3" xfId="60312"/>
    <cellStyle name="Style 29 11 3" xfId="60313"/>
    <cellStyle name="Style 29 11 4" xfId="60314"/>
    <cellStyle name="Style 29 11 5" xfId="60315"/>
    <cellStyle name="Style 29 12" xfId="60316"/>
    <cellStyle name="Style 29 12 2" xfId="60317"/>
    <cellStyle name="Style 29 12 3" xfId="60318"/>
    <cellStyle name="Style 29 13" xfId="60319"/>
    <cellStyle name="Style 29 14" xfId="60320"/>
    <cellStyle name="Style 29 15" xfId="60321"/>
    <cellStyle name="Style 29 2" xfId="60322"/>
    <cellStyle name="Style 29 2 2" xfId="60323"/>
    <cellStyle name="Style 29 2 2 2" xfId="60324"/>
    <cellStyle name="Style 29 2 2 3" xfId="60325"/>
    <cellStyle name="Style 29 2 3" xfId="60326"/>
    <cellStyle name="Style 29 2 4" xfId="60327"/>
    <cellStyle name="Style 29 2 5" xfId="60328"/>
    <cellStyle name="Style 29 3" xfId="60329"/>
    <cellStyle name="Style 29 3 2" xfId="60330"/>
    <cellStyle name="Style 29 3 2 2" xfId="60331"/>
    <cellStyle name="Style 29 3 2 3" xfId="60332"/>
    <cellStyle name="Style 29 3 3" xfId="60333"/>
    <cellStyle name="Style 29 3 4" xfId="60334"/>
    <cellStyle name="Style 29 3 5" xfId="60335"/>
    <cellStyle name="Style 29 4" xfId="60336"/>
    <cellStyle name="Style 29 4 2" xfId="60337"/>
    <cellStyle name="Style 29 4 2 2" xfId="60338"/>
    <cellStyle name="Style 29 4 2 3" xfId="60339"/>
    <cellStyle name="Style 29 4 3" xfId="60340"/>
    <cellStyle name="Style 29 4 4" xfId="60341"/>
    <cellStyle name="Style 29 4 5" xfId="60342"/>
    <cellStyle name="Style 29 5" xfId="60343"/>
    <cellStyle name="Style 29 5 2" xfId="60344"/>
    <cellStyle name="Style 29 5 2 2" xfId="60345"/>
    <cellStyle name="Style 29 5 2 3" xfId="60346"/>
    <cellStyle name="Style 29 5 3" xfId="60347"/>
    <cellStyle name="Style 29 5 4" xfId="60348"/>
    <cellStyle name="Style 29 5 5" xfId="60349"/>
    <cellStyle name="Style 29 6" xfId="60350"/>
    <cellStyle name="Style 29 6 2" xfId="60351"/>
    <cellStyle name="Style 29 6 2 2" xfId="60352"/>
    <cellStyle name="Style 29 6 2 3" xfId="60353"/>
    <cellStyle name="Style 29 6 3" xfId="60354"/>
    <cellStyle name="Style 29 6 4" xfId="60355"/>
    <cellStyle name="Style 29 6 5" xfId="60356"/>
    <cellStyle name="Style 29 7" xfId="60357"/>
    <cellStyle name="Style 29 7 2" xfId="60358"/>
    <cellStyle name="Style 29 7 2 2" xfId="60359"/>
    <cellStyle name="Style 29 7 2 3" xfId="60360"/>
    <cellStyle name="Style 29 7 3" xfId="60361"/>
    <cellStyle name="Style 29 7 4" xfId="60362"/>
    <cellStyle name="Style 29 7 5" xfId="60363"/>
    <cellStyle name="Style 29 8" xfId="60364"/>
    <cellStyle name="Style 29 8 2" xfId="60365"/>
    <cellStyle name="Style 29 8 2 2" xfId="60366"/>
    <cellStyle name="Style 29 8 2 3" xfId="60367"/>
    <cellStyle name="Style 29 8 3" xfId="60368"/>
    <cellStyle name="Style 29 8 4" xfId="60369"/>
    <cellStyle name="Style 29 8 5" xfId="60370"/>
    <cellStyle name="Style 29 9" xfId="60371"/>
    <cellStyle name="Style 29 9 2" xfId="60372"/>
    <cellStyle name="Style 29 9 2 2" xfId="60373"/>
    <cellStyle name="Style 29 9 2 3" xfId="60374"/>
    <cellStyle name="Style 29 9 3" xfId="60375"/>
    <cellStyle name="Style 29 9 4" xfId="60376"/>
    <cellStyle name="Style 29 9 5" xfId="60377"/>
    <cellStyle name="Style 30" xfId="60378"/>
    <cellStyle name="Style 30 10" xfId="60379"/>
    <cellStyle name="Style 30 10 2" xfId="60380"/>
    <cellStyle name="Style 30 10 2 2" xfId="60381"/>
    <cellStyle name="Style 30 10 2 3" xfId="60382"/>
    <cellStyle name="Style 30 10 3" xfId="60383"/>
    <cellStyle name="Style 30 10 4" xfId="60384"/>
    <cellStyle name="Style 30 10 5" xfId="60385"/>
    <cellStyle name="Style 30 11" xfId="60386"/>
    <cellStyle name="Style 30 11 2" xfId="60387"/>
    <cellStyle name="Style 30 11 2 2" xfId="60388"/>
    <cellStyle name="Style 30 11 2 3" xfId="60389"/>
    <cellStyle name="Style 30 11 3" xfId="60390"/>
    <cellStyle name="Style 30 11 4" xfId="60391"/>
    <cellStyle name="Style 30 11 5" xfId="60392"/>
    <cellStyle name="Style 30 12" xfId="60393"/>
    <cellStyle name="Style 30 12 2" xfId="60394"/>
    <cellStyle name="Style 30 12 3" xfId="60395"/>
    <cellStyle name="Style 30 13" xfId="60396"/>
    <cellStyle name="Style 30 14" xfId="60397"/>
    <cellStyle name="Style 30 15" xfId="60398"/>
    <cellStyle name="Style 30 2" xfId="60399"/>
    <cellStyle name="Style 30 2 2" xfId="60400"/>
    <cellStyle name="Style 30 2 2 2" xfId="60401"/>
    <cellStyle name="Style 30 2 2 3" xfId="60402"/>
    <cellStyle name="Style 30 2 3" xfId="60403"/>
    <cellStyle name="Style 30 2 4" xfId="60404"/>
    <cellStyle name="Style 30 2 5" xfId="60405"/>
    <cellStyle name="Style 30 3" xfId="60406"/>
    <cellStyle name="Style 30 3 2" xfId="60407"/>
    <cellStyle name="Style 30 3 2 2" xfId="60408"/>
    <cellStyle name="Style 30 3 2 3" xfId="60409"/>
    <cellStyle name="Style 30 3 3" xfId="60410"/>
    <cellStyle name="Style 30 3 4" xfId="60411"/>
    <cellStyle name="Style 30 3 5" xfId="60412"/>
    <cellStyle name="Style 30 4" xfId="60413"/>
    <cellStyle name="Style 30 4 2" xfId="60414"/>
    <cellStyle name="Style 30 4 2 2" xfId="60415"/>
    <cellStyle name="Style 30 4 2 3" xfId="60416"/>
    <cellStyle name="Style 30 4 3" xfId="60417"/>
    <cellStyle name="Style 30 4 4" xfId="60418"/>
    <cellStyle name="Style 30 4 5" xfId="60419"/>
    <cellStyle name="Style 30 5" xfId="60420"/>
    <cellStyle name="Style 30 5 2" xfId="60421"/>
    <cellStyle name="Style 30 5 2 2" xfId="60422"/>
    <cellStyle name="Style 30 5 2 3" xfId="60423"/>
    <cellStyle name="Style 30 5 3" xfId="60424"/>
    <cellStyle name="Style 30 5 4" xfId="60425"/>
    <cellStyle name="Style 30 5 5" xfId="60426"/>
    <cellStyle name="Style 30 6" xfId="60427"/>
    <cellStyle name="Style 30 6 2" xfId="60428"/>
    <cellStyle name="Style 30 6 2 2" xfId="60429"/>
    <cellStyle name="Style 30 6 2 3" xfId="60430"/>
    <cellStyle name="Style 30 6 3" xfId="60431"/>
    <cellStyle name="Style 30 6 4" xfId="60432"/>
    <cellStyle name="Style 30 6 5" xfId="60433"/>
    <cellStyle name="Style 30 7" xfId="60434"/>
    <cellStyle name="Style 30 7 2" xfId="60435"/>
    <cellStyle name="Style 30 7 2 2" xfId="60436"/>
    <cellStyle name="Style 30 7 2 3" xfId="60437"/>
    <cellStyle name="Style 30 7 3" xfId="60438"/>
    <cellStyle name="Style 30 7 4" xfId="60439"/>
    <cellStyle name="Style 30 7 5" xfId="60440"/>
    <cellStyle name="Style 30 8" xfId="60441"/>
    <cellStyle name="Style 30 8 2" xfId="60442"/>
    <cellStyle name="Style 30 8 2 2" xfId="60443"/>
    <cellStyle name="Style 30 8 2 3" xfId="60444"/>
    <cellStyle name="Style 30 8 3" xfId="60445"/>
    <cellStyle name="Style 30 8 4" xfId="60446"/>
    <cellStyle name="Style 30 8 5" xfId="60447"/>
    <cellStyle name="Style 30 9" xfId="60448"/>
    <cellStyle name="Style 30 9 2" xfId="60449"/>
    <cellStyle name="Style 30 9 2 2" xfId="60450"/>
    <cellStyle name="Style 30 9 2 3" xfId="60451"/>
    <cellStyle name="Style 30 9 3" xfId="60452"/>
    <cellStyle name="Style 30 9 4" xfId="60453"/>
    <cellStyle name="Style 30 9 5" xfId="60454"/>
    <cellStyle name="Style 31" xfId="60455"/>
    <cellStyle name="Style 31 10" xfId="60456"/>
    <cellStyle name="Style 31 10 2" xfId="60457"/>
    <cellStyle name="Style 31 10 2 2" xfId="60458"/>
    <cellStyle name="Style 31 10 2 3" xfId="60459"/>
    <cellStyle name="Style 31 10 3" xfId="60460"/>
    <cellStyle name="Style 31 10 4" xfId="60461"/>
    <cellStyle name="Style 31 10 5" xfId="60462"/>
    <cellStyle name="Style 31 11" xfId="60463"/>
    <cellStyle name="Style 31 11 2" xfId="60464"/>
    <cellStyle name="Style 31 11 2 2" xfId="60465"/>
    <cellStyle name="Style 31 11 2 3" xfId="60466"/>
    <cellStyle name="Style 31 11 3" xfId="60467"/>
    <cellStyle name="Style 31 11 4" xfId="60468"/>
    <cellStyle name="Style 31 11 5" xfId="60469"/>
    <cellStyle name="Style 31 12" xfId="60470"/>
    <cellStyle name="Style 31 12 2" xfId="60471"/>
    <cellStyle name="Style 31 12 3" xfId="60472"/>
    <cellStyle name="Style 31 13" xfId="60473"/>
    <cellStyle name="Style 31 14" xfId="60474"/>
    <cellStyle name="Style 31 15" xfId="60475"/>
    <cellStyle name="Style 31 2" xfId="60476"/>
    <cellStyle name="Style 31 2 2" xfId="60477"/>
    <cellStyle name="Style 31 2 2 2" xfId="60478"/>
    <cellStyle name="Style 31 2 2 3" xfId="60479"/>
    <cellStyle name="Style 31 2 3" xfId="60480"/>
    <cellStyle name="Style 31 2 4" xfId="60481"/>
    <cellStyle name="Style 31 2 5" xfId="60482"/>
    <cellStyle name="Style 31 3" xfId="60483"/>
    <cellStyle name="Style 31 3 2" xfId="60484"/>
    <cellStyle name="Style 31 3 2 2" xfId="60485"/>
    <cellStyle name="Style 31 3 2 3" xfId="60486"/>
    <cellStyle name="Style 31 3 3" xfId="60487"/>
    <cellStyle name="Style 31 3 4" xfId="60488"/>
    <cellStyle name="Style 31 3 5" xfId="60489"/>
    <cellStyle name="Style 31 4" xfId="60490"/>
    <cellStyle name="Style 31 4 2" xfId="60491"/>
    <cellStyle name="Style 31 4 2 2" xfId="60492"/>
    <cellStyle name="Style 31 4 2 3" xfId="60493"/>
    <cellStyle name="Style 31 4 3" xfId="60494"/>
    <cellStyle name="Style 31 4 4" xfId="60495"/>
    <cellStyle name="Style 31 4 5" xfId="60496"/>
    <cellStyle name="Style 31 5" xfId="60497"/>
    <cellStyle name="Style 31 5 2" xfId="60498"/>
    <cellStyle name="Style 31 5 2 2" xfId="60499"/>
    <cellStyle name="Style 31 5 2 3" xfId="60500"/>
    <cellStyle name="Style 31 5 3" xfId="60501"/>
    <cellStyle name="Style 31 5 4" xfId="60502"/>
    <cellStyle name="Style 31 5 5" xfId="60503"/>
    <cellStyle name="Style 31 6" xfId="60504"/>
    <cellStyle name="Style 31 6 2" xfId="60505"/>
    <cellStyle name="Style 31 6 2 2" xfId="60506"/>
    <cellStyle name="Style 31 6 2 3" xfId="60507"/>
    <cellStyle name="Style 31 6 3" xfId="60508"/>
    <cellStyle name="Style 31 6 4" xfId="60509"/>
    <cellStyle name="Style 31 6 5" xfId="60510"/>
    <cellStyle name="Style 31 7" xfId="60511"/>
    <cellStyle name="Style 31 7 2" xfId="60512"/>
    <cellStyle name="Style 31 7 2 2" xfId="60513"/>
    <cellStyle name="Style 31 7 2 3" xfId="60514"/>
    <cellStyle name="Style 31 7 3" xfId="60515"/>
    <cellStyle name="Style 31 7 4" xfId="60516"/>
    <cellStyle name="Style 31 7 5" xfId="60517"/>
    <cellStyle name="Style 31 8" xfId="60518"/>
    <cellStyle name="Style 31 8 2" xfId="60519"/>
    <cellStyle name="Style 31 8 2 2" xfId="60520"/>
    <cellStyle name="Style 31 8 2 3" xfId="60521"/>
    <cellStyle name="Style 31 8 3" xfId="60522"/>
    <cellStyle name="Style 31 8 4" xfId="60523"/>
    <cellStyle name="Style 31 8 5" xfId="60524"/>
    <cellStyle name="Style 31 9" xfId="60525"/>
    <cellStyle name="Style 31 9 2" xfId="60526"/>
    <cellStyle name="Style 31 9 2 2" xfId="60527"/>
    <cellStyle name="Style 31 9 2 3" xfId="60528"/>
    <cellStyle name="Style 31 9 3" xfId="60529"/>
    <cellStyle name="Style 31 9 4" xfId="60530"/>
    <cellStyle name="Style 31 9 5" xfId="60531"/>
    <cellStyle name="Style 32" xfId="60532"/>
    <cellStyle name="Style 32 10" xfId="60533"/>
    <cellStyle name="Style 32 10 2" xfId="60534"/>
    <cellStyle name="Style 32 10 2 2" xfId="60535"/>
    <cellStyle name="Style 32 10 2 3" xfId="60536"/>
    <cellStyle name="Style 32 10 3" xfId="60537"/>
    <cellStyle name="Style 32 10 4" xfId="60538"/>
    <cellStyle name="Style 32 10 5" xfId="60539"/>
    <cellStyle name="Style 32 11" xfId="60540"/>
    <cellStyle name="Style 32 11 2" xfId="60541"/>
    <cellStyle name="Style 32 11 2 2" xfId="60542"/>
    <cellStyle name="Style 32 11 2 3" xfId="60543"/>
    <cellStyle name="Style 32 11 3" xfId="60544"/>
    <cellStyle name="Style 32 11 4" xfId="60545"/>
    <cellStyle name="Style 32 11 5" xfId="60546"/>
    <cellStyle name="Style 32 12" xfId="60547"/>
    <cellStyle name="Style 32 12 2" xfId="60548"/>
    <cellStyle name="Style 32 12 3" xfId="60549"/>
    <cellStyle name="Style 32 13" xfId="60550"/>
    <cellStyle name="Style 32 14" xfId="60551"/>
    <cellStyle name="Style 32 15" xfId="60552"/>
    <cellStyle name="Style 32 2" xfId="60553"/>
    <cellStyle name="Style 32 2 2" xfId="60554"/>
    <cellStyle name="Style 32 2 2 2" xfId="60555"/>
    <cellStyle name="Style 32 2 2 3" xfId="60556"/>
    <cellStyle name="Style 32 2 3" xfId="60557"/>
    <cellStyle name="Style 32 2 4" xfId="60558"/>
    <cellStyle name="Style 32 2 5" xfId="60559"/>
    <cellStyle name="Style 32 3" xfId="60560"/>
    <cellStyle name="Style 32 3 2" xfId="60561"/>
    <cellStyle name="Style 32 3 2 2" xfId="60562"/>
    <cellStyle name="Style 32 3 2 3" xfId="60563"/>
    <cellStyle name="Style 32 3 3" xfId="60564"/>
    <cellStyle name="Style 32 3 4" xfId="60565"/>
    <cellStyle name="Style 32 3 5" xfId="60566"/>
    <cellStyle name="Style 32 4" xfId="60567"/>
    <cellStyle name="Style 32 4 2" xfId="60568"/>
    <cellStyle name="Style 32 4 2 2" xfId="60569"/>
    <cellStyle name="Style 32 4 2 3" xfId="60570"/>
    <cellStyle name="Style 32 4 3" xfId="60571"/>
    <cellStyle name="Style 32 4 4" xfId="60572"/>
    <cellStyle name="Style 32 4 5" xfId="60573"/>
    <cellStyle name="Style 32 5" xfId="60574"/>
    <cellStyle name="Style 32 5 2" xfId="60575"/>
    <cellStyle name="Style 32 5 2 2" xfId="60576"/>
    <cellStyle name="Style 32 5 2 3" xfId="60577"/>
    <cellStyle name="Style 32 5 3" xfId="60578"/>
    <cellStyle name="Style 32 5 4" xfId="60579"/>
    <cellStyle name="Style 32 5 5" xfId="60580"/>
    <cellStyle name="Style 32 6" xfId="60581"/>
    <cellStyle name="Style 32 6 2" xfId="60582"/>
    <cellStyle name="Style 32 6 2 2" xfId="60583"/>
    <cellStyle name="Style 32 6 2 3" xfId="60584"/>
    <cellStyle name="Style 32 6 3" xfId="60585"/>
    <cellStyle name="Style 32 6 4" xfId="60586"/>
    <cellStyle name="Style 32 6 5" xfId="60587"/>
    <cellStyle name="Style 32 7" xfId="60588"/>
    <cellStyle name="Style 32 7 2" xfId="60589"/>
    <cellStyle name="Style 32 7 2 2" xfId="60590"/>
    <cellStyle name="Style 32 7 2 3" xfId="60591"/>
    <cellStyle name="Style 32 7 3" xfId="60592"/>
    <cellStyle name="Style 32 7 4" xfId="60593"/>
    <cellStyle name="Style 32 7 5" xfId="60594"/>
    <cellStyle name="Style 32 8" xfId="60595"/>
    <cellStyle name="Style 32 8 2" xfId="60596"/>
    <cellStyle name="Style 32 8 2 2" xfId="60597"/>
    <cellStyle name="Style 32 8 2 3" xfId="60598"/>
    <cellStyle name="Style 32 8 3" xfId="60599"/>
    <cellStyle name="Style 32 8 4" xfId="60600"/>
    <cellStyle name="Style 32 8 5" xfId="60601"/>
    <cellStyle name="Style 32 9" xfId="60602"/>
    <cellStyle name="Style 32 9 2" xfId="60603"/>
    <cellStyle name="Style 32 9 2 2" xfId="60604"/>
    <cellStyle name="Style 32 9 2 3" xfId="60605"/>
    <cellStyle name="Style 32 9 3" xfId="60606"/>
    <cellStyle name="Style 32 9 4" xfId="60607"/>
    <cellStyle name="Style 32 9 5" xfId="60608"/>
    <cellStyle name="Style 33" xfId="60609"/>
    <cellStyle name="Style 33 10" xfId="60610"/>
    <cellStyle name="Style 33 10 2" xfId="60611"/>
    <cellStyle name="Style 33 10 2 2" xfId="60612"/>
    <cellStyle name="Style 33 10 2 3" xfId="60613"/>
    <cellStyle name="Style 33 10 3" xfId="60614"/>
    <cellStyle name="Style 33 10 4" xfId="60615"/>
    <cellStyle name="Style 33 10 5" xfId="60616"/>
    <cellStyle name="Style 33 11" xfId="60617"/>
    <cellStyle name="Style 33 11 2" xfId="60618"/>
    <cellStyle name="Style 33 11 2 2" xfId="60619"/>
    <cellStyle name="Style 33 11 2 3" xfId="60620"/>
    <cellStyle name="Style 33 11 3" xfId="60621"/>
    <cellStyle name="Style 33 11 4" xfId="60622"/>
    <cellStyle name="Style 33 11 5" xfId="60623"/>
    <cellStyle name="Style 33 12" xfId="60624"/>
    <cellStyle name="Style 33 12 2" xfId="60625"/>
    <cellStyle name="Style 33 12 3" xfId="60626"/>
    <cellStyle name="Style 33 13" xfId="60627"/>
    <cellStyle name="Style 33 14" xfId="60628"/>
    <cellStyle name="Style 33 15" xfId="60629"/>
    <cellStyle name="Style 33 2" xfId="60630"/>
    <cellStyle name="Style 33 2 2" xfId="60631"/>
    <cellStyle name="Style 33 2 2 2" xfId="60632"/>
    <cellStyle name="Style 33 2 2 3" xfId="60633"/>
    <cellStyle name="Style 33 2 3" xfId="60634"/>
    <cellStyle name="Style 33 2 4" xfId="60635"/>
    <cellStyle name="Style 33 2 5" xfId="60636"/>
    <cellStyle name="Style 33 3" xfId="60637"/>
    <cellStyle name="Style 33 3 2" xfId="60638"/>
    <cellStyle name="Style 33 3 2 2" xfId="60639"/>
    <cellStyle name="Style 33 3 2 3" xfId="60640"/>
    <cellStyle name="Style 33 3 3" xfId="60641"/>
    <cellStyle name="Style 33 3 4" xfId="60642"/>
    <cellStyle name="Style 33 3 5" xfId="60643"/>
    <cellStyle name="Style 33 4" xfId="60644"/>
    <cellStyle name="Style 33 4 2" xfId="60645"/>
    <cellStyle name="Style 33 4 2 2" xfId="60646"/>
    <cellStyle name="Style 33 4 2 3" xfId="60647"/>
    <cellStyle name="Style 33 4 3" xfId="60648"/>
    <cellStyle name="Style 33 4 4" xfId="60649"/>
    <cellStyle name="Style 33 4 5" xfId="60650"/>
    <cellStyle name="Style 33 5" xfId="60651"/>
    <cellStyle name="Style 33 5 2" xfId="60652"/>
    <cellStyle name="Style 33 5 2 2" xfId="60653"/>
    <cellStyle name="Style 33 5 2 3" xfId="60654"/>
    <cellStyle name="Style 33 5 3" xfId="60655"/>
    <cellStyle name="Style 33 5 4" xfId="60656"/>
    <cellStyle name="Style 33 5 5" xfId="60657"/>
    <cellStyle name="Style 33 6" xfId="60658"/>
    <cellStyle name="Style 33 6 2" xfId="60659"/>
    <cellStyle name="Style 33 6 2 2" xfId="60660"/>
    <cellStyle name="Style 33 6 2 3" xfId="60661"/>
    <cellStyle name="Style 33 6 3" xfId="60662"/>
    <cellStyle name="Style 33 6 4" xfId="60663"/>
    <cellStyle name="Style 33 6 5" xfId="60664"/>
    <cellStyle name="Style 33 7" xfId="60665"/>
    <cellStyle name="Style 33 7 2" xfId="60666"/>
    <cellStyle name="Style 33 7 2 2" xfId="60667"/>
    <cellStyle name="Style 33 7 2 3" xfId="60668"/>
    <cellStyle name="Style 33 7 3" xfId="60669"/>
    <cellStyle name="Style 33 7 4" xfId="60670"/>
    <cellStyle name="Style 33 7 5" xfId="60671"/>
    <cellStyle name="Style 33 8" xfId="60672"/>
    <cellStyle name="Style 33 8 2" xfId="60673"/>
    <cellStyle name="Style 33 8 2 2" xfId="60674"/>
    <cellStyle name="Style 33 8 2 3" xfId="60675"/>
    <cellStyle name="Style 33 8 3" xfId="60676"/>
    <cellStyle name="Style 33 8 4" xfId="60677"/>
    <cellStyle name="Style 33 8 5" xfId="60678"/>
    <cellStyle name="Style 33 9" xfId="60679"/>
    <cellStyle name="Style 33 9 2" xfId="60680"/>
    <cellStyle name="Style 33 9 2 2" xfId="60681"/>
    <cellStyle name="Style 33 9 2 3" xfId="60682"/>
    <cellStyle name="Style 33 9 3" xfId="60683"/>
    <cellStyle name="Style 33 9 4" xfId="60684"/>
    <cellStyle name="Style 33 9 5" xfId="60685"/>
    <cellStyle name="Style 34" xfId="60686"/>
    <cellStyle name="Style 34 10" xfId="60687"/>
    <cellStyle name="Style 34 11" xfId="60688"/>
    <cellStyle name="Style 34 12" xfId="60689"/>
    <cellStyle name="Style 34 13" xfId="60690"/>
    <cellStyle name="Style 34 14" xfId="60691"/>
    <cellStyle name="Style 34 15" xfId="60692"/>
    <cellStyle name="Style 34 2" xfId="60693"/>
    <cellStyle name="Style 34 3" xfId="60694"/>
    <cellStyle name="Style 34 4" xfId="60695"/>
    <cellStyle name="Style 34 5" xfId="60696"/>
    <cellStyle name="Style 34 6" xfId="60697"/>
    <cellStyle name="Style 34 7" xfId="60698"/>
    <cellStyle name="Style 34 8" xfId="60699"/>
    <cellStyle name="Style 34 9" xfId="60700"/>
    <cellStyle name="Style 35" xfId="60701"/>
    <cellStyle name="Style 35 10" xfId="60702"/>
    <cellStyle name="Style 35 11" xfId="60703"/>
    <cellStyle name="Style 35 12" xfId="60704"/>
    <cellStyle name="Style 35 13" xfId="60705"/>
    <cellStyle name="Style 35 14" xfId="60706"/>
    <cellStyle name="Style 35 15" xfId="60707"/>
    <cellStyle name="Style 35 2" xfId="60708"/>
    <cellStyle name="Style 35 3" xfId="60709"/>
    <cellStyle name="Style 35 4" xfId="60710"/>
    <cellStyle name="Style 35 5" xfId="60711"/>
    <cellStyle name="Style 35 6" xfId="60712"/>
    <cellStyle name="Style 35 7" xfId="60713"/>
    <cellStyle name="Style 35 8" xfId="60714"/>
    <cellStyle name="Style 35 9" xfId="60715"/>
    <cellStyle name="Style 36" xfId="60716"/>
    <cellStyle name="Style 36 10" xfId="60717"/>
    <cellStyle name="Style 36 11" xfId="60718"/>
    <cellStyle name="Style 36 12" xfId="60719"/>
    <cellStyle name="Style 36 13" xfId="60720"/>
    <cellStyle name="Style 36 14" xfId="60721"/>
    <cellStyle name="Style 36 15" xfId="60722"/>
    <cellStyle name="Style 36 2" xfId="60723"/>
    <cellStyle name="Style 36 3" xfId="60724"/>
    <cellStyle name="Style 36 4" xfId="60725"/>
    <cellStyle name="Style 36 5" xfId="60726"/>
    <cellStyle name="Style 36 6" xfId="60727"/>
    <cellStyle name="Style 36 7" xfId="60728"/>
    <cellStyle name="Style 36 8" xfId="60729"/>
    <cellStyle name="Style 36 9" xfId="60730"/>
    <cellStyle name="STYLE1" xfId="60731"/>
    <cellStyle name="STYLE1 2" xfId="60732"/>
    <cellStyle name="STYLE1 2 2" xfId="60733"/>
    <cellStyle name="STYLE1 3" xfId="60734"/>
    <cellStyle name="STYLE11" xfId="60735"/>
    <cellStyle name="STYLE11 2" xfId="60736"/>
    <cellStyle name="STYLE2" xfId="60737"/>
    <cellStyle name="STYLE2 2" xfId="60738"/>
    <cellStyle name="STYLE2 2 2" xfId="60739"/>
    <cellStyle name="STYLE2 3" xfId="60740"/>
    <cellStyle name="STYLE3" xfId="60741"/>
    <cellStyle name="STYLE3 2" xfId="60742"/>
    <cellStyle name="STYLE3 2 2" xfId="60743"/>
    <cellStyle name="STYLE3 3" xfId="60744"/>
    <cellStyle name="STYLE4" xfId="60745"/>
    <cellStyle name="STYLE4 2" xfId="60746"/>
    <cellStyle name="STYLE4 2 2" xfId="60747"/>
    <cellStyle name="STYLE4 3" xfId="60748"/>
    <cellStyle name="STYLE5" xfId="60749"/>
    <cellStyle name="STYLE5 2" xfId="60750"/>
    <cellStyle name="STYLE5 2 2" xfId="60751"/>
    <cellStyle name="STYLE5 3" xfId="60752"/>
    <cellStyle name="STYLE6" xfId="60753"/>
    <cellStyle name="STYLE6 2" xfId="60754"/>
    <cellStyle name="STYLE6 2 2" xfId="60755"/>
    <cellStyle name="STYLE6 3" xfId="60756"/>
    <cellStyle name="STYLE7" xfId="60757"/>
    <cellStyle name="STYLE7 2" xfId="60758"/>
    <cellStyle name="STYLE8" xfId="60759"/>
    <cellStyle name="STYLE8 2" xfId="60760"/>
    <cellStyle name="STYLE9" xfId="60761"/>
    <cellStyle name="STYLE9 2" xfId="60762"/>
    <cellStyle name="SUB HEADING" xfId="60763"/>
    <cellStyle name="SUB HEADING 2" xfId="60764"/>
    <cellStyle name="SUB HEADING 3" xfId="60765"/>
    <cellStyle name="Subheading" xfId="60766"/>
    <cellStyle name="Subheading 2" xfId="60767"/>
    <cellStyle name="Summary Column Cell" xfId="11077"/>
    <cellStyle name="test" xfId="60768"/>
    <cellStyle name="Tickmark" xfId="60769"/>
    <cellStyle name="Tickmark 2" xfId="60770"/>
    <cellStyle name="Title" xfId="10" builtinId="15" customBuiltin="1"/>
    <cellStyle name="Title 2" xfId="6555"/>
    <cellStyle name="Title 2 2" xfId="11078"/>
    <cellStyle name="Title 2 3" xfId="60771"/>
    <cellStyle name="Title 3" xfId="11079"/>
    <cellStyle name="Title 4" xfId="11080"/>
    <cellStyle name="Title 4 2" xfId="62246"/>
    <cellStyle name="Title 5" xfId="11081"/>
    <cellStyle name="Total" xfId="26" builtinId="25" customBuiltin="1"/>
    <cellStyle name="Total 10" xfId="60772"/>
    <cellStyle name="Total 10 2" xfId="60773"/>
    <cellStyle name="Total 10 2 2" xfId="60774"/>
    <cellStyle name="Total 10 2 3" xfId="60775"/>
    <cellStyle name="Total 10 3" xfId="60776"/>
    <cellStyle name="Total 10 4" xfId="60777"/>
    <cellStyle name="Total 10 5" xfId="60778"/>
    <cellStyle name="Total 10 6" xfId="60779"/>
    <cellStyle name="Total 10 7" xfId="60780"/>
    <cellStyle name="Total 11" xfId="60781"/>
    <cellStyle name="Total 11 2" xfId="60782"/>
    <cellStyle name="Total 11 2 2" xfId="60783"/>
    <cellStyle name="Total 11 2 3" xfId="60784"/>
    <cellStyle name="Total 11 3" xfId="60785"/>
    <cellStyle name="Total 11 4" xfId="60786"/>
    <cellStyle name="Total 11 5" xfId="60787"/>
    <cellStyle name="Total 11 6" xfId="60788"/>
    <cellStyle name="Total 11 7" xfId="60789"/>
    <cellStyle name="Total 12" xfId="60790"/>
    <cellStyle name="Total 12 2" xfId="60791"/>
    <cellStyle name="Total 12 3" xfId="60792"/>
    <cellStyle name="Total 12 4" xfId="60793"/>
    <cellStyle name="Total 12 5" xfId="60794"/>
    <cellStyle name="Total 12 6" xfId="60795"/>
    <cellStyle name="Total 13" xfId="60796"/>
    <cellStyle name="Total 13 2" xfId="60797"/>
    <cellStyle name="Total 13 3" xfId="60798"/>
    <cellStyle name="Total 14" xfId="60799"/>
    <cellStyle name="Total 14 2" xfId="60800"/>
    <cellStyle name="Total 14 3" xfId="60801"/>
    <cellStyle name="Total 15" xfId="60802"/>
    <cellStyle name="Total 15 2" xfId="60803"/>
    <cellStyle name="Total 15 3" xfId="60804"/>
    <cellStyle name="Total 16" xfId="60805"/>
    <cellStyle name="Total 2" xfId="89"/>
    <cellStyle name="Total 2 10" xfId="60806"/>
    <cellStyle name="Total 2 10 2" xfId="60807"/>
    <cellStyle name="Total 2 10 2 2" xfId="60808"/>
    <cellStyle name="Total 2 10 2 2 2" xfId="60809"/>
    <cellStyle name="Total 2 10 2 3" xfId="60810"/>
    <cellStyle name="Total 2 10 3" xfId="60811"/>
    <cellStyle name="Total 2 10 3 2" xfId="60812"/>
    <cellStyle name="Total 2 10 4" xfId="60813"/>
    <cellStyle name="Total 2 10 5" xfId="62247"/>
    <cellStyle name="Total 2 11" xfId="60814"/>
    <cellStyle name="Total 2 11 2" xfId="60815"/>
    <cellStyle name="Total 2 11 2 2" xfId="60816"/>
    <cellStyle name="Total 2 11 3" xfId="60817"/>
    <cellStyle name="Total 2 11 4" xfId="62248"/>
    <cellStyle name="Total 2 12" xfId="60818"/>
    <cellStyle name="Total 2 12 2" xfId="60819"/>
    <cellStyle name="Total 2 12 3" xfId="62249"/>
    <cellStyle name="Total 2 13" xfId="60820"/>
    <cellStyle name="Total 2 13 2" xfId="62250"/>
    <cellStyle name="Total 2 14" xfId="62251"/>
    <cellStyle name="Total 2 15" xfId="62252"/>
    <cellStyle name="Total 2 16" xfId="62253"/>
    <cellStyle name="Total 2 17" xfId="62254"/>
    <cellStyle name="Total 2 18" xfId="62255"/>
    <cellStyle name="Total 2 19" xfId="62256"/>
    <cellStyle name="Total 2 2" xfId="6556"/>
    <cellStyle name="Total 2 2 2" xfId="11082"/>
    <cellStyle name="Total 2 2 2 2" xfId="11083"/>
    <cellStyle name="Total 2 2 2 2 2" xfId="60821"/>
    <cellStyle name="Total 2 2 2 2 2 2" xfId="60822"/>
    <cellStyle name="Total 2 2 2 2 2 2 2" xfId="60823"/>
    <cellStyle name="Total 2 2 2 2 2 3" xfId="60824"/>
    <cellStyle name="Total 2 2 2 2 3" xfId="60825"/>
    <cellStyle name="Total 2 2 2 2 3 2" xfId="60826"/>
    <cellStyle name="Total 2 2 2 2 4" xfId="60827"/>
    <cellStyle name="Total 2 2 2 3" xfId="60828"/>
    <cellStyle name="Total 2 2 2 3 2" xfId="60829"/>
    <cellStyle name="Total 2 2 2 3 2 2" xfId="60830"/>
    <cellStyle name="Total 2 2 2 3 3" xfId="60831"/>
    <cellStyle name="Total 2 2 2 4" xfId="60832"/>
    <cellStyle name="Total 2 2 2 4 2" xfId="60833"/>
    <cellStyle name="Total 2 2 2 5" xfId="60834"/>
    <cellStyle name="Total 2 2 3" xfId="11084"/>
    <cellStyle name="Total 2 2 3 2" xfId="11085"/>
    <cellStyle name="Total 2 2 3 2 2" xfId="60835"/>
    <cellStyle name="Total 2 2 3 2 2 2" xfId="60836"/>
    <cellStyle name="Total 2 2 3 2 3" xfId="60837"/>
    <cellStyle name="Total 2 2 3 3" xfId="60838"/>
    <cellStyle name="Total 2 2 3 3 2" xfId="60839"/>
    <cellStyle name="Total 2 2 3 4" xfId="60840"/>
    <cellStyle name="Total 2 2 4" xfId="11086"/>
    <cellStyle name="Total 2 2 4 2" xfId="60841"/>
    <cellStyle name="Total 2 2 4 2 2" xfId="60842"/>
    <cellStyle name="Total 2 2 4 3" xfId="60843"/>
    <cellStyle name="Total 2 2 5" xfId="60844"/>
    <cellStyle name="Total 2 2 5 2" xfId="60845"/>
    <cellStyle name="Total 2 2 6" xfId="60846"/>
    <cellStyle name="Total 2 2 7" xfId="62257"/>
    <cellStyle name="Total 2 20" xfId="62258"/>
    <cellStyle name="Total 2 21" xfId="62259"/>
    <cellStyle name="Total 2 22" xfId="62260"/>
    <cellStyle name="Total 2 23" xfId="62261"/>
    <cellStyle name="Total 2 24" xfId="62262"/>
    <cellStyle name="Total 2 25" xfId="62263"/>
    <cellStyle name="Total 2 26" xfId="62264"/>
    <cellStyle name="Total 2 3" xfId="6560"/>
    <cellStyle name="Total 2 3 2" xfId="11087"/>
    <cellStyle name="Total 2 3 2 2" xfId="11088"/>
    <cellStyle name="Total 2 3 2 2 2" xfId="60847"/>
    <cellStyle name="Total 2 3 2 2 2 2" xfId="60848"/>
    <cellStyle name="Total 2 3 2 2 3" xfId="60849"/>
    <cellStyle name="Total 2 3 2 3" xfId="60850"/>
    <cellStyle name="Total 2 3 2 3 2" xfId="60851"/>
    <cellStyle name="Total 2 3 2 4" xfId="60852"/>
    <cellStyle name="Total 2 3 3" xfId="11089"/>
    <cellStyle name="Total 2 3 3 2" xfId="60853"/>
    <cellStyle name="Total 2 3 3 2 2" xfId="60854"/>
    <cellStyle name="Total 2 3 3 3" xfId="60855"/>
    <cellStyle name="Total 2 3 4" xfId="60856"/>
    <cellStyle name="Total 2 3 4 2" xfId="60857"/>
    <cellStyle name="Total 2 3 5" xfId="60858"/>
    <cellStyle name="Total 2 3 6" xfId="62265"/>
    <cellStyle name="Total 2 4" xfId="11090"/>
    <cellStyle name="Total 2 4 2" xfId="11091"/>
    <cellStyle name="Total 2 4 2 2" xfId="60859"/>
    <cellStyle name="Total 2 4 2 2 2" xfId="60860"/>
    <cellStyle name="Total 2 4 2 2 2 2" xfId="60861"/>
    <cellStyle name="Total 2 4 2 2 3" xfId="60862"/>
    <cellStyle name="Total 2 4 2 3" xfId="60863"/>
    <cellStyle name="Total 2 4 2 3 2" xfId="60864"/>
    <cellStyle name="Total 2 4 2 4" xfId="60865"/>
    <cellStyle name="Total 2 4 3" xfId="60866"/>
    <cellStyle name="Total 2 4 3 2" xfId="60867"/>
    <cellStyle name="Total 2 4 3 2 2" xfId="60868"/>
    <cellStyle name="Total 2 4 3 3" xfId="60869"/>
    <cellStyle name="Total 2 4 4" xfId="60870"/>
    <cellStyle name="Total 2 4 4 2" xfId="60871"/>
    <cellStyle name="Total 2 4 5" xfId="60872"/>
    <cellStyle name="Total 2 4 6" xfId="62266"/>
    <cellStyle name="Total 2 5" xfId="22056"/>
    <cellStyle name="Total 2 5 2" xfId="60873"/>
    <cellStyle name="Total 2 5 2 2" xfId="60874"/>
    <cellStyle name="Total 2 5 2 2 2" xfId="60875"/>
    <cellStyle name="Total 2 5 2 2 2 2" xfId="60876"/>
    <cellStyle name="Total 2 5 2 2 3" xfId="60877"/>
    <cellStyle name="Total 2 5 2 3" xfId="60878"/>
    <cellStyle name="Total 2 5 2 3 2" xfId="60879"/>
    <cellStyle name="Total 2 5 2 4" xfId="60880"/>
    <cellStyle name="Total 2 5 3" xfId="60881"/>
    <cellStyle name="Total 2 5 3 2" xfId="60882"/>
    <cellStyle name="Total 2 5 3 2 2" xfId="60883"/>
    <cellStyle name="Total 2 5 3 3" xfId="60884"/>
    <cellStyle name="Total 2 5 4" xfId="60885"/>
    <cellStyle name="Total 2 5 4 2" xfId="60886"/>
    <cellStyle name="Total 2 5 5" xfId="60887"/>
    <cellStyle name="Total 2 5 6" xfId="62267"/>
    <cellStyle name="Total 2 6" xfId="22057"/>
    <cellStyle name="Total 2 6 2" xfId="60888"/>
    <cellStyle name="Total 2 6 2 2" xfId="60889"/>
    <cellStyle name="Total 2 6 2 2 2" xfId="60890"/>
    <cellStyle name="Total 2 6 2 2 2 2" xfId="60891"/>
    <cellStyle name="Total 2 6 2 2 3" xfId="60892"/>
    <cellStyle name="Total 2 6 2 3" xfId="60893"/>
    <cellStyle name="Total 2 6 2 3 2" xfId="60894"/>
    <cellStyle name="Total 2 6 2 4" xfId="60895"/>
    <cellStyle name="Total 2 6 3" xfId="60896"/>
    <cellStyle name="Total 2 6 3 2" xfId="60897"/>
    <cellStyle name="Total 2 6 3 2 2" xfId="60898"/>
    <cellStyle name="Total 2 6 3 3" xfId="60899"/>
    <cellStyle name="Total 2 6 4" xfId="60900"/>
    <cellStyle name="Total 2 6 4 2" xfId="60901"/>
    <cellStyle name="Total 2 6 5" xfId="60902"/>
    <cellStyle name="Total 2 6 6" xfId="62268"/>
    <cellStyle name="Total 2 7" xfId="22055"/>
    <cellStyle name="Total 2 7 2" xfId="60903"/>
    <cellStyle name="Total 2 7 2 2" xfId="60904"/>
    <cellStyle name="Total 2 7 2 2 2" xfId="60905"/>
    <cellStyle name="Total 2 7 2 2 2 2" xfId="60906"/>
    <cellStyle name="Total 2 7 2 2 3" xfId="60907"/>
    <cellStyle name="Total 2 7 2 3" xfId="60908"/>
    <cellStyle name="Total 2 7 2 3 2" xfId="60909"/>
    <cellStyle name="Total 2 7 2 4" xfId="60910"/>
    <cellStyle name="Total 2 7 3" xfId="60911"/>
    <cellStyle name="Total 2 7 3 2" xfId="60912"/>
    <cellStyle name="Total 2 7 3 2 2" xfId="60913"/>
    <cellStyle name="Total 2 7 3 3" xfId="60914"/>
    <cellStyle name="Total 2 7 4" xfId="60915"/>
    <cellStyle name="Total 2 7 4 2" xfId="60916"/>
    <cellStyle name="Total 2 7 5" xfId="60917"/>
    <cellStyle name="Total 2 7 6" xfId="62269"/>
    <cellStyle name="Total 2 8" xfId="60918"/>
    <cellStyle name="Total 2 8 2" xfId="60919"/>
    <cellStyle name="Total 2 8 2 2" xfId="60920"/>
    <cellStyle name="Total 2 8 2 2 2" xfId="60921"/>
    <cellStyle name="Total 2 8 2 2 2 2" xfId="60922"/>
    <cellStyle name="Total 2 8 2 2 3" xfId="60923"/>
    <cellStyle name="Total 2 8 2 3" xfId="60924"/>
    <cellStyle name="Total 2 8 2 3 2" xfId="60925"/>
    <cellStyle name="Total 2 8 2 4" xfId="60926"/>
    <cellStyle name="Total 2 8 3" xfId="60927"/>
    <cellStyle name="Total 2 8 3 2" xfId="60928"/>
    <cellStyle name="Total 2 8 3 2 2" xfId="60929"/>
    <cellStyle name="Total 2 8 3 3" xfId="60930"/>
    <cellStyle name="Total 2 8 4" xfId="60931"/>
    <cellStyle name="Total 2 8 4 2" xfId="60932"/>
    <cellStyle name="Total 2 8 5" xfId="60933"/>
    <cellStyle name="Total 2 8 6" xfId="62270"/>
    <cellStyle name="Total 2 9" xfId="60934"/>
    <cellStyle name="Total 2 9 2" xfId="60935"/>
    <cellStyle name="Total 2 9 2 2" xfId="60936"/>
    <cellStyle name="Total 2 9 2 2 2" xfId="60937"/>
    <cellStyle name="Total 2 9 2 3" xfId="60938"/>
    <cellStyle name="Total 2 9 3" xfId="60939"/>
    <cellStyle name="Total 2 9 3 2" xfId="60940"/>
    <cellStyle name="Total 2 9 4" xfId="60941"/>
    <cellStyle name="Total 2 9 5" xfId="62271"/>
    <cellStyle name="Total 3" xfId="11092"/>
    <cellStyle name="Total 3 2" xfId="11093"/>
    <cellStyle name="Total 3 2 2" xfId="11094"/>
    <cellStyle name="Total 3 2 3" xfId="60942"/>
    <cellStyle name="Total 3 2 4" xfId="60943"/>
    <cellStyle name="Total 3 3" xfId="11095"/>
    <cellStyle name="Total 3 3 2" xfId="11096"/>
    <cellStyle name="Total 3 3 3" xfId="22058"/>
    <cellStyle name="Total 3 4" xfId="11097"/>
    <cellStyle name="Total 3 4 2" xfId="60944"/>
    <cellStyle name="Total 3 5" xfId="60945"/>
    <cellStyle name="Total 3 6" xfId="60946"/>
    <cellStyle name="Total 3 7" xfId="60947"/>
    <cellStyle name="Total 3 8" xfId="62272"/>
    <cellStyle name="Total 3 9" xfId="62273"/>
    <cellStyle name="Total 4" xfId="11098"/>
    <cellStyle name="Total 4 2" xfId="11099"/>
    <cellStyle name="Total 4 2 2" xfId="11100"/>
    <cellStyle name="Total 4 2 2 2" xfId="60948"/>
    <cellStyle name="Total 4 2 2 3" xfId="60949"/>
    <cellStyle name="Total 4 2 3" xfId="60950"/>
    <cellStyle name="Total 4 2 4" xfId="60951"/>
    <cellStyle name="Total 4 2 5" xfId="60952"/>
    <cellStyle name="Total 4 2 6" xfId="60953"/>
    <cellStyle name="Total 4 3" xfId="11101"/>
    <cellStyle name="Total 4 3 2" xfId="11102"/>
    <cellStyle name="Total 4 3 3" xfId="60954"/>
    <cellStyle name="Total 4 3 4" xfId="60955"/>
    <cellStyle name="Total 4 3 5" xfId="60956"/>
    <cellStyle name="Total 4 4" xfId="11103"/>
    <cellStyle name="Total 4 4 2" xfId="60957"/>
    <cellStyle name="Total 4 5" xfId="60958"/>
    <cellStyle name="Total 4 6" xfId="60959"/>
    <cellStyle name="Total 4 7" xfId="60960"/>
    <cellStyle name="Total 4 8" xfId="60961"/>
    <cellStyle name="Total 4 9" xfId="62274"/>
    <cellStyle name="Total 5" xfId="11104"/>
    <cellStyle name="Total 5 2" xfId="11105"/>
    <cellStyle name="Total 5 2 2" xfId="11106"/>
    <cellStyle name="Total 5 2 3" xfId="60962"/>
    <cellStyle name="Total 5 3" xfId="11107"/>
    <cellStyle name="Total 5 3 2" xfId="11108"/>
    <cellStyle name="Total 5 4" xfId="11109"/>
    <cellStyle name="Total 5 5" xfId="60963"/>
    <cellStyle name="Total 5 6" xfId="60964"/>
    <cellStyle name="Total 5 7" xfId="60965"/>
    <cellStyle name="Total 6" xfId="60966"/>
    <cellStyle name="Total 6 2" xfId="60967"/>
    <cellStyle name="Total 6 2 2" xfId="60968"/>
    <cellStyle name="Total 6 2 3" xfId="60969"/>
    <cellStyle name="Total 6 3" xfId="60970"/>
    <cellStyle name="Total 6 4" xfId="60971"/>
    <cellStyle name="Total 6 5" xfId="60972"/>
    <cellStyle name="Total 6 6" xfId="60973"/>
    <cellStyle name="Total 6 7" xfId="60974"/>
    <cellStyle name="Total 7" xfId="60975"/>
    <cellStyle name="Total 7 2" xfId="60976"/>
    <cellStyle name="Total 7 2 2" xfId="60977"/>
    <cellStyle name="Total 7 2 3" xfId="60978"/>
    <cellStyle name="Total 7 3" xfId="60979"/>
    <cellStyle name="Total 7 4" xfId="60980"/>
    <cellStyle name="Total 7 5" xfId="60981"/>
    <cellStyle name="Total 7 6" xfId="60982"/>
    <cellStyle name="Total 7 7" xfId="60983"/>
    <cellStyle name="Total 8" xfId="60984"/>
    <cellStyle name="Total 8 2" xfId="60985"/>
    <cellStyle name="Total 8 2 2" xfId="60986"/>
    <cellStyle name="Total 8 2 3" xfId="60987"/>
    <cellStyle name="Total 8 3" xfId="60988"/>
    <cellStyle name="Total 8 4" xfId="60989"/>
    <cellStyle name="Total 8 5" xfId="60990"/>
    <cellStyle name="Total 8 6" xfId="60991"/>
    <cellStyle name="Total 8 7" xfId="60992"/>
    <cellStyle name="Total 9" xfId="60993"/>
    <cellStyle name="Total 9 2" xfId="60994"/>
    <cellStyle name="Total 9 2 2" xfId="60995"/>
    <cellStyle name="Total 9 2 3" xfId="60996"/>
    <cellStyle name="Total 9 3" xfId="60997"/>
    <cellStyle name="Total 9 4" xfId="60998"/>
    <cellStyle name="Total 9 5" xfId="60999"/>
    <cellStyle name="Total 9 6" xfId="61000"/>
    <cellStyle name="Total 9 7" xfId="61001"/>
    <cellStyle name="Transition" xfId="11110"/>
    <cellStyle name="transition 2" xfId="61002"/>
    <cellStyle name="ubordinated Debt" xfId="61003"/>
    <cellStyle name="uk" xfId="61004"/>
    <cellStyle name="Un" xfId="61005"/>
    <cellStyle name="Undefined" xfId="11111"/>
    <cellStyle name="UNITS" xfId="61006"/>
    <cellStyle name="UNITS 2" xfId="61007"/>
    <cellStyle name="UNITS 3" xfId="61008"/>
    <cellStyle name="Unprot" xfId="11112"/>
    <cellStyle name="Unprot 2" xfId="61009"/>
    <cellStyle name="Unprot 3" xfId="61010"/>
    <cellStyle name="Unprot 4" xfId="61011"/>
    <cellStyle name="Unprot 5" xfId="61012"/>
    <cellStyle name="Unprot$" xfId="11113"/>
    <cellStyle name="Unprot$ 2" xfId="61013"/>
    <cellStyle name="Unprot_0308 USFE&amp;G Financial Results Summary" xfId="61014"/>
    <cellStyle name="Unprotect" xfId="11114"/>
    <cellStyle name="UNSHADED" xfId="61015"/>
    <cellStyle name="Variable Inputs" xfId="11115"/>
    <cellStyle name="Variable Inputs 2" xfId="61016"/>
    <cellStyle name="Variable Inputs 2 2" xfId="61017"/>
    <cellStyle name="Variable Inputs 2 3" xfId="61018"/>
    <cellStyle name="Variable Inputs 2 4" xfId="61019"/>
    <cellStyle name="Variable Inputs 3" xfId="61020"/>
    <cellStyle name="Variable Inputs 3 2" xfId="61021"/>
    <cellStyle name="Variable Inputs 3 3" xfId="61022"/>
    <cellStyle name="Variable Inputs 3 4" xfId="61023"/>
    <cellStyle name="Währung [0]_Compiling Utility Macros" xfId="61024"/>
    <cellStyle name="Währung_Compiling Utility Macros" xfId="61025"/>
    <cellStyle name="Warning Text" xfId="23" builtinId="11" customBuiltin="1"/>
    <cellStyle name="Warning Text 10" xfId="61026"/>
    <cellStyle name="Warning Text 10 2" xfId="61027"/>
    <cellStyle name="Warning Text 11" xfId="61028"/>
    <cellStyle name="Warning Text 11 2" xfId="61029"/>
    <cellStyle name="Warning Text 12" xfId="61030"/>
    <cellStyle name="Warning Text 12 2" xfId="61031"/>
    <cellStyle name="Warning Text 13" xfId="61032"/>
    <cellStyle name="Warning Text 13 2" xfId="61033"/>
    <cellStyle name="Warning Text 14" xfId="61034"/>
    <cellStyle name="Warning Text 14 2" xfId="61035"/>
    <cellStyle name="Warning Text 15" xfId="61036"/>
    <cellStyle name="Warning Text 15 2" xfId="61037"/>
    <cellStyle name="Warning Text 16" xfId="61038"/>
    <cellStyle name="Warning Text 2" xfId="87"/>
    <cellStyle name="Warning Text 2 2" xfId="6557"/>
    <cellStyle name="Warning Text 2 2 2" xfId="61039"/>
    <cellStyle name="Warning Text 2 2 3" xfId="62275"/>
    <cellStyle name="Warning Text 2 3" xfId="22060"/>
    <cellStyle name="Warning Text 2 3 2" xfId="61040"/>
    <cellStyle name="Warning Text 2 4" xfId="22061"/>
    <cellStyle name="Warning Text 2 5" xfId="22059"/>
    <cellStyle name="Warning Text 3" xfId="11116"/>
    <cellStyle name="Warning Text 3 2" xfId="22062"/>
    <cellStyle name="Warning Text 3 3" xfId="22063"/>
    <cellStyle name="Warning Text 3 4" xfId="62276"/>
    <cellStyle name="Warning Text 3 5" xfId="62277"/>
    <cellStyle name="Warning Text 4" xfId="11117"/>
    <cellStyle name="Warning Text 4 2" xfId="61041"/>
    <cellStyle name="Warning Text 4 3" xfId="62278"/>
    <cellStyle name="Warning Text 5" xfId="11118"/>
    <cellStyle name="Warning Text 5 2" xfId="61042"/>
    <cellStyle name="Warning Text 6" xfId="61043"/>
    <cellStyle name="Warning Text 6 2" xfId="61044"/>
    <cellStyle name="Warning Text 7" xfId="61045"/>
    <cellStyle name="Warning Text 7 2" xfId="61046"/>
    <cellStyle name="Warning Text 8" xfId="61047"/>
    <cellStyle name="Warning Text 8 2" xfId="61048"/>
    <cellStyle name="Warning Text 9" xfId="61049"/>
    <cellStyle name="Warning Text 9 2" xfId="61050"/>
    <cellStyle name="WrapText" xfId="62279"/>
    <cellStyle name="Year" xfId="61051"/>
    <cellStyle name="콤마 [0]_VERA" xfId="11119"/>
    <cellStyle name="콤마_VERA" xfId="11120"/>
    <cellStyle name="하이퍼링크_VERA" xfId="11121"/>
  </cellStyles>
  <dxfs count="0"/>
  <tableStyles count="0" defaultTableStyle="TableStyleMedium2" defaultPivotStyle="PivotStyleLight16"/>
  <colors>
    <mruColors>
      <color rgb="FFFF66FF"/>
      <color rgb="FF66FF33"/>
      <color rgb="FF56E606"/>
      <color rgb="FF04E83A"/>
      <color rgb="FF11DB37"/>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5</xdr:col>
      <xdr:colOff>391005</xdr:colOff>
      <xdr:row>13</xdr:row>
      <xdr:rowOff>114529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0"/>
          <a:ext cx="3439005" cy="16385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upplemental_Data_from_the_Order%2003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sp.duke-energy.com/Supplemental_Data_from_the_Order%20031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2008%20Excel%20COS%20Programs\NC\COSS_Book_NC_SumCP_45a\SYSTEM_CLASS_ALLOCATION-2008-SumCP-BOO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sp.duke-energy.com/Documents%20and%20Settings/ces9523/My%20Documents/A%20EE%20Files%20-%20Carol/Updated%20Financial%20Comparison%20Detail%20for%20North%20Carolina%20SS%20v8%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sp.duke-energy.com/Documents%20and%20Settings/ces9523/Local%20Settings/Temporary%20Internet%20Files/Content.Outlook/D4J5Z9LL/NEW%20SAW/Model%20Version%204%20(3.02.0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eam.duke-energy.com/sites/retailcustsvc/Product%20Profit%20Reports/2015/3%20-%20March/EE%20Costs%20Day%203%20-%20March%202015%20-%20MW.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sp.duke-energy.com/Documents%20and%20Settings/ces9523/Local%20Settings/Temporary%20Internet%20Files/Content.Outlook/D4J5Z9LL/PEC%20EE%20Return%20Comparison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sp.duke-energy.com/Documents%20and%20Settings/BYLowe/My%20Documents/EE/Carolinas/South%20Carolina/Regulatory/Vintage%20Filings/SC%20Vintage%202/Vintage%202%20Variance%20Analysis%205%20SC%20(11%2005%2009)%20(Rider%20Components)_JLM%20edits%20_V5%20(version%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2008%20Excel%20COS%20Programs\NC\COSS_Proposed_SumCP_45c\SYSTEM_CLASS_ALLOCATION-2008-SumCP_Propos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sp.duke-energy.com/Documents%20and%20Settings/jwl9542/Local%20Settings/Temporary%20Internet%20Files/Content.Outlook/I4BDC2RR/Indiana%20Files/Updated%20Financial%20Comparison%20Detail%20for%20Indiana%20SS%20v8%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C%20SAW%20(PEC%20Recovery%20Model)%20v5%20(CE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sp.duke-energy.com/Documents%20and%20Settings/ces9523/Local%20Settings/Temporary%20Internet%20Files/OLKF0/NC%20SAW%20example%20Draft%20(4%20vintages)%20v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sp.duke-energy.com/Documents%20and%20Settings/pjmoulton/Local%20Settings/Temporary%20Internet%20Files/Content.Outlook/1U5LKNBJ/Filed%20Mod%20SAW%2002181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sp.duke-energy.com/Cost%20of%20Service%20Studies/2008%20Cost%20Study_BOOK_SC/GREENWD.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sp.duke-energy.com/Documents%20and%20Settings/ces9523/Local%20Settings/Temporary%20Internet%20Files/Content.Outlook/X4XGENRP/NEW%20SAW/Model%20Version%204%20(3.02.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 val="RCPS Achievement to Reg Imp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3">
          <cell r="B23">
            <v>7.4999999999999997E-2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51">
          <cell r="E51">
            <v>2810350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4">
          <cell r="C4" t="str">
            <v>C:\Documents and Settings\RMujumd\My Documents\SAW Model\Carolinas\NC\NC v18 (05 09 08) (85%)\</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3">
          <cell r="B23">
            <v>7.4999999999999997E-2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51">
          <cell r="E51">
            <v>2810350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4">
          <cell r="C4" t="str">
            <v>C:\Documents and Settings\RMujumd\My Documents\SAW Model\Carolinas\NC\NC v18 (05 09 08) (85%)\</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allocators"/>
      <sheetName val="coss"/>
      <sheetName val="SCexGW_proforma"/>
      <sheetName val="SCexGW_proforma_alloc"/>
      <sheetName val="SCexGW"/>
      <sheetName val="hold_study"/>
      <sheetName val="LOOKUPTABLE"/>
      <sheetName val="rateincr_exhibit"/>
      <sheetName val="Exhibit_C"/>
      <sheetName val="ExhC_support"/>
      <sheetName val="MISC"/>
      <sheetName val="print_macros"/>
      <sheetName val="tie to JS"/>
    </sheetNames>
    <sheetDataSet>
      <sheetData sheetId="0">
        <row r="3">
          <cell r="B3" t="str">
            <v>NORTH</v>
          </cell>
        </row>
        <row r="4">
          <cell r="B4" t="str">
            <v>NORTH</v>
          </cell>
        </row>
        <row r="5">
          <cell r="B5" t="str">
            <v>KW</v>
          </cell>
        </row>
        <row r="6">
          <cell r="B6" t="str">
            <v>No</v>
          </cell>
        </row>
        <row r="7">
          <cell r="B7" t="str">
            <v>No</v>
          </cell>
        </row>
        <row r="8">
          <cell r="B8" t="str">
            <v>No</v>
          </cell>
        </row>
        <row r="9">
          <cell r="B9" t="str">
            <v>No</v>
          </cell>
        </row>
        <row r="10">
          <cell r="B10">
            <v>2</v>
          </cell>
        </row>
        <row r="11">
          <cell r="B11" t="str">
            <v>SUMMER CP</v>
          </cell>
        </row>
        <row r="12">
          <cell r="B12" t="str">
            <v>BOOK REVENUE</v>
          </cell>
        </row>
        <row r="14">
          <cell r="B14" t="str">
            <v>NORTH CAROLINA</v>
          </cell>
        </row>
        <row r="15">
          <cell r="B15" t="str">
            <v>FOR THE TEST YEAR ENDED DECEMBER 31, 2008</v>
          </cell>
        </row>
        <row r="16">
          <cell r="B16" t="str">
            <v>DECEMBER 31, 2008</v>
          </cell>
        </row>
        <row r="17">
          <cell r="B17" t="str">
            <v>DOCKET E-7, SUB 909</v>
          </cell>
        </row>
        <row r="20">
          <cell r="B20" t="str">
            <v>r:\Cost of Service Studies\2008 Cost Study_BOOK\</v>
          </cell>
        </row>
      </sheetData>
      <sheetData sheetId="1"/>
      <sheetData sheetId="2">
        <row r="3">
          <cell r="A3" t="str">
            <v>DUKE ENERGY CAROLINAS, LLC</v>
          </cell>
        </row>
        <row r="633">
          <cell r="E633">
            <v>483415</v>
          </cell>
        </row>
      </sheetData>
      <sheetData sheetId="3" refreshError="1"/>
      <sheetData sheetId="4" refreshError="1"/>
      <sheetData sheetId="5">
        <row r="10">
          <cell r="F10" t="str">
            <v>EXCL GREENWOOD</v>
          </cell>
        </row>
      </sheetData>
      <sheetData sheetId="6" refreshError="1"/>
      <sheetData sheetId="7">
        <row r="15">
          <cell r="B15" t="str">
            <v>Database1</v>
          </cell>
        </row>
        <row r="17">
          <cell r="A17" t="str">
            <v>A&amp;G_begin</v>
          </cell>
          <cell r="B17" t="str">
            <v>A&amp;G Expense Related</v>
          </cell>
          <cell r="D17" t="str">
            <v>08 by aeh</v>
          </cell>
          <cell r="E17" t="str">
            <v>Rnd</v>
          </cell>
          <cell r="G17" t="str">
            <v>SOURCE:</v>
          </cell>
          <cell r="H17" t="str">
            <v>Range name - A_G</v>
          </cell>
        </row>
        <row r="19">
          <cell r="A19" t="str">
            <v>AGKWH1</v>
          </cell>
          <cell r="B19" t="str">
            <v>SC KWH Tax (40B)</v>
          </cell>
          <cell r="C19" t="str">
            <v>TC</v>
          </cell>
          <cell r="D19">
            <v>8413</v>
          </cell>
        </row>
        <row r="20">
          <cell r="A20" t="str">
            <v>AGKWH1N</v>
          </cell>
          <cell r="C20" t="str">
            <v>NC</v>
          </cell>
          <cell r="D20">
            <v>0</v>
          </cell>
        </row>
        <row r="21">
          <cell r="A21" t="str">
            <v>AGKWH1S</v>
          </cell>
          <cell r="C21" t="str">
            <v>SC</v>
          </cell>
          <cell r="D21">
            <v>8413</v>
          </cell>
          <cell r="E21">
            <v>0</v>
          </cell>
          <cell r="G21" t="str">
            <v>MISCFILE</v>
          </cell>
          <cell r="H21" t="str">
            <v>bring input here</v>
          </cell>
        </row>
        <row r="22">
          <cell r="H22" t="str">
            <v xml:space="preserve">instead of </v>
          </cell>
        </row>
        <row r="23">
          <cell r="A23" t="str">
            <v>AGW1</v>
          </cell>
          <cell r="B23" t="str">
            <v>Fed Soc Sec &amp; Unemp (59A)</v>
          </cell>
          <cell r="C23" t="str">
            <v>TC</v>
          </cell>
          <cell r="D23">
            <v>38769</v>
          </cell>
          <cell r="E23">
            <v>0</v>
          </cell>
          <cell r="G23" t="str">
            <v>MISCFILE</v>
          </cell>
          <cell r="H23" t="str">
            <v>putting in Miscfile</v>
          </cell>
        </row>
        <row r="25">
          <cell r="A25" t="str">
            <v>AGW2</v>
          </cell>
          <cell r="B25" t="str">
            <v>State Unemploy (59A)</v>
          </cell>
          <cell r="C25" t="str">
            <v>TC</v>
          </cell>
          <cell r="D25">
            <v>742</v>
          </cell>
          <cell r="E25">
            <v>0</v>
          </cell>
          <cell r="G25" t="str">
            <v>MISCFILE</v>
          </cell>
        </row>
        <row r="27">
          <cell r="A27" t="str">
            <v>AGW3</v>
          </cell>
          <cell r="B27" t="str">
            <v>State Workmens Comp (59A)</v>
          </cell>
          <cell r="C27" t="str">
            <v>TC</v>
          </cell>
          <cell r="D27">
            <v>249</v>
          </cell>
          <cell r="E27">
            <v>0</v>
          </cell>
          <cell r="G27" t="str">
            <v>MISCFILE</v>
          </cell>
        </row>
        <row r="30">
          <cell r="A30" t="str">
            <v>AGDPP3</v>
          </cell>
          <cell r="B30" t="str">
            <v>Prod Deprec (20A)</v>
          </cell>
          <cell r="C30" t="str">
            <v>TC</v>
          </cell>
          <cell r="D30">
            <v>353461</v>
          </cell>
          <cell r="G30" t="str">
            <v>SYSPK</v>
          </cell>
        </row>
        <row r="34">
          <cell r="A34" t="str">
            <v>AGDPT5</v>
          </cell>
          <cell r="B34" t="str">
            <v>Trans Deprec</v>
          </cell>
          <cell r="C34" t="str">
            <v>TC</v>
          </cell>
          <cell r="D34">
            <v>61009</v>
          </cell>
          <cell r="G34" t="str">
            <v>SYSPK</v>
          </cell>
        </row>
        <row r="37">
          <cell r="A37" t="str">
            <v>AGPT1</v>
          </cell>
          <cell r="B37" t="str">
            <v>Prop Tax-Prod (18A)</v>
          </cell>
          <cell r="C37" t="str">
            <v>TC</v>
          </cell>
          <cell r="D37">
            <v>79681</v>
          </cell>
          <cell r="E37">
            <v>0</v>
          </cell>
          <cell r="G37" t="str">
            <v>MISCFILE</v>
          </cell>
          <cell r="I37" t="str">
            <v>bring input here</v>
          </cell>
        </row>
        <row r="38">
          <cell r="I38" t="str">
            <v xml:space="preserve">instead of </v>
          </cell>
        </row>
        <row r="39">
          <cell r="A39" t="str">
            <v>AGPT2</v>
          </cell>
          <cell r="B39" t="str">
            <v>Prop Tax-Trans (7A)</v>
          </cell>
          <cell r="C39" t="str">
            <v>TC</v>
          </cell>
          <cell r="D39">
            <v>12396</v>
          </cell>
          <cell r="E39">
            <v>0</v>
          </cell>
          <cell r="G39" t="str">
            <v>MISCFILE</v>
          </cell>
          <cell r="I39" t="str">
            <v>putting in Miscfile</v>
          </cell>
        </row>
        <row r="41">
          <cell r="A41" t="str">
            <v>AGPT3</v>
          </cell>
          <cell r="B41" t="str">
            <v>Prop Tax-Distr (8B)</v>
          </cell>
          <cell r="C41" t="str">
            <v>TC</v>
          </cell>
          <cell r="D41">
            <v>42976</v>
          </cell>
        </row>
        <row r="42">
          <cell r="A42" t="str">
            <v>AGPT3N</v>
          </cell>
          <cell r="C42" t="str">
            <v>NC</v>
          </cell>
          <cell r="D42">
            <v>23816</v>
          </cell>
          <cell r="E42">
            <v>0</v>
          </cell>
          <cell r="G42" t="str">
            <v>MISCFILE</v>
          </cell>
        </row>
        <row r="43">
          <cell r="A43" t="str">
            <v>AGPT3S</v>
          </cell>
          <cell r="C43" t="str">
            <v>SC</v>
          </cell>
          <cell r="D43">
            <v>19160</v>
          </cell>
          <cell r="E43">
            <v>0</v>
          </cell>
          <cell r="G43" t="str">
            <v>MISCFILE</v>
          </cell>
        </row>
        <row r="45">
          <cell r="A45" t="str">
            <v>AGPT6</v>
          </cell>
          <cell r="B45" t="str">
            <v>Prop Tax-Gen(10A)</v>
          </cell>
          <cell r="C45" t="str">
            <v>TC</v>
          </cell>
          <cell r="D45">
            <v>4092</v>
          </cell>
          <cell r="E45">
            <v>0</v>
          </cell>
          <cell r="G45" t="str">
            <v>MISCFILE</v>
          </cell>
        </row>
        <row r="47">
          <cell r="A47" t="str">
            <v>AGRT1</v>
          </cell>
          <cell r="B47" t="str">
            <v>Franchise Tax (17B)</v>
          </cell>
          <cell r="C47" t="str">
            <v>TC</v>
          </cell>
          <cell r="D47">
            <v>120227</v>
          </cell>
        </row>
        <row r="48">
          <cell r="A48" t="str">
            <v>AGRT1N</v>
          </cell>
          <cell r="C48" t="str">
            <v>NC</v>
          </cell>
          <cell r="D48">
            <v>120227</v>
          </cell>
          <cell r="E48">
            <v>0</v>
          </cell>
          <cell r="G48" t="str">
            <v>MISCFILE</v>
          </cell>
        </row>
        <row r="49">
          <cell r="A49" t="str">
            <v>AGRT1S</v>
          </cell>
          <cell r="C49" t="str">
            <v>SC</v>
          </cell>
          <cell r="D49">
            <v>0</v>
          </cell>
        </row>
        <row r="51">
          <cell r="A51" t="str">
            <v>AGRT2</v>
          </cell>
          <cell r="B51" t="str">
            <v>Municipal License (38B)</v>
          </cell>
          <cell r="C51" t="str">
            <v>TC</v>
          </cell>
          <cell r="D51">
            <v>31</v>
          </cell>
        </row>
        <row r="52">
          <cell r="A52" t="str">
            <v>AGRT2N</v>
          </cell>
          <cell r="C52" t="str">
            <v>NC</v>
          </cell>
          <cell r="D52">
            <v>31</v>
          </cell>
          <cell r="E52">
            <v>0</v>
          </cell>
          <cell r="G52" t="str">
            <v>MISCFILE</v>
          </cell>
        </row>
        <row r="53">
          <cell r="A53" t="str">
            <v>AGRT2S</v>
          </cell>
          <cell r="C53" t="str">
            <v>SC</v>
          </cell>
          <cell r="D53">
            <v>0</v>
          </cell>
          <cell r="E53">
            <v>0</v>
          </cell>
          <cell r="G53" t="str">
            <v>MISCFILE</v>
          </cell>
        </row>
        <row r="55">
          <cell r="A55" t="str">
            <v>AGRT3</v>
          </cell>
          <cell r="B55" t="str">
            <v>Other Rev Rel (39B)</v>
          </cell>
          <cell r="C55" t="str">
            <v>TC</v>
          </cell>
          <cell r="D55">
            <v>0</v>
          </cell>
        </row>
        <row r="56">
          <cell r="A56" t="str">
            <v>AGRT3N</v>
          </cell>
          <cell r="C56" t="str">
            <v>NC</v>
          </cell>
          <cell r="D56">
            <v>0</v>
          </cell>
          <cell r="E56">
            <v>0</v>
          </cell>
          <cell r="G56" t="str">
            <v>MISCFILE</v>
          </cell>
        </row>
        <row r="57">
          <cell r="A57" t="str">
            <v>AGRT3S</v>
          </cell>
          <cell r="C57" t="str">
            <v>SC</v>
          </cell>
          <cell r="D57">
            <v>0</v>
          </cell>
        </row>
        <row r="61">
          <cell r="D61" t="str">
            <v>System Total</v>
          </cell>
          <cell r="E61" t="str">
            <v>NC Total</v>
          </cell>
          <cell r="F61" t="str">
            <v>NC Total Retail</v>
          </cell>
          <cell r="G61" t="str">
            <v>RS1</v>
          </cell>
          <cell r="H61" t="str">
            <v>RS2</v>
          </cell>
          <cell r="I61" t="str">
            <v>RS3</v>
          </cell>
          <cell r="J61" t="str">
            <v>RS4</v>
          </cell>
          <cell r="K61" t="str">
            <v>RE1</v>
          </cell>
          <cell r="L61" t="str">
            <v>RE2</v>
          </cell>
          <cell r="M61" t="str">
            <v>NPL-RS RC</v>
          </cell>
          <cell r="N61" t="str">
            <v>G</v>
          </cell>
          <cell r="O61" t="str">
            <v>GA</v>
          </cell>
          <cell r="P61" t="str">
            <v>NPL-GSS</v>
          </cell>
          <cell r="Q61" t="str">
            <v>NPL-GSL</v>
          </cell>
          <cell r="R61" t="str">
            <v>OL</v>
          </cell>
          <cell r="S61" t="str">
            <v>PL</v>
          </cell>
          <cell r="T61" t="str">
            <v>NPL-LT</v>
          </cell>
          <cell r="U61" t="str">
            <v>TS</v>
          </cell>
          <cell r="V61" t="str">
            <v>I</v>
          </cell>
          <cell r="W61" t="str">
            <v>I(AE)</v>
          </cell>
          <cell r="X61" t="str">
            <v>NPL-IND</v>
          </cell>
          <cell r="Y61" t="str">
            <v>OPT G</v>
          </cell>
          <cell r="Z61" t="str">
            <v>OPT GA</v>
          </cell>
          <cell r="AA61" t="str">
            <v>OPT I</v>
          </cell>
          <cell r="AB61" t="str">
            <v>OPT I(AE)</v>
          </cell>
          <cell r="AC61" t="str">
            <v>HP</v>
          </cell>
          <cell r="AD61" t="str">
            <v xml:space="preserve"> RETAIL UNUSED</v>
          </cell>
          <cell r="AE61" t="str">
            <v>10A</v>
          </cell>
          <cell r="AF61" t="str">
            <v>CATAWBA</v>
          </cell>
          <cell r="AG61" t="str">
            <v>Wholesale1(SEPA)</v>
          </cell>
          <cell r="AH61" t="str">
            <v>Wholesale2(NPL)</v>
          </cell>
          <cell r="AI61" t="str">
            <v>Wholesale3(EMC)</v>
          </cell>
          <cell r="AJ61" t="str">
            <v>Wholesale4(BPM &amp; OTHERS)</v>
          </cell>
          <cell r="AK61" t="str">
            <v>Wholesale5(?)</v>
          </cell>
          <cell r="AL61" t="str">
            <v>Wholesale6(?)</v>
          </cell>
          <cell r="AM61" t="str">
            <v>Wholesale7(?)</v>
          </cell>
          <cell r="AN61" t="str">
            <v>Wholesale8(?)</v>
          </cell>
          <cell r="AO61" t="str">
            <v>Wholesale9(?)</v>
          </cell>
          <cell r="AP61" t="str">
            <v>Wholesale10(?)</v>
          </cell>
          <cell r="AS61" t="str">
            <v>SC Total</v>
          </cell>
          <cell r="AT61" t="str">
            <v>SC Total Retail</v>
          </cell>
          <cell r="AU61" t="str">
            <v>RS1</v>
          </cell>
          <cell r="AV61" t="str">
            <v>RS2</v>
          </cell>
          <cell r="AW61" t="str">
            <v>RS3</v>
          </cell>
          <cell r="AX61" t="str">
            <v>RS4</v>
          </cell>
          <cell r="AY61" t="str">
            <v>RE1</v>
          </cell>
          <cell r="AZ61" t="str">
            <v>RE2</v>
          </cell>
          <cell r="BA61" t="str">
            <v>NPL-RS RC</v>
          </cell>
          <cell r="BB61" t="str">
            <v>G</v>
          </cell>
          <cell r="BC61" t="str">
            <v>GA</v>
          </cell>
          <cell r="BD61" t="str">
            <v>NPL-GSS</v>
          </cell>
          <cell r="BE61" t="str">
            <v>NPL-GSL</v>
          </cell>
          <cell r="BF61" t="str">
            <v>OL</v>
          </cell>
          <cell r="BG61" t="str">
            <v>PL</v>
          </cell>
          <cell r="BH61" t="str">
            <v>NPL-LT</v>
          </cell>
          <cell r="BI61" t="str">
            <v>TS</v>
          </cell>
          <cell r="BJ61" t="str">
            <v>I</v>
          </cell>
          <cell r="BK61" t="str">
            <v>I(AE)</v>
          </cell>
          <cell r="BL61" t="str">
            <v>NPL-IND</v>
          </cell>
          <cell r="BM61" t="str">
            <v>OPT G</v>
          </cell>
          <cell r="BN61" t="str">
            <v>OPT GA</v>
          </cell>
          <cell r="BO61" t="str">
            <v>OPT I</v>
          </cell>
          <cell r="BP61" t="str">
            <v>OPT I(AE)</v>
          </cell>
          <cell r="BQ61" t="str">
            <v>HP</v>
          </cell>
          <cell r="BR61" t="str">
            <v xml:space="preserve"> RETAIL UNUSED</v>
          </cell>
          <cell r="BS61" t="str">
            <v>10A</v>
          </cell>
          <cell r="BT61" t="str">
            <v>CATAWBA</v>
          </cell>
          <cell r="BU61" t="str">
            <v>Wholesale1(SEPA)</v>
          </cell>
          <cell r="BV61" t="str">
            <v>Wholesale2(NPL)</v>
          </cell>
          <cell r="BW61" t="str">
            <v>Wholesale3(EMC)</v>
          </cell>
          <cell r="BX61" t="str">
            <v>Wholesale4(BPM &amp; OTHERS)</v>
          </cell>
          <cell r="BY61" t="str">
            <v>Wholesale5(?)</v>
          </cell>
          <cell r="BZ61" t="str">
            <v>Wholesale6(?)</v>
          </cell>
          <cell r="CA61" t="str">
            <v>Wholesale7(?)</v>
          </cell>
          <cell r="CB61" t="str">
            <v>Wholesale8(?)</v>
          </cell>
          <cell r="CC61" t="str">
            <v>Wholesale9(?)</v>
          </cell>
          <cell r="CD61" t="str">
            <v>Wholesale10(?)</v>
          </cell>
        </row>
        <row r="62">
          <cell r="C62" t="str">
            <v>SOURCE:</v>
          </cell>
          <cell r="D62" t="str">
            <v>TC</v>
          </cell>
          <cell r="E62" t="str">
            <v>NC</v>
          </cell>
          <cell r="F62" t="str">
            <v>NC</v>
          </cell>
          <cell r="G62" t="str">
            <v>NC</v>
          </cell>
          <cell r="H62" t="str">
            <v>NC</v>
          </cell>
          <cell r="I62" t="str">
            <v>NC</v>
          </cell>
          <cell r="J62" t="str">
            <v>NC</v>
          </cell>
          <cell r="K62" t="str">
            <v>NC</v>
          </cell>
          <cell r="L62" t="str">
            <v>NC</v>
          </cell>
          <cell r="M62" t="str">
            <v>NC</v>
          </cell>
          <cell r="N62" t="str">
            <v>NC</v>
          </cell>
          <cell r="O62" t="str">
            <v>NC</v>
          </cell>
          <cell r="P62" t="str">
            <v>NC</v>
          </cell>
          <cell r="Q62" t="str">
            <v>NC</v>
          </cell>
          <cell r="R62" t="str">
            <v>NC</v>
          </cell>
          <cell r="S62" t="str">
            <v>NC</v>
          </cell>
          <cell r="T62" t="str">
            <v>NC</v>
          </cell>
          <cell r="U62" t="str">
            <v>NC</v>
          </cell>
          <cell r="V62" t="str">
            <v>NC</v>
          </cell>
          <cell r="W62" t="str">
            <v>NC</v>
          </cell>
          <cell r="X62" t="str">
            <v>NC</v>
          </cell>
          <cell r="Y62" t="str">
            <v>NC</v>
          </cell>
          <cell r="Z62" t="str">
            <v>NC</v>
          </cell>
          <cell r="AA62" t="str">
            <v>NC</v>
          </cell>
          <cell r="AB62" t="str">
            <v>NC</v>
          </cell>
          <cell r="AC62" t="str">
            <v>NC</v>
          </cell>
          <cell r="AD62" t="str">
            <v>NC</v>
          </cell>
          <cell r="AE62" t="str">
            <v>NC</v>
          </cell>
          <cell r="AF62" t="str">
            <v>NC</v>
          </cell>
          <cell r="AG62" t="str">
            <v>NC</v>
          </cell>
          <cell r="AH62" t="str">
            <v>NC</v>
          </cell>
          <cell r="AI62" t="str">
            <v>NC</v>
          </cell>
          <cell r="AJ62" t="str">
            <v>NC</v>
          </cell>
          <cell r="AK62" t="str">
            <v>NC</v>
          </cell>
          <cell r="AL62" t="str">
            <v>NC</v>
          </cell>
          <cell r="AM62" t="str">
            <v>NC</v>
          </cell>
          <cell r="AN62" t="str">
            <v>NC</v>
          </cell>
          <cell r="AO62" t="str">
            <v>NC</v>
          </cell>
          <cell r="AP62" t="str">
            <v>NC</v>
          </cell>
          <cell r="AS62" t="str">
            <v>SC</v>
          </cell>
          <cell r="AT62" t="str">
            <v>SC</v>
          </cell>
          <cell r="AU62" t="str">
            <v>SC</v>
          </cell>
          <cell r="AV62" t="str">
            <v>SC</v>
          </cell>
          <cell r="AW62" t="str">
            <v>SC</v>
          </cell>
          <cell r="AX62" t="str">
            <v>SC</v>
          </cell>
          <cell r="AY62" t="str">
            <v>SC</v>
          </cell>
          <cell r="AZ62" t="str">
            <v>SC</v>
          </cell>
          <cell r="BA62" t="str">
            <v>SC</v>
          </cell>
          <cell r="BB62" t="str">
            <v>SC</v>
          </cell>
          <cell r="BC62" t="str">
            <v>SC</v>
          </cell>
          <cell r="BD62" t="str">
            <v>SC</v>
          </cell>
          <cell r="BE62" t="str">
            <v>SC</v>
          </cell>
          <cell r="BF62" t="str">
            <v>SC</v>
          </cell>
          <cell r="BG62" t="str">
            <v>SC</v>
          </cell>
          <cell r="BH62" t="str">
            <v>SC</v>
          </cell>
          <cell r="BI62" t="str">
            <v>SC</v>
          </cell>
          <cell r="BJ62" t="str">
            <v>SC</v>
          </cell>
          <cell r="BK62" t="str">
            <v>SC</v>
          </cell>
          <cell r="BL62" t="str">
            <v>SC</v>
          </cell>
          <cell r="BM62" t="str">
            <v>SC</v>
          </cell>
          <cell r="BN62" t="str">
            <v>SC</v>
          </cell>
          <cell r="BO62" t="str">
            <v>SC</v>
          </cell>
          <cell r="BP62" t="str">
            <v>SC</v>
          </cell>
          <cell r="BQ62" t="str">
            <v>SC</v>
          </cell>
          <cell r="BR62" t="str">
            <v>SC</v>
          </cell>
          <cell r="BS62" t="str">
            <v>SC</v>
          </cell>
          <cell r="BT62" t="str">
            <v>SC</v>
          </cell>
          <cell r="BU62" t="str">
            <v>SC</v>
          </cell>
          <cell r="BV62" t="str">
            <v>SC</v>
          </cell>
          <cell r="BW62" t="str">
            <v>SC</v>
          </cell>
          <cell r="BX62" t="str">
            <v>SC</v>
          </cell>
          <cell r="BY62" t="str">
            <v>SC</v>
          </cell>
          <cell r="BZ62" t="str">
            <v>SC</v>
          </cell>
          <cell r="CA62" t="str">
            <v>SC</v>
          </cell>
          <cell r="CB62" t="str">
            <v>SC</v>
          </cell>
          <cell r="CC62" t="str">
            <v>SC</v>
          </cell>
          <cell r="CD62" t="str">
            <v>SC</v>
          </cell>
        </row>
        <row r="64">
          <cell r="A64" t="str">
            <v>AGDPP1</v>
          </cell>
          <cell r="B64" t="str">
            <v>Prod Deprec-Contra AFUDC</v>
          </cell>
          <cell r="C64" t="str">
            <v>SYSPK</v>
          </cell>
          <cell r="D64">
            <v>-830</v>
          </cell>
          <cell r="E64">
            <v>-830</v>
          </cell>
          <cell r="F64">
            <v>-830</v>
          </cell>
          <cell r="G64">
            <v>-225</v>
          </cell>
          <cell r="H64">
            <v>0</v>
          </cell>
          <cell r="I64">
            <v>0</v>
          </cell>
          <cell r="J64">
            <v>0</v>
          </cell>
          <cell r="K64">
            <v>-127</v>
          </cell>
          <cell r="L64">
            <v>0</v>
          </cell>
          <cell r="M64">
            <v>0</v>
          </cell>
          <cell r="N64">
            <v>-106</v>
          </cell>
          <cell r="O64">
            <v>-42</v>
          </cell>
          <cell r="P64">
            <v>-4</v>
          </cell>
          <cell r="Q64">
            <v>-3</v>
          </cell>
          <cell r="R64">
            <v>0</v>
          </cell>
          <cell r="S64">
            <v>0</v>
          </cell>
          <cell r="T64">
            <v>0</v>
          </cell>
          <cell r="U64">
            <v>0</v>
          </cell>
          <cell r="V64">
            <v>-30</v>
          </cell>
          <cell r="W64">
            <v>-4</v>
          </cell>
          <cell r="X64">
            <v>-1</v>
          </cell>
          <cell r="Y64">
            <v>-133</v>
          </cell>
          <cell r="Z64">
            <v>-31</v>
          </cell>
          <cell r="AA64">
            <v>-114</v>
          </cell>
          <cell r="AB64">
            <v>-8</v>
          </cell>
          <cell r="AC64">
            <v>-2</v>
          </cell>
          <cell r="AD64">
            <v>0</v>
          </cell>
          <cell r="AE64">
            <v>0</v>
          </cell>
          <cell r="AF64">
            <v>0</v>
          </cell>
          <cell r="AG64">
            <v>0</v>
          </cell>
          <cell r="AH64">
            <v>0</v>
          </cell>
          <cell r="AI64">
            <v>0</v>
          </cell>
          <cell r="AJ64">
            <v>0</v>
          </cell>
          <cell r="AK64">
            <v>0</v>
          </cell>
          <cell r="AL64">
            <v>0</v>
          </cell>
          <cell r="AM64">
            <v>0</v>
          </cell>
          <cell r="AN64">
            <v>0</v>
          </cell>
          <cell r="AO64">
            <v>0</v>
          </cell>
          <cell r="AP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row>
        <row r="65">
          <cell r="A65" t="str">
            <v>AGDPP2</v>
          </cell>
          <cell r="B65" t="str">
            <v>Prod Deprec-Dir</v>
          </cell>
          <cell r="C65" t="str">
            <v>SYSPK</v>
          </cell>
          <cell r="D65">
            <v>9834</v>
          </cell>
          <cell r="E65">
            <v>9835</v>
          </cell>
          <cell r="F65">
            <v>9835</v>
          </cell>
          <cell r="G65">
            <v>2668</v>
          </cell>
          <cell r="H65">
            <v>0</v>
          </cell>
          <cell r="I65">
            <v>0</v>
          </cell>
          <cell r="J65">
            <v>0</v>
          </cell>
          <cell r="K65">
            <v>1500</v>
          </cell>
          <cell r="L65">
            <v>0</v>
          </cell>
          <cell r="M65">
            <v>0</v>
          </cell>
          <cell r="N65">
            <v>1258</v>
          </cell>
          <cell r="O65">
            <v>499</v>
          </cell>
          <cell r="P65">
            <v>44</v>
          </cell>
          <cell r="Q65">
            <v>39</v>
          </cell>
          <cell r="R65">
            <v>0</v>
          </cell>
          <cell r="S65">
            <v>0</v>
          </cell>
          <cell r="T65">
            <v>0</v>
          </cell>
          <cell r="U65">
            <v>2</v>
          </cell>
          <cell r="V65">
            <v>353</v>
          </cell>
          <cell r="W65">
            <v>52</v>
          </cell>
          <cell r="X65">
            <v>13</v>
          </cell>
          <cell r="Y65">
            <v>1575</v>
          </cell>
          <cell r="Z65">
            <v>363</v>
          </cell>
          <cell r="AA65">
            <v>1355</v>
          </cell>
          <cell r="AB65">
            <v>93</v>
          </cell>
          <cell r="AC65">
            <v>21</v>
          </cell>
          <cell r="AD65">
            <v>0</v>
          </cell>
          <cell r="AE65">
            <v>0</v>
          </cell>
          <cell r="AF65">
            <v>0</v>
          </cell>
          <cell r="AG65">
            <v>0</v>
          </cell>
          <cell r="AH65">
            <v>0</v>
          </cell>
          <cell r="AI65">
            <v>0</v>
          </cell>
          <cell r="AJ65">
            <v>0</v>
          </cell>
          <cell r="AK65">
            <v>0</v>
          </cell>
          <cell r="AL65">
            <v>0</v>
          </cell>
          <cell r="AM65">
            <v>0</v>
          </cell>
          <cell r="AN65">
            <v>0</v>
          </cell>
          <cell r="AO65">
            <v>0</v>
          </cell>
          <cell r="AP65">
            <v>0</v>
          </cell>
          <cell r="AS65">
            <v>-1</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-1</v>
          </cell>
          <cell r="BT65">
            <v>0</v>
          </cell>
          <cell r="BU65">
            <v>0</v>
          </cell>
          <cell r="BV65">
            <v>0</v>
          </cell>
          <cell r="BW65">
            <v>0</v>
          </cell>
          <cell r="BX65">
            <v>0</v>
          </cell>
          <cell r="BY65">
            <v>0</v>
          </cell>
          <cell r="BZ65">
            <v>0</v>
          </cell>
          <cell r="CA65">
            <v>0</v>
          </cell>
          <cell r="CB65">
            <v>0</v>
          </cell>
          <cell r="CC65">
            <v>0</v>
          </cell>
          <cell r="CD65">
            <v>0</v>
          </cell>
        </row>
        <row r="66">
          <cell r="A66" t="str">
            <v>AGDPT1</v>
          </cell>
          <cell r="B66" t="str">
            <v>Trans Deprec-Contra AFUDC</v>
          </cell>
          <cell r="C66" t="str">
            <v>SYSPK</v>
          </cell>
          <cell r="D66">
            <v>-6</v>
          </cell>
          <cell r="E66">
            <v>-6</v>
          </cell>
          <cell r="F66">
            <v>-6</v>
          </cell>
          <cell r="G66">
            <v>-2</v>
          </cell>
          <cell r="H66">
            <v>0</v>
          </cell>
          <cell r="I66">
            <v>0</v>
          </cell>
          <cell r="J66">
            <v>0</v>
          </cell>
          <cell r="K66">
            <v>-1</v>
          </cell>
          <cell r="L66">
            <v>0</v>
          </cell>
          <cell r="M66">
            <v>0</v>
          </cell>
          <cell r="N66">
            <v>-1</v>
          </cell>
          <cell r="O66">
            <v>0</v>
          </cell>
          <cell r="P66">
            <v>0</v>
          </cell>
          <cell r="Q66">
            <v>0</v>
          </cell>
          <cell r="R66">
            <v>0</v>
          </cell>
          <cell r="S66">
            <v>0</v>
          </cell>
          <cell r="T66">
            <v>0</v>
          </cell>
          <cell r="U66">
            <v>0</v>
          </cell>
          <cell r="V66">
            <v>0</v>
          </cell>
          <cell r="W66">
            <v>0</v>
          </cell>
          <cell r="X66">
            <v>0</v>
          </cell>
          <cell r="Y66">
            <v>-1</v>
          </cell>
          <cell r="Z66">
            <v>0</v>
          </cell>
          <cell r="AA66">
            <v>-1</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row>
        <row r="67">
          <cell r="A67" t="str">
            <v>AGDPT2</v>
          </cell>
          <cell r="B67" t="str">
            <v>Trans Deprec-Dir</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row>
        <row r="68">
          <cell r="A68" t="str">
            <v>AGDPD1</v>
          </cell>
          <cell r="B68" t="str">
            <v>Distr Deprec-Dir</v>
          </cell>
          <cell r="C68" t="str">
            <v>INPUT</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row>
        <row r="69">
          <cell r="A69" t="str">
            <v>AGDPG1</v>
          </cell>
          <cell r="B69" t="str">
            <v>Gen Deprec-Dir</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row>
        <row r="70">
          <cell r="A70" t="str">
            <v>AGRT4</v>
          </cell>
          <cell r="B70" t="str">
            <v>Rev Rel General Tax Direct</v>
          </cell>
          <cell r="C70" t="str">
            <v>MISCFILE</v>
          </cell>
          <cell r="D70">
            <v>6042</v>
          </cell>
          <cell r="E70">
            <v>118</v>
          </cell>
          <cell r="F70">
            <v>102</v>
          </cell>
          <cell r="G70">
            <v>22</v>
          </cell>
          <cell r="H70">
            <v>0</v>
          </cell>
          <cell r="I70">
            <v>0</v>
          </cell>
          <cell r="J70">
            <v>0</v>
          </cell>
          <cell r="K70">
            <v>17</v>
          </cell>
          <cell r="L70">
            <v>0</v>
          </cell>
          <cell r="M70">
            <v>0</v>
          </cell>
          <cell r="N70">
            <v>10</v>
          </cell>
          <cell r="O70">
            <v>4</v>
          </cell>
          <cell r="P70">
            <v>0</v>
          </cell>
          <cell r="Q70">
            <v>1</v>
          </cell>
          <cell r="R70">
            <v>1</v>
          </cell>
          <cell r="S70">
            <v>0</v>
          </cell>
          <cell r="T70">
            <v>0</v>
          </cell>
          <cell r="U70">
            <v>0</v>
          </cell>
          <cell r="V70">
            <v>3</v>
          </cell>
          <cell r="W70">
            <v>0</v>
          </cell>
          <cell r="X70">
            <v>0</v>
          </cell>
          <cell r="Y70">
            <v>19</v>
          </cell>
          <cell r="Z70">
            <v>4</v>
          </cell>
          <cell r="AA70">
            <v>20</v>
          </cell>
          <cell r="AB70">
            <v>1</v>
          </cell>
          <cell r="AC70">
            <v>0</v>
          </cell>
          <cell r="AD70">
            <v>0</v>
          </cell>
          <cell r="AE70">
            <v>0</v>
          </cell>
          <cell r="AF70">
            <v>0</v>
          </cell>
          <cell r="AG70">
            <v>0</v>
          </cell>
          <cell r="AH70">
            <v>0</v>
          </cell>
          <cell r="AI70">
            <v>0</v>
          </cell>
          <cell r="AJ70">
            <v>16</v>
          </cell>
          <cell r="AK70">
            <v>0</v>
          </cell>
          <cell r="AL70">
            <v>0</v>
          </cell>
          <cell r="AM70">
            <v>0</v>
          </cell>
          <cell r="AN70">
            <v>0</v>
          </cell>
          <cell r="AO70">
            <v>0</v>
          </cell>
          <cell r="AP70">
            <v>0</v>
          </cell>
          <cell r="AS70">
            <v>5924</v>
          </cell>
          <cell r="AT70">
            <v>5872</v>
          </cell>
          <cell r="AU70">
            <v>498</v>
          </cell>
          <cell r="AV70">
            <v>653</v>
          </cell>
          <cell r="AW70">
            <v>71</v>
          </cell>
          <cell r="AX70">
            <v>49</v>
          </cell>
          <cell r="AY70">
            <v>530</v>
          </cell>
          <cell r="AZ70">
            <v>472</v>
          </cell>
          <cell r="BA70">
            <v>0</v>
          </cell>
          <cell r="BB70">
            <v>694</v>
          </cell>
          <cell r="BC70">
            <v>232</v>
          </cell>
          <cell r="BD70">
            <v>0</v>
          </cell>
          <cell r="BE70">
            <v>0</v>
          </cell>
          <cell r="BF70">
            <v>105</v>
          </cell>
          <cell r="BG70">
            <v>20</v>
          </cell>
          <cell r="BH70">
            <v>0</v>
          </cell>
          <cell r="BI70">
            <v>2</v>
          </cell>
          <cell r="BJ70">
            <v>177</v>
          </cell>
          <cell r="BK70">
            <v>32</v>
          </cell>
          <cell r="BL70">
            <v>0</v>
          </cell>
          <cell r="BM70">
            <v>536</v>
          </cell>
          <cell r="BN70">
            <v>147</v>
          </cell>
          <cell r="BO70">
            <v>1551</v>
          </cell>
          <cell r="BP70">
            <v>69</v>
          </cell>
          <cell r="BQ70">
            <v>34</v>
          </cell>
          <cell r="BR70">
            <v>0</v>
          </cell>
          <cell r="BS70">
            <v>5</v>
          </cell>
          <cell r="BT70">
            <v>0</v>
          </cell>
          <cell r="BU70">
            <v>0</v>
          </cell>
          <cell r="BV70">
            <v>0</v>
          </cell>
          <cell r="BW70">
            <v>0</v>
          </cell>
          <cell r="BX70">
            <v>47</v>
          </cell>
          <cell r="BY70">
            <v>0</v>
          </cell>
          <cell r="BZ70">
            <v>0</v>
          </cell>
          <cell r="CA70">
            <v>0</v>
          </cell>
          <cell r="CB70">
            <v>0</v>
          </cell>
          <cell r="CC70">
            <v>0</v>
          </cell>
          <cell r="CD70">
            <v>0</v>
          </cell>
        </row>
        <row r="71">
          <cell r="A71" t="str">
            <v>AGSTD1</v>
          </cell>
          <cell r="B71" t="str">
            <v>Other Interest-Dir</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row>
        <row r="72">
          <cell r="A72" t="str">
            <v>AGCD1</v>
          </cell>
          <cell r="B72" t="str">
            <v>Int on Cust Dep-Dir</v>
          </cell>
          <cell r="C72" t="str">
            <v>MISCFILE</v>
          </cell>
          <cell r="D72">
            <v>3843</v>
          </cell>
          <cell r="E72">
            <v>3383</v>
          </cell>
          <cell r="F72">
            <v>3383</v>
          </cell>
          <cell r="G72">
            <v>2462</v>
          </cell>
          <cell r="H72">
            <v>0</v>
          </cell>
          <cell r="I72">
            <v>0</v>
          </cell>
          <cell r="J72">
            <v>0</v>
          </cell>
          <cell r="K72">
            <v>485</v>
          </cell>
          <cell r="L72">
            <v>0</v>
          </cell>
          <cell r="M72">
            <v>0</v>
          </cell>
          <cell r="N72">
            <v>214</v>
          </cell>
          <cell r="O72">
            <v>25</v>
          </cell>
          <cell r="P72">
            <v>10</v>
          </cell>
          <cell r="Q72">
            <v>10</v>
          </cell>
          <cell r="R72">
            <v>30</v>
          </cell>
          <cell r="S72">
            <v>0</v>
          </cell>
          <cell r="T72">
            <v>0</v>
          </cell>
          <cell r="U72">
            <v>0</v>
          </cell>
          <cell r="V72">
            <v>2</v>
          </cell>
          <cell r="W72">
            <v>0</v>
          </cell>
          <cell r="X72">
            <v>0</v>
          </cell>
          <cell r="Y72">
            <v>84</v>
          </cell>
          <cell r="Z72">
            <v>11</v>
          </cell>
          <cell r="AA72">
            <v>50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S72">
            <v>460</v>
          </cell>
          <cell r="AT72">
            <v>460</v>
          </cell>
          <cell r="AU72">
            <v>55</v>
          </cell>
          <cell r="AV72">
            <v>160</v>
          </cell>
          <cell r="AW72">
            <v>15</v>
          </cell>
          <cell r="AX72">
            <v>7</v>
          </cell>
          <cell r="AY72">
            <v>82</v>
          </cell>
          <cell r="AZ72">
            <v>48</v>
          </cell>
          <cell r="BA72">
            <v>0</v>
          </cell>
          <cell r="BB72">
            <v>56</v>
          </cell>
          <cell r="BC72">
            <v>9</v>
          </cell>
          <cell r="BD72">
            <v>0</v>
          </cell>
          <cell r="BE72">
            <v>0</v>
          </cell>
          <cell r="BF72">
            <v>3</v>
          </cell>
          <cell r="BG72">
            <v>0</v>
          </cell>
          <cell r="BH72">
            <v>0</v>
          </cell>
          <cell r="BI72">
            <v>0</v>
          </cell>
          <cell r="BJ72">
            <v>0</v>
          </cell>
          <cell r="BK72">
            <v>0</v>
          </cell>
          <cell r="BL72">
            <v>0</v>
          </cell>
          <cell r="BM72">
            <v>24</v>
          </cell>
          <cell r="BN72">
            <v>0</v>
          </cell>
          <cell r="BO72">
            <v>0</v>
          </cell>
          <cell r="BP72">
            <v>0</v>
          </cell>
          <cell r="BQ72">
            <v>0</v>
          </cell>
          <cell r="BR72">
            <v>1</v>
          </cell>
          <cell r="BS72">
            <v>0</v>
          </cell>
          <cell r="BT72">
            <v>0</v>
          </cell>
          <cell r="BU72">
            <v>0</v>
          </cell>
          <cell r="BV72">
            <v>0</v>
          </cell>
          <cell r="BW72">
            <v>0</v>
          </cell>
          <cell r="BX72">
            <v>0</v>
          </cell>
          <cell r="BY72">
            <v>0</v>
          </cell>
          <cell r="BZ72">
            <v>0</v>
          </cell>
          <cell r="CA72">
            <v>0</v>
          </cell>
          <cell r="CB72">
            <v>0</v>
          </cell>
          <cell r="CC72">
            <v>0</v>
          </cell>
          <cell r="CD72">
            <v>0</v>
          </cell>
        </row>
        <row r="73">
          <cell r="A73" t="str">
            <v>AGDIT2</v>
          </cell>
          <cell r="B73" t="str">
            <v>Deferred Inc Tax-Dir</v>
          </cell>
          <cell r="C73" t="str">
            <v>MISCFILE</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row>
        <row r="74">
          <cell r="A74" t="str">
            <v>AGND7</v>
          </cell>
          <cell r="B74" t="str">
            <v>Nondeduct Direct-Prod  (no longer used)</v>
          </cell>
          <cell r="C74" t="str">
            <v>DMENREL</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row>
        <row r="75">
          <cell r="A75" t="str">
            <v>AGND10</v>
          </cell>
          <cell r="B75" t="str">
            <v>Nondeduct Direct-Dist</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row>
        <row r="76">
          <cell r="A76" t="str">
            <v>AGAJ9</v>
          </cell>
          <cell r="B76" t="str">
            <v>Other Adj (additive) (no longer used)</v>
          </cell>
          <cell r="C76" t="str">
            <v>DMENREL</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row>
        <row r="77">
          <cell r="A77" t="str">
            <v>AGAJ10</v>
          </cell>
          <cell r="B77" t="str">
            <v>Other-Direct</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row>
        <row r="78">
          <cell r="B78" t="str">
            <v>Customer Growth (SC only)</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row>
        <row r="84">
          <cell r="A84" t="str">
            <v>Exp_begin</v>
          </cell>
          <cell r="B84" t="str">
            <v>I_Exp_YrEnd</v>
          </cell>
          <cell r="G84" t="str">
            <v>SOURCE:</v>
          </cell>
          <cell r="H84" t="str">
            <v>Range name - Expense</v>
          </cell>
        </row>
        <row r="86">
          <cell r="A86" t="str">
            <v>EXDO6</v>
          </cell>
          <cell r="B86" t="str">
            <v>586 Meters (30B)</v>
          </cell>
          <cell r="C86" t="str">
            <v>TC</v>
          </cell>
          <cell r="D86">
            <v>11679</v>
          </cell>
        </row>
        <row r="87">
          <cell r="A87" t="str">
            <v>EXDO6N</v>
          </cell>
          <cell r="C87" t="str">
            <v>NC</v>
          </cell>
          <cell r="D87">
            <v>8966</v>
          </cell>
          <cell r="E87">
            <v>0</v>
          </cell>
          <cell r="G87" t="str">
            <v>BILLS</v>
          </cell>
        </row>
        <row r="88">
          <cell r="A88" t="str">
            <v>EXDO6S</v>
          </cell>
          <cell r="C88" t="str">
            <v>SC</v>
          </cell>
          <cell r="D88">
            <v>2713</v>
          </cell>
          <cell r="E88">
            <v>0</v>
          </cell>
          <cell r="G88" t="str">
            <v>BILLS</v>
          </cell>
        </row>
        <row r="90">
          <cell r="A90" t="str">
            <v>EXDO8</v>
          </cell>
          <cell r="B90" t="str">
            <v>587 Cust Install-Demand(18A)</v>
          </cell>
          <cell r="C90" t="str">
            <v>TC</v>
          </cell>
          <cell r="D90">
            <v>134</v>
          </cell>
          <cell r="G90" t="str">
            <v>BILLS</v>
          </cell>
        </row>
        <row r="92">
          <cell r="A92" t="str">
            <v>EXDM8</v>
          </cell>
          <cell r="B92" t="str">
            <v>597 Meters (31B)</v>
          </cell>
          <cell r="C92" t="str">
            <v>TC</v>
          </cell>
          <cell r="D92">
            <v>1215</v>
          </cell>
        </row>
        <row r="93">
          <cell r="A93" t="str">
            <v>EXDM8N</v>
          </cell>
          <cell r="C93" t="str">
            <v>NC</v>
          </cell>
          <cell r="D93">
            <v>977</v>
          </cell>
          <cell r="E93">
            <v>0</v>
          </cell>
          <cell r="G93" t="str">
            <v>BILLS</v>
          </cell>
        </row>
        <row r="94">
          <cell r="A94" t="str">
            <v>EXDM8S</v>
          </cell>
          <cell r="C94" t="str">
            <v>SC</v>
          </cell>
          <cell r="D94">
            <v>238</v>
          </cell>
          <cell r="E94">
            <v>0</v>
          </cell>
          <cell r="G94" t="str">
            <v>BILLS</v>
          </cell>
        </row>
        <row r="98">
          <cell r="D98" t="str">
            <v>System Total</v>
          </cell>
          <cell r="E98" t="str">
            <v>NC Total</v>
          </cell>
          <cell r="F98" t="str">
            <v>NC Total Retail</v>
          </cell>
          <cell r="G98" t="str">
            <v>RS1</v>
          </cell>
          <cell r="H98" t="str">
            <v>RS2</v>
          </cell>
          <cell r="I98" t="str">
            <v>RS3</v>
          </cell>
          <cell r="J98" t="str">
            <v>RS4</v>
          </cell>
          <cell r="K98" t="str">
            <v>RE1</v>
          </cell>
          <cell r="L98" t="str">
            <v>RE2</v>
          </cell>
          <cell r="M98" t="str">
            <v>NPL-RS RC</v>
          </cell>
          <cell r="N98" t="str">
            <v>G</v>
          </cell>
          <cell r="O98" t="str">
            <v>GA</v>
          </cell>
          <cell r="P98" t="str">
            <v>NPL-GSS</v>
          </cell>
          <cell r="Q98" t="str">
            <v>NPL-GSL</v>
          </cell>
          <cell r="R98" t="str">
            <v>OL</v>
          </cell>
          <cell r="S98" t="str">
            <v>PL</v>
          </cell>
          <cell r="T98" t="str">
            <v>NPL-LT</v>
          </cell>
          <cell r="U98" t="str">
            <v>TS</v>
          </cell>
          <cell r="V98" t="str">
            <v>I</v>
          </cell>
          <cell r="W98" t="str">
            <v>I(AE)</v>
          </cell>
          <cell r="X98" t="str">
            <v>NPL-IND</v>
          </cell>
          <cell r="Y98" t="str">
            <v>OPT G</v>
          </cell>
          <cell r="Z98" t="str">
            <v>OPT GA</v>
          </cell>
          <cell r="AA98" t="str">
            <v>OPT I</v>
          </cell>
          <cell r="AB98" t="str">
            <v>OPT I(AE)</v>
          </cell>
          <cell r="AC98" t="str">
            <v>HP</v>
          </cell>
          <cell r="AD98" t="str">
            <v xml:space="preserve"> RETAIL UNUSED</v>
          </cell>
          <cell r="AE98" t="str">
            <v>10A</v>
          </cell>
          <cell r="AF98" t="str">
            <v>CATAWBA</v>
          </cell>
          <cell r="AG98" t="str">
            <v>Wholesale1(SEPA)</v>
          </cell>
          <cell r="AH98" t="str">
            <v>Wholesale2(NPL)</v>
          </cell>
          <cell r="AI98" t="str">
            <v>Wholesale3(EMC)</v>
          </cell>
          <cell r="AJ98" t="str">
            <v>Wholesale4(BPM &amp; OTHERS)</v>
          </cell>
          <cell r="AK98" t="str">
            <v>Wholesale5(?)</v>
          </cell>
          <cell r="AL98" t="str">
            <v>Wholesale6(?)</v>
          </cell>
          <cell r="AM98" t="str">
            <v>Wholesale7(?)</v>
          </cell>
          <cell r="AN98" t="str">
            <v>Wholesale8(?)</v>
          </cell>
          <cell r="AO98" t="str">
            <v>Wholesale9(?)</v>
          </cell>
          <cell r="AP98" t="str">
            <v>Wholesale10(?)</v>
          </cell>
          <cell r="AS98" t="str">
            <v>SC Total</v>
          </cell>
          <cell r="AT98" t="str">
            <v>SC Total Retail</v>
          </cell>
          <cell r="AU98" t="str">
            <v>RS1</v>
          </cell>
          <cell r="AV98" t="str">
            <v>RS2</v>
          </cell>
          <cell r="AW98" t="str">
            <v>RS3</v>
          </cell>
          <cell r="AX98" t="str">
            <v>RS4</v>
          </cell>
          <cell r="AY98" t="str">
            <v>RE1</v>
          </cell>
          <cell r="AZ98" t="str">
            <v>RE2</v>
          </cell>
          <cell r="BA98" t="str">
            <v>NPL-RS RC</v>
          </cell>
          <cell r="BB98" t="str">
            <v>G</v>
          </cell>
          <cell r="BC98" t="str">
            <v>GA</v>
          </cell>
          <cell r="BD98" t="str">
            <v>NPL-GSS</v>
          </cell>
          <cell r="BE98" t="str">
            <v>NPL-GSL</v>
          </cell>
          <cell r="BF98" t="str">
            <v>OL</v>
          </cell>
          <cell r="BG98" t="str">
            <v>PL</v>
          </cell>
          <cell r="BH98" t="str">
            <v>NPL-LT</v>
          </cell>
          <cell r="BI98" t="str">
            <v>TS</v>
          </cell>
          <cell r="BJ98" t="str">
            <v>I</v>
          </cell>
          <cell r="BK98" t="str">
            <v>I(AE)</v>
          </cell>
          <cell r="BL98" t="str">
            <v>NPL-IND</v>
          </cell>
          <cell r="BM98" t="str">
            <v>OPT G</v>
          </cell>
          <cell r="BN98" t="str">
            <v>OPT GA</v>
          </cell>
          <cell r="BO98" t="str">
            <v>OPT I</v>
          </cell>
          <cell r="BP98" t="str">
            <v>OPT I(AE)</v>
          </cell>
          <cell r="BQ98" t="str">
            <v>HP</v>
          </cell>
          <cell r="BR98" t="str">
            <v xml:space="preserve"> RETAIL UNUSED</v>
          </cell>
          <cell r="BS98" t="str">
            <v>10A</v>
          </cell>
          <cell r="BT98" t="str">
            <v>CATAWBA</v>
          </cell>
          <cell r="BU98" t="str">
            <v>Wholesale1(SEPA)</v>
          </cell>
          <cell r="BV98" t="str">
            <v>Wholesale2(NPL)</v>
          </cell>
          <cell r="BW98" t="str">
            <v>Wholesale3(EMC)</v>
          </cell>
          <cell r="BX98" t="str">
            <v>Wholesale4(BPM &amp; OTHERS)</v>
          </cell>
          <cell r="BY98" t="str">
            <v>Wholesale5(?)</v>
          </cell>
          <cell r="BZ98" t="str">
            <v>Wholesale6(?)</v>
          </cell>
          <cell r="CA98" t="str">
            <v>Wholesale7(?)</v>
          </cell>
          <cell r="CB98" t="str">
            <v>Wholesale8(?)</v>
          </cell>
          <cell r="CC98" t="str">
            <v>Wholesale9(?)</v>
          </cell>
          <cell r="CD98" t="str">
            <v>Wholesale10(?)</v>
          </cell>
        </row>
        <row r="99">
          <cell r="C99" t="str">
            <v>SOURCE:</v>
          </cell>
          <cell r="D99" t="str">
            <v>TC</v>
          </cell>
          <cell r="E99" t="str">
            <v>NC</v>
          </cell>
          <cell r="F99" t="str">
            <v>NC</v>
          </cell>
          <cell r="G99" t="str">
            <v>NC</v>
          </cell>
          <cell r="H99" t="str">
            <v>NC</v>
          </cell>
          <cell r="I99" t="str">
            <v>NC</v>
          </cell>
          <cell r="J99" t="str">
            <v>NC</v>
          </cell>
          <cell r="K99" t="str">
            <v>NC</v>
          </cell>
          <cell r="L99" t="str">
            <v>NC</v>
          </cell>
          <cell r="M99" t="str">
            <v>NC</v>
          </cell>
          <cell r="N99" t="str">
            <v>NC</v>
          </cell>
          <cell r="O99" t="str">
            <v>NC</v>
          </cell>
          <cell r="P99" t="str">
            <v>NC</v>
          </cell>
          <cell r="Q99" t="str">
            <v>NC</v>
          </cell>
          <cell r="R99" t="str">
            <v>NC</v>
          </cell>
          <cell r="S99" t="str">
            <v>NC</v>
          </cell>
          <cell r="T99" t="str">
            <v>NC</v>
          </cell>
          <cell r="U99" t="str">
            <v>NC</v>
          </cell>
          <cell r="V99" t="str">
            <v>NC</v>
          </cell>
          <cell r="W99" t="str">
            <v>NC</v>
          </cell>
          <cell r="X99" t="str">
            <v>NC</v>
          </cell>
          <cell r="Y99" t="str">
            <v>NC</v>
          </cell>
          <cell r="Z99" t="str">
            <v>NC</v>
          </cell>
          <cell r="AA99" t="str">
            <v>NC</v>
          </cell>
          <cell r="AB99" t="str">
            <v>NC</v>
          </cell>
          <cell r="AC99" t="str">
            <v>NC</v>
          </cell>
          <cell r="AD99" t="str">
            <v>NC</v>
          </cell>
          <cell r="AE99" t="str">
            <v>NC</v>
          </cell>
          <cell r="AF99" t="str">
            <v>NC</v>
          </cell>
          <cell r="AG99" t="str">
            <v>NC</v>
          </cell>
          <cell r="AH99" t="str">
            <v>NC</v>
          </cell>
          <cell r="AI99" t="str">
            <v>NC</v>
          </cell>
          <cell r="AJ99" t="str">
            <v>NC</v>
          </cell>
          <cell r="AK99" t="str">
            <v>NC</v>
          </cell>
          <cell r="AL99" t="str">
            <v>NC</v>
          </cell>
          <cell r="AM99" t="str">
            <v>NC</v>
          </cell>
          <cell r="AN99" t="str">
            <v>NC</v>
          </cell>
          <cell r="AO99" t="str">
            <v>NC</v>
          </cell>
          <cell r="AP99" t="str">
            <v>NC</v>
          </cell>
          <cell r="AS99" t="str">
            <v>SC</v>
          </cell>
          <cell r="AT99" t="str">
            <v>SC</v>
          </cell>
          <cell r="AU99" t="str">
            <v>SC</v>
          </cell>
          <cell r="AV99" t="str">
            <v>SC</v>
          </cell>
          <cell r="AW99" t="str">
            <v>SC</v>
          </cell>
          <cell r="AX99" t="str">
            <v>SC</v>
          </cell>
          <cell r="AY99" t="str">
            <v>SC</v>
          </cell>
          <cell r="AZ99" t="str">
            <v>SC</v>
          </cell>
          <cell r="BA99" t="str">
            <v>SC</v>
          </cell>
          <cell r="BB99" t="str">
            <v>SC</v>
          </cell>
          <cell r="BC99" t="str">
            <v>SC</v>
          </cell>
          <cell r="BD99" t="str">
            <v>SC</v>
          </cell>
          <cell r="BE99" t="str">
            <v>SC</v>
          </cell>
          <cell r="BF99" t="str">
            <v>SC</v>
          </cell>
          <cell r="BG99" t="str">
            <v>SC</v>
          </cell>
          <cell r="BH99" t="str">
            <v>SC</v>
          </cell>
          <cell r="BI99" t="str">
            <v>SC</v>
          </cell>
          <cell r="BJ99" t="str">
            <v>SC</v>
          </cell>
          <cell r="BK99" t="str">
            <v>SC</v>
          </cell>
          <cell r="BL99" t="str">
            <v>SC</v>
          </cell>
          <cell r="BM99" t="str">
            <v>SC</v>
          </cell>
          <cell r="BN99" t="str">
            <v>SC</v>
          </cell>
          <cell r="BO99" t="str">
            <v>SC</v>
          </cell>
          <cell r="BP99" t="str">
            <v>SC</v>
          </cell>
          <cell r="BQ99" t="str">
            <v>SC</v>
          </cell>
          <cell r="BR99" t="str">
            <v>SC</v>
          </cell>
          <cell r="BS99" t="str">
            <v>SC</v>
          </cell>
          <cell r="BT99" t="str">
            <v>SC</v>
          </cell>
          <cell r="BU99" t="str">
            <v>SC</v>
          </cell>
          <cell r="BV99" t="str">
            <v>SC</v>
          </cell>
          <cell r="BW99" t="str">
            <v>SC</v>
          </cell>
          <cell r="BX99" t="str">
            <v>SC</v>
          </cell>
          <cell r="BY99" t="str">
            <v>SC</v>
          </cell>
          <cell r="BZ99" t="str">
            <v>SC</v>
          </cell>
          <cell r="CA99" t="str">
            <v>SC</v>
          </cell>
          <cell r="CB99" t="str">
            <v>SC</v>
          </cell>
          <cell r="CC99" t="str">
            <v>SC</v>
          </cell>
          <cell r="CD99" t="str">
            <v>SC</v>
          </cell>
        </row>
        <row r="101">
          <cell r="B101" t="str">
            <v>582 Station (Direct)</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row>
        <row r="102">
          <cell r="B102" t="str">
            <v>583 OH Lines (Direct)</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row>
        <row r="103">
          <cell r="B103" t="str">
            <v>584 UG Lines-(Dir)</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row>
        <row r="104">
          <cell r="A104" t="str">
            <v>EXDO5</v>
          </cell>
          <cell r="B104" t="str">
            <v>585 Street Ltg &amp; Sig</v>
          </cell>
          <cell r="C104" t="str">
            <v>DISTPLT</v>
          </cell>
          <cell r="D104">
            <v>680</v>
          </cell>
          <cell r="E104">
            <v>578</v>
          </cell>
          <cell r="F104">
            <v>578</v>
          </cell>
          <cell r="G104">
            <v>0</v>
          </cell>
          <cell r="H104">
            <v>0</v>
          </cell>
          <cell r="I104">
            <v>0</v>
          </cell>
          <cell r="J104">
            <v>0</v>
          </cell>
          <cell r="K104">
            <v>0</v>
          </cell>
          <cell r="L104">
            <v>0</v>
          </cell>
          <cell r="M104">
            <v>0</v>
          </cell>
          <cell r="N104">
            <v>0</v>
          </cell>
          <cell r="O104">
            <v>0</v>
          </cell>
          <cell r="P104">
            <v>0</v>
          </cell>
          <cell r="Q104">
            <v>0</v>
          </cell>
          <cell r="R104">
            <v>0</v>
          </cell>
          <cell r="S104">
            <v>557</v>
          </cell>
          <cell r="T104">
            <v>0</v>
          </cell>
          <cell r="U104">
            <v>21</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S104">
            <v>102</v>
          </cell>
          <cell r="AT104">
            <v>102</v>
          </cell>
          <cell r="AU104">
            <v>0</v>
          </cell>
          <cell r="AV104">
            <v>0</v>
          </cell>
          <cell r="AW104">
            <v>0</v>
          </cell>
          <cell r="AX104">
            <v>0</v>
          </cell>
          <cell r="AY104">
            <v>0</v>
          </cell>
          <cell r="AZ104">
            <v>0</v>
          </cell>
          <cell r="BA104">
            <v>0</v>
          </cell>
          <cell r="BB104">
            <v>0</v>
          </cell>
          <cell r="BC104">
            <v>0</v>
          </cell>
          <cell r="BD104">
            <v>0</v>
          </cell>
          <cell r="BE104">
            <v>0</v>
          </cell>
          <cell r="BF104">
            <v>0</v>
          </cell>
          <cell r="BG104">
            <v>97</v>
          </cell>
          <cell r="BH104">
            <v>0</v>
          </cell>
          <cell r="BI104">
            <v>5</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row>
        <row r="105">
          <cell r="B105" t="str">
            <v>586 Meters-(Dir)</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row>
        <row r="106">
          <cell r="A106" t="str">
            <v>EXDO7</v>
          </cell>
          <cell r="B106" t="str">
            <v>587 Cust Install-(Dir)</v>
          </cell>
          <cell r="C106" t="str">
            <v>BILLS</v>
          </cell>
          <cell r="D106">
            <v>7858</v>
          </cell>
          <cell r="E106">
            <v>5993</v>
          </cell>
          <cell r="F106">
            <v>5993</v>
          </cell>
          <cell r="G106">
            <v>2715</v>
          </cell>
          <cell r="H106">
            <v>0</v>
          </cell>
          <cell r="I106">
            <v>0</v>
          </cell>
          <cell r="J106">
            <v>0</v>
          </cell>
          <cell r="K106">
            <v>1763</v>
          </cell>
          <cell r="L106">
            <v>0</v>
          </cell>
          <cell r="M106">
            <v>0</v>
          </cell>
          <cell r="N106">
            <v>562</v>
          </cell>
          <cell r="O106">
            <v>73</v>
          </cell>
          <cell r="P106">
            <v>15</v>
          </cell>
          <cell r="Q106">
            <v>3</v>
          </cell>
          <cell r="R106">
            <v>761</v>
          </cell>
          <cell r="S106">
            <v>14</v>
          </cell>
          <cell r="T106">
            <v>15</v>
          </cell>
          <cell r="U106">
            <v>16</v>
          </cell>
          <cell r="V106">
            <v>10</v>
          </cell>
          <cell r="W106">
            <v>1</v>
          </cell>
          <cell r="X106">
            <v>0</v>
          </cell>
          <cell r="Y106">
            <v>34</v>
          </cell>
          <cell r="Z106">
            <v>8</v>
          </cell>
          <cell r="AA106">
            <v>3</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S106">
            <v>1865</v>
          </cell>
          <cell r="AT106">
            <v>1865</v>
          </cell>
          <cell r="AU106">
            <v>285</v>
          </cell>
          <cell r="AV106">
            <v>381</v>
          </cell>
          <cell r="AW106">
            <v>43</v>
          </cell>
          <cell r="AX106">
            <v>27</v>
          </cell>
          <cell r="AY106">
            <v>294</v>
          </cell>
          <cell r="AZ106">
            <v>259</v>
          </cell>
          <cell r="BA106">
            <v>0</v>
          </cell>
          <cell r="BB106">
            <v>200</v>
          </cell>
          <cell r="BC106">
            <v>23</v>
          </cell>
          <cell r="BD106">
            <v>0</v>
          </cell>
          <cell r="BE106">
            <v>0</v>
          </cell>
          <cell r="BF106">
            <v>329</v>
          </cell>
          <cell r="BG106">
            <v>5</v>
          </cell>
          <cell r="BH106">
            <v>0</v>
          </cell>
          <cell r="BI106">
            <v>4</v>
          </cell>
          <cell r="BJ106">
            <v>3</v>
          </cell>
          <cell r="BK106">
            <v>0</v>
          </cell>
          <cell r="BL106">
            <v>0</v>
          </cell>
          <cell r="BM106">
            <v>9</v>
          </cell>
          <cell r="BN106">
            <v>2</v>
          </cell>
          <cell r="BO106">
            <v>1</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row>
        <row r="107">
          <cell r="B107" t="str">
            <v>588 Misc Distr Exp-(Dir)</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row>
        <row r="108">
          <cell r="B108" t="str">
            <v>589 Rents-(Dir)</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row>
        <row r="109">
          <cell r="B109" t="str">
            <v>591 Structures-(Dir)</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row>
        <row r="110">
          <cell r="B110" t="str">
            <v>592 Station Equip-(Dir)</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row>
        <row r="111">
          <cell r="B111" t="str">
            <v>593 OH Lines-(Dir)</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row>
        <row r="112">
          <cell r="B112" t="str">
            <v>594 UG Lines-Dir</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row>
        <row r="113">
          <cell r="B113" t="str">
            <v>595 Line Transform-Dir</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row>
        <row r="114">
          <cell r="A114" t="str">
            <v>EXDM7</v>
          </cell>
          <cell r="B114" t="str">
            <v>596 Street Ltg &amp; Sig</v>
          </cell>
          <cell r="C114" t="str">
            <v>DISTPLT</v>
          </cell>
          <cell r="D114">
            <v>4624</v>
          </cell>
          <cell r="E114">
            <v>4114</v>
          </cell>
          <cell r="F114">
            <v>4114</v>
          </cell>
          <cell r="G114">
            <v>0</v>
          </cell>
          <cell r="H114">
            <v>0</v>
          </cell>
          <cell r="I114">
            <v>0</v>
          </cell>
          <cell r="J114">
            <v>0</v>
          </cell>
          <cell r="K114">
            <v>0</v>
          </cell>
          <cell r="L114">
            <v>0</v>
          </cell>
          <cell r="M114">
            <v>0</v>
          </cell>
          <cell r="N114">
            <v>0</v>
          </cell>
          <cell r="O114">
            <v>0</v>
          </cell>
          <cell r="P114">
            <v>0</v>
          </cell>
          <cell r="Q114">
            <v>0</v>
          </cell>
          <cell r="R114">
            <v>0</v>
          </cell>
          <cell r="S114">
            <v>3964</v>
          </cell>
          <cell r="T114">
            <v>0</v>
          </cell>
          <cell r="U114">
            <v>150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S114">
            <v>510</v>
          </cell>
          <cell r="AT114">
            <v>510</v>
          </cell>
          <cell r="AU114">
            <v>0</v>
          </cell>
          <cell r="AV114">
            <v>0</v>
          </cell>
          <cell r="AW114">
            <v>0</v>
          </cell>
          <cell r="AX114">
            <v>0</v>
          </cell>
          <cell r="AY114">
            <v>0</v>
          </cell>
          <cell r="AZ114">
            <v>0</v>
          </cell>
          <cell r="BA114">
            <v>0</v>
          </cell>
          <cell r="BB114">
            <v>0</v>
          </cell>
          <cell r="BC114">
            <v>0</v>
          </cell>
          <cell r="BD114">
            <v>0</v>
          </cell>
          <cell r="BE114">
            <v>0</v>
          </cell>
          <cell r="BF114">
            <v>0</v>
          </cell>
          <cell r="BG114">
            <v>485</v>
          </cell>
          <cell r="BH114">
            <v>0</v>
          </cell>
          <cell r="BI114">
            <v>25</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row>
        <row r="115">
          <cell r="B115" t="str">
            <v>597 Meters-(Dir)</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row>
        <row r="116">
          <cell r="B116" t="str">
            <v>598 Misc Distr Exp-(Dir)</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row>
        <row r="117">
          <cell r="A117" t="str">
            <v>EXCA2</v>
          </cell>
          <cell r="B117" t="str">
            <v>902 Meter Reading</v>
          </cell>
          <cell r="C117" t="str">
            <v>BILLS</v>
          </cell>
          <cell r="D117">
            <v>6245</v>
          </cell>
          <cell r="E117">
            <v>4825</v>
          </cell>
          <cell r="F117">
            <v>4825</v>
          </cell>
          <cell r="G117">
            <v>2517</v>
          </cell>
          <cell r="H117">
            <v>0</v>
          </cell>
          <cell r="I117">
            <v>0</v>
          </cell>
          <cell r="J117">
            <v>0</v>
          </cell>
          <cell r="K117">
            <v>1634</v>
          </cell>
          <cell r="L117">
            <v>0</v>
          </cell>
          <cell r="M117">
            <v>0</v>
          </cell>
          <cell r="N117">
            <v>521</v>
          </cell>
          <cell r="O117">
            <v>68</v>
          </cell>
          <cell r="P117">
            <v>14</v>
          </cell>
          <cell r="Q117">
            <v>3</v>
          </cell>
          <cell r="R117">
            <v>0</v>
          </cell>
          <cell r="S117">
            <v>0</v>
          </cell>
          <cell r="T117">
            <v>0</v>
          </cell>
          <cell r="U117">
            <v>14</v>
          </cell>
          <cell r="V117">
            <v>10</v>
          </cell>
          <cell r="W117">
            <v>1</v>
          </cell>
          <cell r="X117">
            <v>0</v>
          </cell>
          <cell r="Y117">
            <v>32</v>
          </cell>
          <cell r="Z117">
            <v>8</v>
          </cell>
          <cell r="AA117">
            <v>3</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S117">
            <v>1420</v>
          </cell>
          <cell r="AT117">
            <v>1420</v>
          </cell>
          <cell r="AU117">
            <v>264</v>
          </cell>
          <cell r="AV117">
            <v>353</v>
          </cell>
          <cell r="AW117">
            <v>40</v>
          </cell>
          <cell r="AX117">
            <v>25</v>
          </cell>
          <cell r="AY117">
            <v>272</v>
          </cell>
          <cell r="AZ117">
            <v>240</v>
          </cell>
          <cell r="BA117">
            <v>0</v>
          </cell>
          <cell r="BB117">
            <v>185</v>
          </cell>
          <cell r="BC117">
            <v>22</v>
          </cell>
          <cell r="BD117">
            <v>0</v>
          </cell>
          <cell r="BE117">
            <v>0</v>
          </cell>
          <cell r="BF117">
            <v>0</v>
          </cell>
          <cell r="BG117">
            <v>0</v>
          </cell>
          <cell r="BH117">
            <v>0</v>
          </cell>
          <cell r="BI117">
            <v>4</v>
          </cell>
          <cell r="BJ117">
            <v>3</v>
          </cell>
          <cell r="BK117">
            <v>0</v>
          </cell>
          <cell r="BL117">
            <v>0</v>
          </cell>
          <cell r="BM117">
            <v>9</v>
          </cell>
          <cell r="BN117">
            <v>2</v>
          </cell>
          <cell r="BO117">
            <v>1</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row>
        <row r="118">
          <cell r="A118" t="str">
            <v>EXCA3</v>
          </cell>
          <cell r="B118" t="str">
            <v>903 Cust Rec &amp; Coll</v>
          </cell>
          <cell r="C118" t="str">
            <v>BILLS</v>
          </cell>
          <cell r="D118">
            <v>44488</v>
          </cell>
          <cell r="E118">
            <v>34241</v>
          </cell>
          <cell r="F118">
            <v>34203</v>
          </cell>
          <cell r="G118">
            <v>16363</v>
          </cell>
          <cell r="H118">
            <v>0</v>
          </cell>
          <cell r="I118">
            <v>0</v>
          </cell>
          <cell r="J118">
            <v>0</v>
          </cell>
          <cell r="K118">
            <v>10565</v>
          </cell>
          <cell r="L118">
            <v>0</v>
          </cell>
          <cell r="M118">
            <v>0</v>
          </cell>
          <cell r="N118">
            <v>3404</v>
          </cell>
          <cell r="O118">
            <v>445</v>
          </cell>
          <cell r="P118">
            <v>93</v>
          </cell>
          <cell r="Q118">
            <v>21</v>
          </cell>
          <cell r="R118">
            <v>2690</v>
          </cell>
          <cell r="S118">
            <v>82</v>
          </cell>
          <cell r="T118">
            <v>54</v>
          </cell>
          <cell r="U118">
            <v>95</v>
          </cell>
          <cell r="V118">
            <v>65</v>
          </cell>
          <cell r="W118">
            <v>6</v>
          </cell>
          <cell r="X118">
            <v>0</v>
          </cell>
          <cell r="Y118">
            <v>209</v>
          </cell>
          <cell r="Z118">
            <v>51</v>
          </cell>
          <cell r="AA118">
            <v>39</v>
          </cell>
          <cell r="AB118">
            <v>2</v>
          </cell>
          <cell r="AC118">
            <v>19</v>
          </cell>
          <cell r="AD118">
            <v>0</v>
          </cell>
          <cell r="AE118">
            <v>35</v>
          </cell>
          <cell r="AF118">
            <v>0</v>
          </cell>
          <cell r="AG118">
            <v>0</v>
          </cell>
          <cell r="AH118">
            <v>0</v>
          </cell>
          <cell r="AI118">
            <v>2</v>
          </cell>
          <cell r="AJ118">
            <v>1</v>
          </cell>
          <cell r="AK118">
            <v>0</v>
          </cell>
          <cell r="AL118">
            <v>0</v>
          </cell>
          <cell r="AM118">
            <v>0</v>
          </cell>
          <cell r="AN118">
            <v>0</v>
          </cell>
          <cell r="AO118">
            <v>0</v>
          </cell>
          <cell r="AP118">
            <v>0</v>
          </cell>
          <cell r="AS118">
            <v>10247</v>
          </cell>
          <cell r="AT118">
            <v>10230</v>
          </cell>
          <cell r="AU118">
            <v>1677</v>
          </cell>
          <cell r="AV118">
            <v>2274</v>
          </cell>
          <cell r="AW118">
            <v>259</v>
          </cell>
          <cell r="AX118">
            <v>159</v>
          </cell>
          <cell r="AY118">
            <v>1717</v>
          </cell>
          <cell r="AZ118">
            <v>1548</v>
          </cell>
          <cell r="BA118">
            <v>0</v>
          </cell>
          <cell r="BB118">
            <v>1192</v>
          </cell>
          <cell r="BC118">
            <v>140</v>
          </cell>
          <cell r="BD118">
            <v>0</v>
          </cell>
          <cell r="BE118">
            <v>0</v>
          </cell>
          <cell r="BF118">
            <v>1085</v>
          </cell>
          <cell r="BG118">
            <v>31</v>
          </cell>
          <cell r="BH118">
            <v>0</v>
          </cell>
          <cell r="BI118">
            <v>23</v>
          </cell>
          <cell r="BJ118">
            <v>19</v>
          </cell>
          <cell r="BK118">
            <v>2</v>
          </cell>
          <cell r="BL118">
            <v>0</v>
          </cell>
          <cell r="BM118">
            <v>56</v>
          </cell>
          <cell r="BN118">
            <v>15</v>
          </cell>
          <cell r="BO118">
            <v>11</v>
          </cell>
          <cell r="BP118">
            <v>-1</v>
          </cell>
          <cell r="BQ118">
            <v>23</v>
          </cell>
          <cell r="BR118">
            <v>0</v>
          </cell>
          <cell r="BS118">
            <v>17</v>
          </cell>
          <cell r="BT118">
            <v>0</v>
          </cell>
          <cell r="BU118">
            <v>0</v>
          </cell>
          <cell r="BV118">
            <v>0</v>
          </cell>
          <cell r="BW118">
            <v>0</v>
          </cell>
          <cell r="BX118">
            <v>0</v>
          </cell>
          <cell r="BY118">
            <v>0</v>
          </cell>
          <cell r="BZ118">
            <v>0</v>
          </cell>
          <cell r="CA118">
            <v>0</v>
          </cell>
          <cell r="CB118">
            <v>0</v>
          </cell>
          <cell r="CC118">
            <v>0</v>
          </cell>
          <cell r="CD118">
            <v>0</v>
          </cell>
        </row>
        <row r="119">
          <cell r="A119" t="str">
            <v>EXCA4</v>
          </cell>
          <cell r="B119" t="str">
            <v>904 Uncollectibles</v>
          </cell>
          <cell r="C119" t="str">
            <v>MISCFILE</v>
          </cell>
          <cell r="D119">
            <v>14664</v>
          </cell>
          <cell r="E119">
            <v>11288</v>
          </cell>
          <cell r="F119">
            <v>11281</v>
          </cell>
          <cell r="G119">
            <v>8184</v>
          </cell>
          <cell r="H119">
            <v>0</v>
          </cell>
          <cell r="I119">
            <v>0</v>
          </cell>
          <cell r="J119">
            <v>0</v>
          </cell>
          <cell r="K119">
            <v>1617</v>
          </cell>
          <cell r="L119">
            <v>0</v>
          </cell>
          <cell r="M119">
            <v>0</v>
          </cell>
          <cell r="N119">
            <v>714</v>
          </cell>
          <cell r="O119">
            <v>84</v>
          </cell>
          <cell r="P119">
            <v>34</v>
          </cell>
          <cell r="Q119">
            <v>34</v>
          </cell>
          <cell r="R119">
            <v>100</v>
          </cell>
          <cell r="S119">
            <v>0</v>
          </cell>
          <cell r="T119">
            <v>2</v>
          </cell>
          <cell r="U119">
            <v>0</v>
          </cell>
          <cell r="V119">
            <v>7</v>
          </cell>
          <cell r="W119">
            <v>0</v>
          </cell>
          <cell r="X119">
            <v>0</v>
          </cell>
          <cell r="Y119">
            <v>289</v>
          </cell>
          <cell r="Z119">
            <v>40</v>
          </cell>
          <cell r="AA119">
            <v>175</v>
          </cell>
          <cell r="AB119">
            <v>1</v>
          </cell>
          <cell r="AC119">
            <v>0</v>
          </cell>
          <cell r="AD119">
            <v>0</v>
          </cell>
          <cell r="AE119">
            <v>0</v>
          </cell>
          <cell r="AF119">
            <v>0</v>
          </cell>
          <cell r="AG119">
            <v>0</v>
          </cell>
          <cell r="AH119">
            <v>0</v>
          </cell>
          <cell r="AI119">
            <v>0</v>
          </cell>
          <cell r="AJ119">
            <v>7</v>
          </cell>
          <cell r="AK119">
            <v>0</v>
          </cell>
          <cell r="AL119">
            <v>0</v>
          </cell>
          <cell r="AM119">
            <v>0</v>
          </cell>
          <cell r="AN119">
            <v>0</v>
          </cell>
          <cell r="AO119">
            <v>0</v>
          </cell>
          <cell r="AP119">
            <v>0</v>
          </cell>
          <cell r="AS119">
            <v>3376</v>
          </cell>
          <cell r="AT119">
            <v>3355</v>
          </cell>
          <cell r="AU119">
            <v>405</v>
          </cell>
          <cell r="AV119">
            <v>1169</v>
          </cell>
          <cell r="AW119">
            <v>108</v>
          </cell>
          <cell r="AX119">
            <v>53</v>
          </cell>
          <cell r="AY119">
            <v>598</v>
          </cell>
          <cell r="AZ119">
            <v>354</v>
          </cell>
          <cell r="BA119">
            <v>0</v>
          </cell>
          <cell r="BB119">
            <v>408</v>
          </cell>
          <cell r="BC119">
            <v>62</v>
          </cell>
          <cell r="BD119">
            <v>0</v>
          </cell>
          <cell r="BE119">
            <v>0</v>
          </cell>
          <cell r="BF119">
            <v>22</v>
          </cell>
          <cell r="BG119">
            <v>0</v>
          </cell>
          <cell r="BH119">
            <v>0</v>
          </cell>
          <cell r="BI119">
            <v>0</v>
          </cell>
          <cell r="BJ119">
            <v>0</v>
          </cell>
          <cell r="BK119">
            <v>0</v>
          </cell>
          <cell r="BL119">
            <v>0</v>
          </cell>
          <cell r="BM119">
            <v>176</v>
          </cell>
          <cell r="BN119">
            <v>0</v>
          </cell>
          <cell r="BO119">
            <v>0</v>
          </cell>
          <cell r="BP119">
            <v>0</v>
          </cell>
          <cell r="BQ119">
            <v>0</v>
          </cell>
          <cell r="BR119">
            <v>0</v>
          </cell>
          <cell r="BS119">
            <v>0</v>
          </cell>
          <cell r="BT119">
            <v>0</v>
          </cell>
          <cell r="BU119">
            <v>0</v>
          </cell>
          <cell r="BV119">
            <v>0</v>
          </cell>
          <cell r="BW119">
            <v>0</v>
          </cell>
          <cell r="BX119">
            <v>21</v>
          </cell>
          <cell r="BY119">
            <v>0</v>
          </cell>
          <cell r="BZ119">
            <v>0</v>
          </cell>
          <cell r="CA119">
            <v>0</v>
          </cell>
          <cell r="CB119">
            <v>0</v>
          </cell>
          <cell r="CC119">
            <v>0</v>
          </cell>
          <cell r="CD119">
            <v>0</v>
          </cell>
        </row>
        <row r="120">
          <cell r="B120" t="str">
            <v>907 Serv &amp; Info Suprv</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row>
        <row r="121">
          <cell r="A121" t="str">
            <v>EXCSI1</v>
          </cell>
          <cell r="B121" t="str">
            <v>908 Cust Assist</v>
          </cell>
          <cell r="C121" t="str">
            <v>BILLS</v>
          </cell>
          <cell r="D121">
            <v>4349</v>
          </cell>
          <cell r="E121">
            <v>3354</v>
          </cell>
          <cell r="F121">
            <v>3354</v>
          </cell>
          <cell r="G121">
            <v>897</v>
          </cell>
          <cell r="H121">
            <v>0</v>
          </cell>
          <cell r="I121">
            <v>0</v>
          </cell>
          <cell r="J121">
            <v>0</v>
          </cell>
          <cell r="K121">
            <v>583</v>
          </cell>
          <cell r="L121">
            <v>0</v>
          </cell>
          <cell r="M121">
            <v>0</v>
          </cell>
          <cell r="N121">
            <v>1479</v>
          </cell>
          <cell r="O121">
            <v>193</v>
          </cell>
          <cell r="P121">
            <v>40</v>
          </cell>
          <cell r="Q121">
            <v>9</v>
          </cell>
          <cell r="R121">
            <v>0</v>
          </cell>
          <cell r="S121">
            <v>0</v>
          </cell>
          <cell r="T121">
            <v>0</v>
          </cell>
          <cell r="U121">
            <v>0</v>
          </cell>
          <cell r="V121">
            <v>28</v>
          </cell>
          <cell r="W121">
            <v>3</v>
          </cell>
          <cell r="X121">
            <v>0</v>
          </cell>
          <cell r="Y121">
            <v>90</v>
          </cell>
          <cell r="Z121">
            <v>22</v>
          </cell>
          <cell r="AA121">
            <v>9</v>
          </cell>
          <cell r="AB121">
            <v>1</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S121">
            <v>995</v>
          </cell>
          <cell r="AT121">
            <v>995</v>
          </cell>
          <cell r="AU121">
            <v>94</v>
          </cell>
          <cell r="AV121">
            <v>126</v>
          </cell>
          <cell r="AW121">
            <v>14</v>
          </cell>
          <cell r="AX121">
            <v>9</v>
          </cell>
          <cell r="AY121">
            <v>97</v>
          </cell>
          <cell r="AZ121">
            <v>86</v>
          </cell>
          <cell r="BA121">
            <v>0</v>
          </cell>
          <cell r="BB121">
            <v>473</v>
          </cell>
          <cell r="BC121">
            <v>56</v>
          </cell>
          <cell r="BD121">
            <v>0</v>
          </cell>
          <cell r="BE121">
            <v>0</v>
          </cell>
          <cell r="BF121">
            <v>0</v>
          </cell>
          <cell r="BG121">
            <v>0</v>
          </cell>
          <cell r="BH121">
            <v>0</v>
          </cell>
          <cell r="BI121">
            <v>0</v>
          </cell>
          <cell r="BJ121">
            <v>8</v>
          </cell>
          <cell r="BK121">
            <v>1</v>
          </cell>
          <cell r="BL121">
            <v>0</v>
          </cell>
          <cell r="BM121">
            <v>22</v>
          </cell>
          <cell r="BN121">
            <v>6</v>
          </cell>
          <cell r="BO121">
            <v>3</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row>
        <row r="122">
          <cell r="A122" t="str">
            <v>EXCSI2</v>
          </cell>
          <cell r="B122" t="str">
            <v>909 Info &amp; Instruct Advert</v>
          </cell>
          <cell r="C122" t="str">
            <v>BILLS</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row>
        <row r="123">
          <cell r="A123" t="str">
            <v>EXCSI3</v>
          </cell>
          <cell r="B123" t="str">
            <v>910 Misc Cust Serv &amp; Info</v>
          </cell>
          <cell r="C123" t="str">
            <v>BILLS</v>
          </cell>
          <cell r="D123">
            <v>15832</v>
          </cell>
          <cell r="E123">
            <v>12203</v>
          </cell>
          <cell r="F123">
            <v>12203</v>
          </cell>
          <cell r="G123">
            <v>6384</v>
          </cell>
          <cell r="H123">
            <v>0</v>
          </cell>
          <cell r="I123">
            <v>0</v>
          </cell>
          <cell r="J123">
            <v>0</v>
          </cell>
          <cell r="K123">
            <v>4145</v>
          </cell>
          <cell r="L123">
            <v>0</v>
          </cell>
          <cell r="M123">
            <v>0</v>
          </cell>
          <cell r="N123">
            <v>1322</v>
          </cell>
          <cell r="O123">
            <v>173</v>
          </cell>
          <cell r="P123">
            <v>36</v>
          </cell>
          <cell r="Q123">
            <v>8</v>
          </cell>
          <cell r="R123">
            <v>0</v>
          </cell>
          <cell r="S123">
            <v>0</v>
          </cell>
          <cell r="T123">
            <v>0</v>
          </cell>
          <cell r="U123">
            <v>0</v>
          </cell>
          <cell r="V123">
            <v>25</v>
          </cell>
          <cell r="W123">
            <v>2</v>
          </cell>
          <cell r="X123">
            <v>0</v>
          </cell>
          <cell r="Y123">
            <v>80</v>
          </cell>
          <cell r="Z123">
            <v>19</v>
          </cell>
          <cell r="AA123">
            <v>8</v>
          </cell>
          <cell r="AB123">
            <v>1</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S123">
            <v>3629</v>
          </cell>
          <cell r="AT123">
            <v>3629</v>
          </cell>
          <cell r="AU123">
            <v>677</v>
          </cell>
          <cell r="AV123">
            <v>904</v>
          </cell>
          <cell r="AW123">
            <v>103</v>
          </cell>
          <cell r="AX123">
            <v>63</v>
          </cell>
          <cell r="AY123">
            <v>697</v>
          </cell>
          <cell r="AZ123">
            <v>615</v>
          </cell>
          <cell r="BA123">
            <v>0</v>
          </cell>
          <cell r="BB123">
            <v>474</v>
          </cell>
          <cell r="BC123">
            <v>56</v>
          </cell>
          <cell r="BD123">
            <v>0</v>
          </cell>
          <cell r="BE123">
            <v>0</v>
          </cell>
          <cell r="BF123">
            <v>0</v>
          </cell>
          <cell r="BG123">
            <v>0</v>
          </cell>
          <cell r="BH123">
            <v>0</v>
          </cell>
          <cell r="BI123">
            <v>0</v>
          </cell>
          <cell r="BJ123">
            <v>8</v>
          </cell>
          <cell r="BK123">
            <v>1</v>
          </cell>
          <cell r="BL123">
            <v>0</v>
          </cell>
          <cell r="BM123">
            <v>22</v>
          </cell>
          <cell r="BN123">
            <v>6</v>
          </cell>
          <cell r="BO123">
            <v>3</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row>
        <row r="124">
          <cell r="A124" t="str">
            <v>EXS1</v>
          </cell>
          <cell r="B124" t="str">
            <v>916 Sales Exp</v>
          </cell>
          <cell r="C124" t="str">
            <v>BILLS</v>
          </cell>
          <cell r="D124">
            <v>6</v>
          </cell>
          <cell r="E124">
            <v>5</v>
          </cell>
          <cell r="F124">
            <v>5</v>
          </cell>
          <cell r="G124">
            <v>2</v>
          </cell>
          <cell r="H124">
            <v>0</v>
          </cell>
          <cell r="I124">
            <v>0</v>
          </cell>
          <cell r="J124">
            <v>0</v>
          </cell>
          <cell r="K124">
            <v>2</v>
          </cell>
          <cell r="L124">
            <v>0</v>
          </cell>
          <cell r="M124">
            <v>0</v>
          </cell>
          <cell r="N124">
            <v>1</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S124">
            <v>1</v>
          </cell>
          <cell r="AT124">
            <v>1</v>
          </cell>
          <cell r="AU124">
            <v>0</v>
          </cell>
          <cell r="AV124">
            <v>1</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row>
        <row r="125">
          <cell r="A125" t="str">
            <v>EXWHSL</v>
          </cell>
          <cell r="B125" t="str">
            <v>902-904 wholesale</v>
          </cell>
          <cell r="C125" t="str">
            <v>calcs</v>
          </cell>
          <cell r="D125">
            <v>83</v>
          </cell>
          <cell r="E125">
            <v>45</v>
          </cell>
          <cell r="F125">
            <v>0</v>
          </cell>
          <cell r="AE125">
            <v>35</v>
          </cell>
          <cell r="AF125">
            <v>0</v>
          </cell>
          <cell r="AG125">
            <v>0</v>
          </cell>
          <cell r="AH125">
            <v>0</v>
          </cell>
          <cell r="AI125">
            <v>2</v>
          </cell>
          <cell r="AJ125">
            <v>8</v>
          </cell>
          <cell r="AK125">
            <v>0</v>
          </cell>
          <cell r="AL125">
            <v>0</v>
          </cell>
          <cell r="AM125">
            <v>0</v>
          </cell>
          <cell r="AN125">
            <v>0</v>
          </cell>
          <cell r="AO125">
            <v>0</v>
          </cell>
          <cell r="AP125">
            <v>0</v>
          </cell>
          <cell r="AS125">
            <v>38</v>
          </cell>
          <cell r="AT125">
            <v>0</v>
          </cell>
          <cell r="BS125">
            <v>17</v>
          </cell>
          <cell r="BT125">
            <v>0</v>
          </cell>
          <cell r="BU125">
            <v>0</v>
          </cell>
          <cell r="BV125">
            <v>0</v>
          </cell>
          <cell r="BW125">
            <v>0</v>
          </cell>
          <cell r="BX125">
            <v>21</v>
          </cell>
          <cell r="BY125">
            <v>0</v>
          </cell>
          <cell r="BZ125">
            <v>0</v>
          </cell>
          <cell r="CA125">
            <v>0</v>
          </cell>
          <cell r="CB125">
            <v>0</v>
          </cell>
          <cell r="CC125">
            <v>0</v>
          </cell>
          <cell r="CD125">
            <v>0</v>
          </cell>
        </row>
        <row r="131">
          <cell r="A131" t="str">
            <v>I_fact_begin</v>
          </cell>
          <cell r="B131" t="str">
            <v>I_Factor_YrEnd</v>
          </cell>
          <cell r="E131" t="str">
            <v>Rounds</v>
          </cell>
          <cell r="G131" t="str">
            <v>SOURCE:</v>
          </cell>
          <cell r="H131" t="str">
            <v>Range Name - I_factors</v>
          </cell>
        </row>
        <row r="132">
          <cell r="A132" t="str">
            <v>I_DWAGES</v>
          </cell>
          <cell r="B132" t="str">
            <v>Distr Wages &amp; Sal</v>
          </cell>
          <cell r="C132" t="str">
            <v>TC</v>
          </cell>
          <cell r="D132">
            <v>50768</v>
          </cell>
          <cell r="E132">
            <v>0</v>
          </cell>
          <cell r="G132" t="str">
            <v>MISCFILE</v>
          </cell>
        </row>
        <row r="134">
          <cell r="A134" t="str">
            <v>I_CAWAGES</v>
          </cell>
          <cell r="B134" t="str">
            <v>Cust Accts Wages &amp; Sal</v>
          </cell>
          <cell r="C134" t="str">
            <v>TC</v>
          </cell>
          <cell r="D134">
            <v>17972</v>
          </cell>
          <cell r="E134">
            <v>0</v>
          </cell>
          <cell r="G134" t="str">
            <v>MISCFILE</v>
          </cell>
        </row>
        <row r="136">
          <cell r="A136" t="str">
            <v>I_CSIWAGES</v>
          </cell>
          <cell r="B136" t="str">
            <v>Cust Serv Wages &amp; Sal</v>
          </cell>
          <cell r="C136" t="str">
            <v>TC</v>
          </cell>
          <cell r="D136">
            <v>10840</v>
          </cell>
          <cell r="E136">
            <v>0</v>
          </cell>
          <cell r="G136" t="str">
            <v>MISCFILE</v>
          </cell>
        </row>
        <row r="138">
          <cell r="A138" t="str">
            <v>I_SWAGES</v>
          </cell>
          <cell r="B138" t="str">
            <v>Sales Wages &amp; Sal</v>
          </cell>
          <cell r="C138" t="str">
            <v>TC</v>
          </cell>
          <cell r="D138">
            <v>0</v>
          </cell>
          <cell r="E138">
            <v>0</v>
          </cell>
          <cell r="G138" t="str">
            <v>MISCFILE</v>
          </cell>
        </row>
        <row r="140">
          <cell r="A140" t="str">
            <v>I_PWAGES</v>
          </cell>
          <cell r="B140" t="str">
            <v>Pwr Prod Wages &amp; Sal</v>
          </cell>
          <cell r="C140" t="str">
            <v>TC</v>
          </cell>
          <cell r="D140">
            <v>356640</v>
          </cell>
          <cell r="E140">
            <v>0</v>
          </cell>
          <cell r="G140" t="str">
            <v>MISCFILE</v>
          </cell>
        </row>
        <row r="142">
          <cell r="A142" t="str">
            <v>I_TWAGES</v>
          </cell>
          <cell r="B142" t="str">
            <v>Transm Wages &amp; Sal</v>
          </cell>
          <cell r="C142" t="str">
            <v>TC</v>
          </cell>
          <cell r="D142">
            <v>16878</v>
          </cell>
          <cell r="E142">
            <v>0</v>
          </cell>
          <cell r="G142" t="str">
            <v>MISCFILE</v>
          </cell>
        </row>
        <row r="144">
          <cell r="A144" t="str">
            <v>I_AGWAGES</v>
          </cell>
          <cell r="B144" t="str">
            <v>Adm &amp; Gen Wages&amp;Sal</v>
          </cell>
          <cell r="C144" t="str">
            <v>TC</v>
          </cell>
          <cell r="D144">
            <v>132471</v>
          </cell>
          <cell r="E144">
            <v>0</v>
          </cell>
          <cell r="G144" t="str">
            <v>MISCFILE</v>
          </cell>
        </row>
        <row r="147">
          <cell r="A147" t="str">
            <v>Not currently</v>
          </cell>
          <cell r="B147">
            <v>0.21</v>
          </cell>
          <cell r="D147">
            <v>0.02</v>
          </cell>
          <cell r="G147">
            <v>0</v>
          </cell>
        </row>
        <row r="148">
          <cell r="A148" t="str">
            <v>being used</v>
          </cell>
          <cell r="B148" t="str">
            <v>Minimum Amt of</v>
          </cell>
          <cell r="D148" t="str">
            <v>Minimum R Meter</v>
          </cell>
          <cell r="G148" t="str">
            <v>RA Meter Socket</v>
          </cell>
        </row>
        <row r="149">
          <cell r="B149" t="str">
            <v>Serv - Acct 369</v>
          </cell>
          <cell r="D149" t="str">
            <v>Cost - Acct 370</v>
          </cell>
          <cell r="G149" t="str">
            <v>Cost - Acct 371</v>
          </cell>
        </row>
        <row r="151">
          <cell r="B151" t="str">
            <v>NOTE:  These numbers are input directly into the Form 49 file on the line above the detail chapter</v>
          </cell>
        </row>
        <row r="152">
          <cell r="B152" t="str">
            <v>and page selection lines.</v>
          </cell>
        </row>
        <row r="155">
          <cell r="B155" t="str">
            <v>Acct 369 information comes from Distribution Engineering.</v>
          </cell>
        </row>
        <row r="156">
          <cell r="B156" t="str">
            <v>Acct 370 information comes from Distribution Engineering.</v>
          </cell>
        </row>
        <row r="157">
          <cell r="B157" t="str">
            <v>Acct 371 is no longer used.  This number is now developed from Plant Acctg information and</v>
          </cell>
        </row>
        <row r="158">
          <cell r="B158" t="str">
            <v xml:space="preserve">   included in Acct 371 inputs.</v>
          </cell>
        </row>
        <row r="161">
          <cell r="D161" t="str">
            <v>System Total</v>
          </cell>
          <cell r="E161" t="str">
            <v>NC Total</v>
          </cell>
          <cell r="F161" t="str">
            <v>NC Total Retail</v>
          </cell>
          <cell r="G161" t="str">
            <v>RS1</v>
          </cell>
          <cell r="H161" t="str">
            <v>RS2</v>
          </cell>
          <cell r="I161" t="str">
            <v>RS3</v>
          </cell>
          <cell r="J161" t="str">
            <v>RS4</v>
          </cell>
          <cell r="K161" t="str">
            <v>RE1</v>
          </cell>
          <cell r="L161" t="str">
            <v>RE2</v>
          </cell>
          <cell r="M161" t="str">
            <v>NPL-RS RC</v>
          </cell>
          <cell r="N161" t="str">
            <v>G</v>
          </cell>
          <cell r="O161" t="str">
            <v>GA</v>
          </cell>
          <cell r="P161" t="str">
            <v>NPL-GSS</v>
          </cell>
          <cell r="Q161" t="str">
            <v>NPL-GSL</v>
          </cell>
          <cell r="R161" t="str">
            <v>OL</v>
          </cell>
          <cell r="S161" t="str">
            <v>PL</v>
          </cell>
          <cell r="T161" t="str">
            <v>NPL-LT</v>
          </cell>
          <cell r="U161" t="str">
            <v>TS</v>
          </cell>
          <cell r="V161" t="str">
            <v>I</v>
          </cell>
          <cell r="W161" t="str">
            <v>I(AE)</v>
          </cell>
          <cell r="X161" t="str">
            <v>NPL-IND</v>
          </cell>
          <cell r="Y161" t="str">
            <v>OPT G</v>
          </cell>
          <cell r="Z161" t="str">
            <v>OPT GA</v>
          </cell>
          <cell r="AA161" t="str">
            <v>OPT I</v>
          </cell>
          <cell r="AB161" t="str">
            <v>OPT I(AE)</v>
          </cell>
          <cell r="AC161" t="str">
            <v>HP</v>
          </cell>
          <cell r="AD161" t="str">
            <v xml:space="preserve"> RETAIL UNUSED</v>
          </cell>
          <cell r="AE161" t="str">
            <v>10A</v>
          </cell>
          <cell r="AF161" t="str">
            <v>CATAWBA</v>
          </cell>
          <cell r="AG161" t="str">
            <v>Wholesale1(SEPA)</v>
          </cell>
          <cell r="AH161" t="str">
            <v>Wholesale2(NPL)</v>
          </cell>
          <cell r="AI161" t="str">
            <v>Wholesale3(EMC)</v>
          </cell>
          <cell r="AJ161" t="str">
            <v>Wholesale4(BPM &amp; OTHERS)</v>
          </cell>
          <cell r="AK161" t="str">
            <v>Wholesale5(?)</v>
          </cell>
          <cell r="AL161" t="str">
            <v>Wholesale6(?)</v>
          </cell>
          <cell r="AM161" t="str">
            <v>Wholesale7(?)</v>
          </cell>
          <cell r="AN161" t="str">
            <v>Wholesale8(?)</v>
          </cell>
          <cell r="AO161" t="str">
            <v>Wholesale9(?)</v>
          </cell>
          <cell r="AP161" t="str">
            <v>Wholesale10(?)</v>
          </cell>
          <cell r="AS161" t="str">
            <v>SC Total</v>
          </cell>
          <cell r="AT161" t="str">
            <v>SC Total Retail</v>
          </cell>
          <cell r="AU161" t="str">
            <v>RS1</v>
          </cell>
          <cell r="AV161" t="str">
            <v>RS2</v>
          </cell>
          <cell r="AW161" t="str">
            <v>RS3</v>
          </cell>
          <cell r="AX161" t="str">
            <v>RS4</v>
          </cell>
          <cell r="AY161" t="str">
            <v>RE1</v>
          </cell>
          <cell r="AZ161" t="str">
            <v>RE2</v>
          </cell>
          <cell r="BA161" t="str">
            <v>NPL-RS RC</v>
          </cell>
          <cell r="BB161" t="str">
            <v>G</v>
          </cell>
          <cell r="BC161" t="str">
            <v>GA</v>
          </cell>
          <cell r="BD161" t="str">
            <v>NPL-GSS</v>
          </cell>
          <cell r="BE161" t="str">
            <v>NPL-GSL</v>
          </cell>
          <cell r="BF161" t="str">
            <v>OL</v>
          </cell>
          <cell r="BG161" t="str">
            <v>PL</v>
          </cell>
          <cell r="BH161" t="str">
            <v>NPL-LT</v>
          </cell>
          <cell r="BI161" t="str">
            <v>TS</v>
          </cell>
          <cell r="BJ161" t="str">
            <v>I</v>
          </cell>
          <cell r="BK161" t="str">
            <v>I(AE)</v>
          </cell>
          <cell r="BL161" t="str">
            <v>NPL-IND</v>
          </cell>
          <cell r="BM161" t="str">
            <v>OPT G</v>
          </cell>
          <cell r="BN161" t="str">
            <v>OPT GA</v>
          </cell>
          <cell r="BO161" t="str">
            <v>OPT I</v>
          </cell>
          <cell r="BP161" t="str">
            <v>OPT I(AE)</v>
          </cell>
          <cell r="BQ161" t="str">
            <v>HP</v>
          </cell>
          <cell r="BR161" t="str">
            <v xml:space="preserve"> RETAIL UNUSED</v>
          </cell>
          <cell r="BS161" t="str">
            <v>10A</v>
          </cell>
          <cell r="BT161" t="str">
            <v>CATAWBA</v>
          </cell>
          <cell r="BU161" t="str">
            <v>Wholesale1(SEPA)</v>
          </cell>
          <cell r="BV161" t="str">
            <v>Wholesale2(NPL)</v>
          </cell>
          <cell r="BW161" t="str">
            <v>Wholesale3(EMC)</v>
          </cell>
          <cell r="BX161" t="str">
            <v>Wholesale4(BPM &amp; OTHERS)</v>
          </cell>
          <cell r="BY161" t="str">
            <v>Wholesale5(?)</v>
          </cell>
          <cell r="BZ161" t="str">
            <v>Wholesale6(?)</v>
          </cell>
          <cell r="CA161" t="str">
            <v>Wholesale7(?)</v>
          </cell>
          <cell r="CB161" t="str">
            <v>Wholesale8(?)</v>
          </cell>
          <cell r="CC161" t="str">
            <v>Wholesale9(?)</v>
          </cell>
          <cell r="CD161" t="str">
            <v>Wholesale10(?)</v>
          </cell>
        </row>
        <row r="162">
          <cell r="C162" t="str">
            <v>SOURCE:</v>
          </cell>
          <cell r="D162" t="str">
            <v>TC</v>
          </cell>
          <cell r="E162" t="str">
            <v>NC</v>
          </cell>
          <cell r="F162" t="str">
            <v>NC</v>
          </cell>
          <cell r="G162" t="str">
            <v>NC</v>
          </cell>
          <cell r="H162" t="str">
            <v>NC</v>
          </cell>
          <cell r="I162" t="str">
            <v>NC</v>
          </cell>
          <cell r="J162" t="str">
            <v>NC</v>
          </cell>
          <cell r="K162" t="str">
            <v>NC</v>
          </cell>
          <cell r="L162" t="str">
            <v>NC</v>
          </cell>
          <cell r="M162" t="str">
            <v>NC</v>
          </cell>
          <cell r="N162" t="str">
            <v>NC</v>
          </cell>
          <cell r="O162" t="str">
            <v>NC</v>
          </cell>
          <cell r="P162" t="str">
            <v>NC</v>
          </cell>
          <cell r="Q162" t="str">
            <v>NC</v>
          </cell>
          <cell r="R162" t="str">
            <v>NC</v>
          </cell>
          <cell r="S162" t="str">
            <v>NC</v>
          </cell>
          <cell r="T162" t="str">
            <v>NC</v>
          </cell>
          <cell r="U162" t="str">
            <v>NC</v>
          </cell>
          <cell r="V162" t="str">
            <v>NC</v>
          </cell>
          <cell r="W162" t="str">
            <v>NC</v>
          </cell>
          <cell r="X162" t="str">
            <v>NC</v>
          </cell>
          <cell r="Y162" t="str">
            <v>NC</v>
          </cell>
          <cell r="Z162" t="str">
            <v>NC</v>
          </cell>
          <cell r="AA162" t="str">
            <v>NC</v>
          </cell>
          <cell r="AB162" t="str">
            <v>NC</v>
          </cell>
          <cell r="AC162" t="str">
            <v>NC</v>
          </cell>
          <cell r="AD162" t="str">
            <v>NC</v>
          </cell>
          <cell r="AE162" t="str">
            <v>NC</v>
          </cell>
          <cell r="AF162" t="str">
            <v>NC</v>
          </cell>
          <cell r="AG162" t="str">
            <v>NC</v>
          </cell>
          <cell r="AH162" t="str">
            <v>NC</v>
          </cell>
          <cell r="AI162" t="str">
            <v>NC</v>
          </cell>
          <cell r="AJ162" t="str">
            <v>NC</v>
          </cell>
          <cell r="AK162" t="str">
            <v>NC</v>
          </cell>
          <cell r="AL162" t="str">
            <v>NC</v>
          </cell>
          <cell r="AM162" t="str">
            <v>NC</v>
          </cell>
          <cell r="AN162" t="str">
            <v>NC</v>
          </cell>
          <cell r="AO162" t="str">
            <v>NC</v>
          </cell>
          <cell r="AP162" t="str">
            <v>NC</v>
          </cell>
          <cell r="AS162" t="str">
            <v>SC</v>
          </cell>
          <cell r="AT162" t="str">
            <v>SC</v>
          </cell>
          <cell r="AU162" t="str">
            <v>SC</v>
          </cell>
          <cell r="AV162" t="str">
            <v>SC</v>
          </cell>
          <cell r="AW162" t="str">
            <v>SC</v>
          </cell>
          <cell r="AX162" t="str">
            <v>SC</v>
          </cell>
          <cell r="AY162" t="str">
            <v>SC</v>
          </cell>
          <cell r="AZ162" t="str">
            <v>SC</v>
          </cell>
          <cell r="BA162" t="str">
            <v>SC</v>
          </cell>
          <cell r="BB162" t="str">
            <v>SC</v>
          </cell>
          <cell r="BC162" t="str">
            <v>SC</v>
          </cell>
          <cell r="BD162" t="str">
            <v>SC</v>
          </cell>
          <cell r="BE162" t="str">
            <v>SC</v>
          </cell>
          <cell r="BF162" t="str">
            <v>SC</v>
          </cell>
          <cell r="BG162" t="str">
            <v>SC</v>
          </cell>
          <cell r="BH162" t="str">
            <v>SC</v>
          </cell>
          <cell r="BI162" t="str">
            <v>SC</v>
          </cell>
          <cell r="BJ162" t="str">
            <v>SC</v>
          </cell>
          <cell r="BK162" t="str">
            <v>SC</v>
          </cell>
          <cell r="BL162" t="str">
            <v>SC</v>
          </cell>
          <cell r="BM162" t="str">
            <v>SC</v>
          </cell>
          <cell r="BN162" t="str">
            <v>SC</v>
          </cell>
          <cell r="BO162" t="str">
            <v>SC</v>
          </cell>
          <cell r="BP162" t="str">
            <v>SC</v>
          </cell>
          <cell r="BQ162" t="str">
            <v>SC</v>
          </cell>
          <cell r="BR162" t="str">
            <v>SC</v>
          </cell>
          <cell r="BS162" t="str">
            <v>SC</v>
          </cell>
          <cell r="BT162" t="str">
            <v>SC</v>
          </cell>
          <cell r="BU162" t="str">
            <v>SC</v>
          </cell>
          <cell r="BV162" t="str">
            <v>SC</v>
          </cell>
          <cell r="BW162" t="str">
            <v>SC</v>
          </cell>
          <cell r="BX162" t="str">
            <v>SC</v>
          </cell>
          <cell r="BY162" t="str">
            <v>SC</v>
          </cell>
          <cell r="BZ162" t="str">
            <v>SC</v>
          </cell>
          <cell r="CA162" t="str">
            <v>SC</v>
          </cell>
          <cell r="CB162" t="str">
            <v>SC</v>
          </cell>
          <cell r="CC162" t="str">
            <v>SC</v>
          </cell>
          <cell r="CD162" t="str">
            <v>SC</v>
          </cell>
        </row>
        <row r="164">
          <cell r="A164" t="str">
            <v>I_KW</v>
          </cell>
          <cell r="B164" t="str">
            <v>Demand @ Gener</v>
          </cell>
          <cell r="C164" t="str">
            <v>SYSPK</v>
          </cell>
          <cell r="D164">
            <v>17168841</v>
          </cell>
          <cell r="E164">
            <v>12833994</v>
          </cell>
          <cell r="F164">
            <v>12005784</v>
          </cell>
          <cell r="G164">
            <v>3256178</v>
          </cell>
          <cell r="H164">
            <v>0</v>
          </cell>
          <cell r="I164">
            <v>0</v>
          </cell>
          <cell r="J164">
            <v>0</v>
          </cell>
          <cell r="K164">
            <v>1831025</v>
          </cell>
          <cell r="L164">
            <v>0</v>
          </cell>
          <cell r="M164">
            <v>0</v>
          </cell>
          <cell r="N164">
            <v>1535893</v>
          </cell>
          <cell r="O164">
            <v>609109</v>
          </cell>
          <cell r="P164">
            <v>53259</v>
          </cell>
          <cell r="Q164">
            <v>47671</v>
          </cell>
          <cell r="R164">
            <v>0</v>
          </cell>
          <cell r="S164">
            <v>0</v>
          </cell>
          <cell r="T164">
            <v>0</v>
          </cell>
          <cell r="U164">
            <v>2396</v>
          </cell>
          <cell r="V164">
            <v>431385</v>
          </cell>
          <cell r="W164">
            <v>62908</v>
          </cell>
          <cell r="X164">
            <v>16356</v>
          </cell>
          <cell r="Y164">
            <v>1922641</v>
          </cell>
          <cell r="Z164">
            <v>442775</v>
          </cell>
          <cell r="AA164">
            <v>1654139</v>
          </cell>
          <cell r="AB164">
            <v>113931</v>
          </cell>
          <cell r="AC164">
            <v>26118</v>
          </cell>
          <cell r="AD164">
            <v>0</v>
          </cell>
          <cell r="AE164">
            <v>209200</v>
          </cell>
          <cell r="AF164">
            <v>97091</v>
          </cell>
          <cell r="AG164">
            <v>0</v>
          </cell>
          <cell r="AH164">
            <v>14185</v>
          </cell>
          <cell r="AI164">
            <v>446300</v>
          </cell>
          <cell r="AJ164">
            <v>61434</v>
          </cell>
          <cell r="AK164">
            <v>0</v>
          </cell>
          <cell r="AL164">
            <v>0</v>
          </cell>
          <cell r="AM164">
            <v>0</v>
          </cell>
          <cell r="AN164">
            <v>0</v>
          </cell>
          <cell r="AO164">
            <v>0</v>
          </cell>
          <cell r="AP164">
            <v>0</v>
          </cell>
          <cell r="AS164">
            <v>4334847</v>
          </cell>
          <cell r="AT164">
            <v>4210588</v>
          </cell>
          <cell r="AU164">
            <v>408861</v>
          </cell>
          <cell r="AV164">
            <v>458370</v>
          </cell>
          <cell r="AW164">
            <v>64682</v>
          </cell>
          <cell r="AX164">
            <v>45596</v>
          </cell>
          <cell r="AY164">
            <v>343677</v>
          </cell>
          <cell r="AZ164">
            <v>338316</v>
          </cell>
          <cell r="BA164">
            <v>0</v>
          </cell>
          <cell r="BB164">
            <v>531263</v>
          </cell>
          <cell r="BC164">
            <v>179276</v>
          </cell>
          <cell r="BD164">
            <v>0</v>
          </cell>
          <cell r="BE164">
            <v>0</v>
          </cell>
          <cell r="BF164">
            <v>0</v>
          </cell>
          <cell r="BG164">
            <v>0</v>
          </cell>
          <cell r="BH164">
            <v>0</v>
          </cell>
          <cell r="BI164">
            <v>553</v>
          </cell>
          <cell r="BJ164">
            <v>137553</v>
          </cell>
          <cell r="BK164">
            <v>30955</v>
          </cell>
          <cell r="BL164">
            <v>0</v>
          </cell>
          <cell r="BM164">
            <v>455046</v>
          </cell>
          <cell r="BN164">
            <v>108802</v>
          </cell>
          <cell r="BO164">
            <v>1023369</v>
          </cell>
          <cell r="BP164">
            <v>49860</v>
          </cell>
          <cell r="BQ164">
            <v>34409</v>
          </cell>
          <cell r="BR164">
            <v>0</v>
          </cell>
          <cell r="BS164">
            <v>124259</v>
          </cell>
          <cell r="BT164">
            <v>0</v>
          </cell>
          <cell r="BU164">
            <v>0</v>
          </cell>
          <cell r="BV164">
            <v>0</v>
          </cell>
          <cell r="BW164">
            <v>0</v>
          </cell>
          <cell r="BX164">
            <v>0</v>
          </cell>
          <cell r="BY164">
            <v>0</v>
          </cell>
          <cell r="BZ164">
            <v>0</v>
          </cell>
          <cell r="CA164">
            <v>0</v>
          </cell>
          <cell r="CB164">
            <v>0</v>
          </cell>
          <cell r="CC164">
            <v>0</v>
          </cell>
          <cell r="CD164">
            <v>0</v>
          </cell>
        </row>
        <row r="165">
          <cell r="A165" t="str">
            <v>I_TKW</v>
          </cell>
          <cell r="B165" t="str">
            <v>Demand @ Transm</v>
          </cell>
          <cell r="C165" t="str">
            <v>SYSPK</v>
          </cell>
          <cell r="D165">
            <v>21658660</v>
          </cell>
          <cell r="E165">
            <v>15884852</v>
          </cell>
          <cell r="F165">
            <v>12005784</v>
          </cell>
          <cell r="G165">
            <v>3256178</v>
          </cell>
          <cell r="H165">
            <v>0</v>
          </cell>
          <cell r="I165">
            <v>0</v>
          </cell>
          <cell r="J165">
            <v>0</v>
          </cell>
          <cell r="K165">
            <v>1831025</v>
          </cell>
          <cell r="L165">
            <v>0</v>
          </cell>
          <cell r="M165">
            <v>0</v>
          </cell>
          <cell r="N165">
            <v>1535893</v>
          </cell>
          <cell r="O165">
            <v>609109</v>
          </cell>
          <cell r="P165">
            <v>53259</v>
          </cell>
          <cell r="Q165">
            <v>47671</v>
          </cell>
          <cell r="R165">
            <v>0</v>
          </cell>
          <cell r="S165">
            <v>0</v>
          </cell>
          <cell r="T165">
            <v>0</v>
          </cell>
          <cell r="U165">
            <v>2396</v>
          </cell>
          <cell r="V165">
            <v>431228</v>
          </cell>
          <cell r="W165">
            <v>62908</v>
          </cell>
          <cell r="X165">
            <v>16356</v>
          </cell>
          <cell r="Y165">
            <v>1923909</v>
          </cell>
          <cell r="Z165">
            <v>442775</v>
          </cell>
          <cell r="AA165">
            <v>1655205</v>
          </cell>
          <cell r="AB165">
            <v>113931</v>
          </cell>
          <cell r="AC165">
            <v>23941</v>
          </cell>
          <cell r="AD165">
            <v>0</v>
          </cell>
          <cell r="AE165">
            <v>209200</v>
          </cell>
          <cell r="AF165">
            <v>2197700</v>
          </cell>
          <cell r="AG165">
            <v>15683</v>
          </cell>
          <cell r="AH165">
            <v>14185</v>
          </cell>
          <cell r="AI165">
            <v>446300</v>
          </cell>
          <cell r="AJ165">
            <v>996000</v>
          </cell>
          <cell r="AK165">
            <v>0</v>
          </cell>
          <cell r="AL165">
            <v>0</v>
          </cell>
          <cell r="AM165">
            <v>0</v>
          </cell>
          <cell r="AN165">
            <v>0</v>
          </cell>
          <cell r="AO165">
            <v>0</v>
          </cell>
          <cell r="AP165">
            <v>0</v>
          </cell>
          <cell r="AS165">
            <v>5773808</v>
          </cell>
          <cell r="AT165">
            <v>4210588</v>
          </cell>
          <cell r="AU165">
            <v>408861</v>
          </cell>
          <cell r="AV165">
            <v>458370</v>
          </cell>
          <cell r="AW165">
            <v>64682</v>
          </cell>
          <cell r="AX165">
            <v>45596</v>
          </cell>
          <cell r="AY165">
            <v>343677</v>
          </cell>
          <cell r="AZ165">
            <v>338316</v>
          </cell>
          <cell r="BA165">
            <v>0</v>
          </cell>
          <cell r="BB165">
            <v>532195</v>
          </cell>
          <cell r="BC165">
            <v>179276</v>
          </cell>
          <cell r="BD165">
            <v>0</v>
          </cell>
          <cell r="BE165">
            <v>0</v>
          </cell>
          <cell r="BF165">
            <v>0</v>
          </cell>
          <cell r="BG165">
            <v>0</v>
          </cell>
          <cell r="BH165">
            <v>0</v>
          </cell>
          <cell r="BI165">
            <v>553</v>
          </cell>
          <cell r="BJ165">
            <v>137553</v>
          </cell>
          <cell r="BK165">
            <v>30955</v>
          </cell>
          <cell r="BL165">
            <v>0</v>
          </cell>
          <cell r="BM165">
            <v>457975</v>
          </cell>
          <cell r="BN165">
            <v>108802</v>
          </cell>
          <cell r="BO165">
            <v>1020476</v>
          </cell>
          <cell r="BP165">
            <v>49860</v>
          </cell>
          <cell r="BQ165">
            <v>33441</v>
          </cell>
          <cell r="BR165">
            <v>0</v>
          </cell>
          <cell r="BS165">
            <v>124259</v>
          </cell>
          <cell r="BT165">
            <v>1343000</v>
          </cell>
          <cell r="BU165">
            <v>961</v>
          </cell>
          <cell r="BV165">
            <v>0</v>
          </cell>
          <cell r="BW165">
            <v>0</v>
          </cell>
          <cell r="BX165">
            <v>95000</v>
          </cell>
          <cell r="BY165">
            <v>0</v>
          </cell>
          <cell r="BZ165">
            <v>0</v>
          </cell>
          <cell r="CA165">
            <v>0</v>
          </cell>
          <cell r="CB165">
            <v>0</v>
          </cell>
          <cell r="CC165">
            <v>0</v>
          </cell>
          <cell r="CD165">
            <v>0</v>
          </cell>
        </row>
        <row r="166">
          <cell r="A166" t="str">
            <v>I_CPD</v>
          </cell>
          <cell r="B166" t="str">
            <v>Class Peak Dem</v>
          </cell>
          <cell r="C166" t="str">
            <v>CLASSMAX</v>
          </cell>
          <cell r="D166">
            <v>24890009</v>
          </cell>
          <cell r="E166">
            <v>19058966</v>
          </cell>
          <cell r="F166">
            <v>19058966</v>
          </cell>
          <cell r="G166">
            <v>6637621</v>
          </cell>
          <cell r="H166">
            <v>0</v>
          </cell>
          <cell r="I166">
            <v>0</v>
          </cell>
          <cell r="J166">
            <v>0</v>
          </cell>
          <cell r="K166">
            <v>5899195</v>
          </cell>
          <cell r="L166">
            <v>0</v>
          </cell>
          <cell r="M166">
            <v>0</v>
          </cell>
          <cell r="N166">
            <v>1962335</v>
          </cell>
          <cell r="O166">
            <v>767203</v>
          </cell>
          <cell r="P166">
            <v>113370</v>
          </cell>
          <cell r="Q166">
            <v>49572</v>
          </cell>
          <cell r="R166">
            <v>0</v>
          </cell>
          <cell r="S166">
            <v>0</v>
          </cell>
          <cell r="T166">
            <v>0</v>
          </cell>
          <cell r="U166">
            <v>2480</v>
          </cell>
          <cell r="V166">
            <v>503573</v>
          </cell>
          <cell r="W166">
            <v>84464</v>
          </cell>
          <cell r="X166">
            <v>15381</v>
          </cell>
          <cell r="Y166">
            <v>1647995</v>
          </cell>
          <cell r="Z166">
            <v>426178</v>
          </cell>
          <cell r="AA166">
            <v>865422</v>
          </cell>
          <cell r="AB166">
            <v>71622</v>
          </cell>
          <cell r="AC166">
            <v>12555</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S166">
            <v>5831043</v>
          </cell>
          <cell r="AT166">
            <v>5831043</v>
          </cell>
          <cell r="AU166">
            <v>729350</v>
          </cell>
          <cell r="AV166">
            <v>1016274</v>
          </cell>
          <cell r="AW166">
            <v>114978</v>
          </cell>
          <cell r="AX166">
            <v>78811</v>
          </cell>
          <cell r="AY166">
            <v>964124</v>
          </cell>
          <cell r="AZ166">
            <v>929965</v>
          </cell>
          <cell r="BA166">
            <v>0</v>
          </cell>
          <cell r="BB166">
            <v>671227</v>
          </cell>
          <cell r="BC166">
            <v>224671</v>
          </cell>
          <cell r="BD166">
            <v>0</v>
          </cell>
          <cell r="BE166">
            <v>0</v>
          </cell>
          <cell r="BF166">
            <v>0</v>
          </cell>
          <cell r="BG166">
            <v>0</v>
          </cell>
          <cell r="BH166">
            <v>0</v>
          </cell>
          <cell r="BI166">
            <v>571</v>
          </cell>
          <cell r="BJ166">
            <v>149171</v>
          </cell>
          <cell r="BK166">
            <v>27027</v>
          </cell>
          <cell r="BL166">
            <v>0</v>
          </cell>
          <cell r="BM166">
            <v>418240</v>
          </cell>
          <cell r="BN166">
            <v>100235</v>
          </cell>
          <cell r="BO166">
            <v>373331</v>
          </cell>
          <cell r="BP166">
            <v>22433</v>
          </cell>
          <cell r="BQ166">
            <v>10635</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row>
        <row r="167">
          <cell r="A167" t="str">
            <v>I_NCP</v>
          </cell>
          <cell r="B167" t="str">
            <v>Noncoinc Peak Dem</v>
          </cell>
          <cell r="C167" t="str">
            <v>CLASSMAX</v>
          </cell>
          <cell r="D167">
            <v>27872368</v>
          </cell>
          <cell r="E167">
            <v>20773423</v>
          </cell>
          <cell r="F167">
            <v>20773423</v>
          </cell>
          <cell r="G167">
            <v>6637621</v>
          </cell>
          <cell r="H167">
            <v>0</v>
          </cell>
          <cell r="I167">
            <v>0</v>
          </cell>
          <cell r="J167">
            <v>0</v>
          </cell>
          <cell r="K167">
            <v>5899195</v>
          </cell>
          <cell r="L167">
            <v>0</v>
          </cell>
          <cell r="M167">
            <v>0</v>
          </cell>
          <cell r="N167">
            <v>1967547</v>
          </cell>
          <cell r="O167">
            <v>779555</v>
          </cell>
          <cell r="P167">
            <v>113370</v>
          </cell>
          <cell r="Q167">
            <v>49572</v>
          </cell>
          <cell r="R167">
            <v>142988</v>
          </cell>
          <cell r="S167">
            <v>65519</v>
          </cell>
          <cell r="T167">
            <v>1177</v>
          </cell>
          <cell r="U167">
            <v>2480</v>
          </cell>
          <cell r="V167">
            <v>570206</v>
          </cell>
          <cell r="W167">
            <v>93656</v>
          </cell>
          <cell r="X167">
            <v>21242</v>
          </cell>
          <cell r="Y167">
            <v>2011767</v>
          </cell>
          <cell r="Z167">
            <v>451957</v>
          </cell>
          <cell r="AA167">
            <v>1809030</v>
          </cell>
          <cell r="AB167">
            <v>112851</v>
          </cell>
          <cell r="AC167">
            <v>43690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S167">
            <v>7098945</v>
          </cell>
          <cell r="AT167">
            <v>7098945</v>
          </cell>
          <cell r="AU167">
            <v>729350</v>
          </cell>
          <cell r="AV167">
            <v>1016274</v>
          </cell>
          <cell r="AW167">
            <v>114978</v>
          </cell>
          <cell r="AX167">
            <v>78811</v>
          </cell>
          <cell r="AY167">
            <v>964124</v>
          </cell>
          <cell r="AZ167">
            <v>929965</v>
          </cell>
          <cell r="BA167">
            <v>0</v>
          </cell>
          <cell r="BB167">
            <v>685781</v>
          </cell>
          <cell r="BC167">
            <v>236615</v>
          </cell>
          <cell r="BD167">
            <v>0</v>
          </cell>
          <cell r="BE167">
            <v>0</v>
          </cell>
          <cell r="BF167">
            <v>54761</v>
          </cell>
          <cell r="BG167">
            <v>11155</v>
          </cell>
          <cell r="BH167">
            <v>0</v>
          </cell>
          <cell r="BI167">
            <v>571</v>
          </cell>
          <cell r="BJ167">
            <v>188124</v>
          </cell>
          <cell r="BK167">
            <v>40269</v>
          </cell>
          <cell r="BL167">
            <v>0</v>
          </cell>
          <cell r="BM167">
            <v>451857</v>
          </cell>
          <cell r="BN167">
            <v>136688</v>
          </cell>
          <cell r="BO167">
            <v>1338140</v>
          </cell>
          <cell r="BP167">
            <v>52168</v>
          </cell>
          <cell r="BQ167">
            <v>69314</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row>
        <row r="168">
          <cell r="A168" t="str">
            <v>I_MWH</v>
          </cell>
          <cell r="B168" t="str">
            <v>MWH @ Gener</v>
          </cell>
          <cell r="C168" t="str">
            <v>EGYLOS</v>
          </cell>
          <cell r="D168">
            <v>86026306</v>
          </cell>
          <cell r="E168">
            <v>62729034</v>
          </cell>
          <cell r="F168">
            <v>58960770</v>
          </cell>
          <cell r="G168">
            <v>12499546</v>
          </cell>
          <cell r="H168">
            <v>0</v>
          </cell>
          <cell r="I168">
            <v>0</v>
          </cell>
          <cell r="J168">
            <v>0</v>
          </cell>
          <cell r="K168">
            <v>9450272</v>
          </cell>
          <cell r="L168">
            <v>0</v>
          </cell>
          <cell r="M168">
            <v>0</v>
          </cell>
          <cell r="N168">
            <v>5812923</v>
          </cell>
          <cell r="O168">
            <v>2498055</v>
          </cell>
          <cell r="P168">
            <v>228951</v>
          </cell>
          <cell r="Q168">
            <v>282748</v>
          </cell>
          <cell r="R168">
            <v>510783</v>
          </cell>
          <cell r="S168">
            <v>235605</v>
          </cell>
          <cell r="T168">
            <v>11154</v>
          </cell>
          <cell r="U168">
            <v>20569</v>
          </cell>
          <cell r="V168">
            <v>1857964</v>
          </cell>
          <cell r="W168">
            <v>228956</v>
          </cell>
          <cell r="X168">
            <v>44062</v>
          </cell>
          <cell r="Y168">
            <v>10853844</v>
          </cell>
          <cell r="Z168">
            <v>2475799</v>
          </cell>
          <cell r="AA168">
            <v>11080532</v>
          </cell>
          <cell r="AB168">
            <v>706654</v>
          </cell>
          <cell r="AC168">
            <v>162353</v>
          </cell>
          <cell r="AD168">
            <v>0</v>
          </cell>
          <cell r="AE168">
            <v>1196549</v>
          </cell>
          <cell r="AF168">
            <v>435486</v>
          </cell>
          <cell r="AG168">
            <v>0</v>
          </cell>
          <cell r="AH168">
            <v>0</v>
          </cell>
          <cell r="AI168">
            <v>1770322</v>
          </cell>
          <cell r="AJ168">
            <v>365907</v>
          </cell>
          <cell r="AK168">
            <v>0</v>
          </cell>
          <cell r="AL168">
            <v>0</v>
          </cell>
          <cell r="AM168">
            <v>0</v>
          </cell>
          <cell r="AN168">
            <v>0</v>
          </cell>
          <cell r="AO168">
            <v>0</v>
          </cell>
          <cell r="AP168">
            <v>0</v>
          </cell>
          <cell r="AS168">
            <v>23297272</v>
          </cell>
          <cell r="AT168">
            <v>22632735</v>
          </cell>
          <cell r="AU168">
            <v>1367560</v>
          </cell>
          <cell r="AV168">
            <v>1885823</v>
          </cell>
          <cell r="AW168">
            <v>204855</v>
          </cell>
          <cell r="AX168">
            <v>150835</v>
          </cell>
          <cell r="AY168">
            <v>1703079</v>
          </cell>
          <cell r="AZ168">
            <v>1594237</v>
          </cell>
          <cell r="BA168">
            <v>0</v>
          </cell>
          <cell r="BB168">
            <v>1986025</v>
          </cell>
          <cell r="BC168">
            <v>757252</v>
          </cell>
          <cell r="BD168">
            <v>0</v>
          </cell>
          <cell r="BE168">
            <v>0</v>
          </cell>
          <cell r="BF168">
            <v>196821</v>
          </cell>
          <cell r="BG168">
            <v>40003</v>
          </cell>
          <cell r="BH168">
            <v>0</v>
          </cell>
          <cell r="BI168">
            <v>4791</v>
          </cell>
          <cell r="BJ168">
            <v>643979</v>
          </cell>
          <cell r="BK168">
            <v>121646</v>
          </cell>
          <cell r="BL168">
            <v>0</v>
          </cell>
          <cell r="BM168">
            <v>2523104</v>
          </cell>
          <cell r="BN168">
            <v>649417</v>
          </cell>
          <cell r="BO168">
            <v>8355913</v>
          </cell>
          <cell r="BP168">
            <v>338887</v>
          </cell>
          <cell r="BQ168">
            <v>108508</v>
          </cell>
          <cell r="BR168">
            <v>0</v>
          </cell>
          <cell r="BS168">
            <v>531123</v>
          </cell>
          <cell r="BT168">
            <v>133414</v>
          </cell>
          <cell r="BU168">
            <v>0</v>
          </cell>
          <cell r="BV168">
            <v>0</v>
          </cell>
          <cell r="BW168">
            <v>0</v>
          </cell>
          <cell r="BX168">
            <v>0</v>
          </cell>
          <cell r="BY168">
            <v>0</v>
          </cell>
          <cell r="BZ168">
            <v>0</v>
          </cell>
          <cell r="CA168">
            <v>0</v>
          </cell>
          <cell r="CB168">
            <v>0</v>
          </cell>
          <cell r="CC168">
            <v>0</v>
          </cell>
          <cell r="CD168">
            <v>0</v>
          </cell>
        </row>
        <row r="169">
          <cell r="A169" t="str">
            <v>I_SMWH</v>
          </cell>
          <cell r="B169" t="str">
            <v>MWH Sales</v>
          </cell>
          <cell r="C169" t="str">
            <v>EGYLOS</v>
          </cell>
          <cell r="D169">
            <v>81833911</v>
          </cell>
          <cell r="E169">
            <v>59612743</v>
          </cell>
          <cell r="F169">
            <v>55964055</v>
          </cell>
          <cell r="G169">
            <v>11840535</v>
          </cell>
          <cell r="H169">
            <v>0</v>
          </cell>
          <cell r="I169">
            <v>0</v>
          </cell>
          <cell r="J169">
            <v>0</v>
          </cell>
          <cell r="K169">
            <v>8952027</v>
          </cell>
          <cell r="L169">
            <v>0</v>
          </cell>
          <cell r="M169">
            <v>0</v>
          </cell>
          <cell r="N169">
            <v>5491244</v>
          </cell>
          <cell r="O169">
            <v>2360429</v>
          </cell>
          <cell r="P169">
            <v>216270</v>
          </cell>
          <cell r="Q169">
            <v>267086</v>
          </cell>
          <cell r="R169">
            <v>482490</v>
          </cell>
          <cell r="S169">
            <v>222555</v>
          </cell>
          <cell r="T169">
            <v>10537</v>
          </cell>
          <cell r="U169">
            <v>19430</v>
          </cell>
          <cell r="V169">
            <v>1759734</v>
          </cell>
          <cell r="W169">
            <v>216689</v>
          </cell>
          <cell r="X169">
            <v>43056</v>
          </cell>
          <cell r="Y169">
            <v>10299237</v>
          </cell>
          <cell r="Z169">
            <v>2341255</v>
          </cell>
          <cell r="AA169">
            <v>10615265</v>
          </cell>
          <cell r="AB169">
            <v>672855</v>
          </cell>
          <cell r="AC169">
            <v>153361</v>
          </cell>
          <cell r="AD169">
            <v>0</v>
          </cell>
          <cell r="AE169">
            <v>1154125</v>
          </cell>
          <cell r="AF169">
            <v>422421</v>
          </cell>
          <cell r="AG169">
            <v>0</v>
          </cell>
          <cell r="AH169">
            <v>0</v>
          </cell>
          <cell r="AI169">
            <v>1717212</v>
          </cell>
          <cell r="AJ169">
            <v>354930</v>
          </cell>
          <cell r="AK169">
            <v>0</v>
          </cell>
          <cell r="AL169">
            <v>0</v>
          </cell>
          <cell r="AM169">
            <v>0</v>
          </cell>
          <cell r="AN169">
            <v>0</v>
          </cell>
          <cell r="AO169">
            <v>0</v>
          </cell>
          <cell r="AP169">
            <v>0</v>
          </cell>
          <cell r="AS169">
            <v>22221168</v>
          </cell>
          <cell r="AT169">
            <v>21576916</v>
          </cell>
          <cell r="AU169">
            <v>1295458</v>
          </cell>
          <cell r="AV169">
            <v>1786398</v>
          </cell>
          <cell r="AW169">
            <v>194054</v>
          </cell>
          <cell r="AX169">
            <v>142883</v>
          </cell>
          <cell r="AY169">
            <v>1613287</v>
          </cell>
          <cell r="AZ169">
            <v>1510184</v>
          </cell>
          <cell r="BA169">
            <v>0</v>
          </cell>
          <cell r="BB169">
            <v>1877067</v>
          </cell>
          <cell r="BC169">
            <v>716078</v>
          </cell>
          <cell r="BD169">
            <v>0</v>
          </cell>
          <cell r="BE169">
            <v>0</v>
          </cell>
          <cell r="BF169">
            <v>185919</v>
          </cell>
          <cell r="BG169">
            <v>37787</v>
          </cell>
          <cell r="BH169">
            <v>0</v>
          </cell>
          <cell r="BI169">
            <v>4526</v>
          </cell>
          <cell r="BJ169">
            <v>612030</v>
          </cell>
          <cell r="BK169">
            <v>115878</v>
          </cell>
          <cell r="BL169">
            <v>0</v>
          </cell>
          <cell r="BM169">
            <v>2387600</v>
          </cell>
          <cell r="BN169">
            <v>616078</v>
          </cell>
          <cell r="BO169">
            <v>8054309</v>
          </cell>
          <cell r="BP169">
            <v>324883</v>
          </cell>
          <cell r="BQ169">
            <v>102497</v>
          </cell>
          <cell r="BR169">
            <v>0</v>
          </cell>
          <cell r="BS169">
            <v>514840</v>
          </cell>
          <cell r="BT169">
            <v>129412</v>
          </cell>
          <cell r="BU169">
            <v>0</v>
          </cell>
          <cell r="BV169">
            <v>0</v>
          </cell>
          <cell r="BW169">
            <v>0</v>
          </cell>
          <cell r="BX169">
            <v>0</v>
          </cell>
          <cell r="BY169">
            <v>0</v>
          </cell>
          <cell r="BZ169">
            <v>0</v>
          </cell>
          <cell r="CA169">
            <v>0</v>
          </cell>
          <cell r="CB169">
            <v>0</v>
          </cell>
          <cell r="CC169">
            <v>0</v>
          </cell>
          <cell r="CD169">
            <v>0</v>
          </cell>
        </row>
        <row r="170">
          <cell r="A170" t="str">
            <v>I_PPEF</v>
          </cell>
          <cell r="B170" t="str">
            <v>Prod Plt Energy Factor</v>
          </cell>
          <cell r="C170" t="str">
            <v>EGYLOS</v>
          </cell>
          <cell r="D170">
            <v>9793524</v>
          </cell>
          <cell r="E170">
            <v>7141284</v>
          </cell>
          <cell r="F170">
            <v>6712293</v>
          </cell>
          <cell r="G170">
            <v>1422990</v>
          </cell>
          <cell r="H170">
            <v>0</v>
          </cell>
          <cell r="I170">
            <v>0</v>
          </cell>
          <cell r="J170">
            <v>0</v>
          </cell>
          <cell r="K170">
            <v>1075851</v>
          </cell>
          <cell r="L170">
            <v>0</v>
          </cell>
          <cell r="M170">
            <v>0</v>
          </cell>
          <cell r="N170">
            <v>661763</v>
          </cell>
          <cell r="O170">
            <v>284387</v>
          </cell>
          <cell r="P170">
            <v>26065</v>
          </cell>
          <cell r="Q170">
            <v>32189</v>
          </cell>
          <cell r="R170">
            <v>58149</v>
          </cell>
          <cell r="S170">
            <v>26822</v>
          </cell>
          <cell r="T170">
            <v>1270</v>
          </cell>
          <cell r="U170">
            <v>2342</v>
          </cell>
          <cell r="V170">
            <v>211517</v>
          </cell>
          <cell r="W170">
            <v>26065</v>
          </cell>
          <cell r="X170">
            <v>5016</v>
          </cell>
          <cell r="Y170">
            <v>1235638</v>
          </cell>
          <cell r="Z170">
            <v>281853</v>
          </cell>
          <cell r="AA170">
            <v>1261445</v>
          </cell>
          <cell r="AB170">
            <v>80448</v>
          </cell>
          <cell r="AC170">
            <v>18483</v>
          </cell>
          <cell r="AD170">
            <v>0</v>
          </cell>
          <cell r="AE170">
            <v>136219</v>
          </cell>
          <cell r="AF170">
            <v>49577</v>
          </cell>
          <cell r="AG170">
            <v>0</v>
          </cell>
          <cell r="AH170">
            <v>0</v>
          </cell>
          <cell r="AI170">
            <v>201539</v>
          </cell>
          <cell r="AJ170">
            <v>41656</v>
          </cell>
          <cell r="AK170">
            <v>0</v>
          </cell>
          <cell r="AL170">
            <v>0</v>
          </cell>
          <cell r="AM170">
            <v>0</v>
          </cell>
          <cell r="AN170">
            <v>0</v>
          </cell>
          <cell r="AO170">
            <v>0</v>
          </cell>
          <cell r="AP170">
            <v>0</v>
          </cell>
          <cell r="AS170">
            <v>2652240</v>
          </cell>
          <cell r="AT170">
            <v>2576587</v>
          </cell>
          <cell r="AU170">
            <v>155688</v>
          </cell>
          <cell r="AV170">
            <v>214688</v>
          </cell>
          <cell r="AW170">
            <v>23321</v>
          </cell>
          <cell r="AX170">
            <v>17172</v>
          </cell>
          <cell r="AY170">
            <v>193884</v>
          </cell>
          <cell r="AZ170">
            <v>181493</v>
          </cell>
          <cell r="BA170">
            <v>0</v>
          </cell>
          <cell r="BB170">
            <v>226096</v>
          </cell>
          <cell r="BC170">
            <v>86208</v>
          </cell>
          <cell r="BD170">
            <v>0</v>
          </cell>
          <cell r="BE170">
            <v>0</v>
          </cell>
          <cell r="BF170">
            <v>22407</v>
          </cell>
          <cell r="BG170">
            <v>4554</v>
          </cell>
          <cell r="BH170">
            <v>0</v>
          </cell>
          <cell r="BI170">
            <v>545</v>
          </cell>
          <cell r="BJ170">
            <v>73313</v>
          </cell>
          <cell r="BK170">
            <v>13849</v>
          </cell>
          <cell r="BL170">
            <v>0</v>
          </cell>
          <cell r="BM170">
            <v>287239</v>
          </cell>
          <cell r="BN170">
            <v>73932</v>
          </cell>
          <cell r="BO170">
            <v>951265</v>
          </cell>
          <cell r="BP170">
            <v>38580</v>
          </cell>
          <cell r="BQ170">
            <v>12353</v>
          </cell>
          <cell r="BR170">
            <v>0</v>
          </cell>
          <cell r="BS170">
            <v>60465</v>
          </cell>
          <cell r="BT170">
            <v>15188</v>
          </cell>
          <cell r="BU170">
            <v>0</v>
          </cell>
          <cell r="BV170">
            <v>0</v>
          </cell>
          <cell r="BW170">
            <v>0</v>
          </cell>
          <cell r="BX170">
            <v>0</v>
          </cell>
          <cell r="BY170">
            <v>0</v>
          </cell>
          <cell r="BZ170">
            <v>0</v>
          </cell>
          <cell r="CA170">
            <v>0</v>
          </cell>
          <cell r="CB170">
            <v>0</v>
          </cell>
          <cell r="CC170">
            <v>0</v>
          </cell>
          <cell r="CD170">
            <v>0</v>
          </cell>
        </row>
        <row r="171">
          <cell r="A171" t="str">
            <v>I_AVGBIL</v>
          </cell>
          <cell r="B171" t="str">
            <v>Average Bills</v>
          </cell>
          <cell r="C171" t="str">
            <v>BILLS</v>
          </cell>
          <cell r="D171">
            <v>2813537</v>
          </cell>
          <cell r="E171">
            <v>2145642</v>
          </cell>
          <cell r="F171">
            <v>2145627</v>
          </cell>
          <cell r="G171">
            <v>971768</v>
          </cell>
          <cell r="H171">
            <v>0</v>
          </cell>
          <cell r="I171">
            <v>0</v>
          </cell>
          <cell r="J171">
            <v>0</v>
          </cell>
          <cell r="K171">
            <v>630928</v>
          </cell>
          <cell r="L171">
            <v>0</v>
          </cell>
          <cell r="M171">
            <v>0</v>
          </cell>
          <cell r="N171">
            <v>201239</v>
          </cell>
          <cell r="O171">
            <v>26279</v>
          </cell>
          <cell r="P171">
            <v>5479</v>
          </cell>
          <cell r="Q171">
            <v>1216</v>
          </cell>
          <cell r="R171">
            <v>272178</v>
          </cell>
          <cell r="S171">
            <v>4839</v>
          </cell>
          <cell r="T171">
            <v>5462</v>
          </cell>
          <cell r="U171">
            <v>5597</v>
          </cell>
          <cell r="V171">
            <v>3745</v>
          </cell>
          <cell r="W171">
            <v>376</v>
          </cell>
          <cell r="X171">
            <v>1</v>
          </cell>
          <cell r="Y171">
            <v>12241</v>
          </cell>
          <cell r="Z171">
            <v>2959</v>
          </cell>
          <cell r="AA171">
            <v>1202</v>
          </cell>
          <cell r="AB171">
            <v>94</v>
          </cell>
          <cell r="AC171">
            <v>24</v>
          </cell>
          <cell r="AD171">
            <v>0</v>
          </cell>
          <cell r="AE171">
            <v>9</v>
          </cell>
          <cell r="AF171">
            <v>2</v>
          </cell>
          <cell r="AG171">
            <v>0</v>
          </cell>
          <cell r="AH171">
            <v>0</v>
          </cell>
          <cell r="AI171">
            <v>3</v>
          </cell>
          <cell r="AJ171">
            <v>1</v>
          </cell>
          <cell r="AK171">
            <v>0</v>
          </cell>
          <cell r="AL171">
            <v>0</v>
          </cell>
          <cell r="AM171">
            <v>0</v>
          </cell>
          <cell r="AN171">
            <v>0</v>
          </cell>
          <cell r="AO171">
            <v>0</v>
          </cell>
          <cell r="AP171">
            <v>0</v>
          </cell>
          <cell r="AS171">
            <v>667895</v>
          </cell>
          <cell r="AT171">
            <v>667887</v>
          </cell>
          <cell r="AU171">
            <v>102024</v>
          </cell>
          <cell r="AV171">
            <v>136210</v>
          </cell>
          <cell r="AW171">
            <v>15527</v>
          </cell>
          <cell r="AX171">
            <v>9501</v>
          </cell>
          <cell r="AY171">
            <v>105057</v>
          </cell>
          <cell r="AZ171">
            <v>92716</v>
          </cell>
          <cell r="BA171">
            <v>0</v>
          </cell>
          <cell r="BB171">
            <v>71465</v>
          </cell>
          <cell r="BC171">
            <v>8396</v>
          </cell>
          <cell r="BD171">
            <v>0</v>
          </cell>
          <cell r="BE171">
            <v>0</v>
          </cell>
          <cell r="BF171">
            <v>117686</v>
          </cell>
          <cell r="BG171">
            <v>1850</v>
          </cell>
          <cell r="BH171">
            <v>0</v>
          </cell>
          <cell r="BI171">
            <v>1398</v>
          </cell>
          <cell r="BJ171">
            <v>1149</v>
          </cell>
          <cell r="BK171">
            <v>133</v>
          </cell>
          <cell r="BL171">
            <v>0</v>
          </cell>
          <cell r="BM171">
            <v>3360</v>
          </cell>
          <cell r="BN171">
            <v>871</v>
          </cell>
          <cell r="BO171">
            <v>473</v>
          </cell>
          <cell r="BP171">
            <v>42</v>
          </cell>
          <cell r="BQ171">
            <v>29</v>
          </cell>
          <cell r="BR171">
            <v>0</v>
          </cell>
          <cell r="BS171">
            <v>6</v>
          </cell>
          <cell r="BT171">
            <v>2</v>
          </cell>
          <cell r="BU171">
            <v>0</v>
          </cell>
          <cell r="BV171">
            <v>0</v>
          </cell>
          <cell r="BW171">
            <v>0</v>
          </cell>
          <cell r="BX171">
            <v>0</v>
          </cell>
          <cell r="BY171">
            <v>0</v>
          </cell>
          <cell r="BZ171">
            <v>0</v>
          </cell>
          <cell r="CA171">
            <v>0</v>
          </cell>
          <cell r="CB171">
            <v>0</v>
          </cell>
          <cell r="CC171">
            <v>0</v>
          </cell>
          <cell r="CD171">
            <v>0</v>
          </cell>
        </row>
        <row r="172">
          <cell r="A172" t="str">
            <v>I_PT_BIL</v>
          </cell>
          <cell r="B172" t="str">
            <v>P&amp;T Bills</v>
          </cell>
          <cell r="C172" t="str">
            <v>BILLS</v>
          </cell>
          <cell r="D172">
            <v>723</v>
          </cell>
          <cell r="E172">
            <v>430</v>
          </cell>
          <cell r="F172">
            <v>419</v>
          </cell>
          <cell r="G172">
            <v>0</v>
          </cell>
          <cell r="H172">
            <v>0</v>
          </cell>
          <cell r="I172">
            <v>0</v>
          </cell>
          <cell r="J172">
            <v>0</v>
          </cell>
          <cell r="K172">
            <v>0</v>
          </cell>
          <cell r="L172">
            <v>0</v>
          </cell>
          <cell r="M172">
            <v>0</v>
          </cell>
          <cell r="N172">
            <v>82</v>
          </cell>
          <cell r="O172">
            <v>15</v>
          </cell>
          <cell r="P172">
            <v>0</v>
          </cell>
          <cell r="Q172">
            <v>0</v>
          </cell>
          <cell r="R172">
            <v>0</v>
          </cell>
          <cell r="S172">
            <v>0</v>
          </cell>
          <cell r="T172">
            <v>0</v>
          </cell>
          <cell r="U172">
            <v>0</v>
          </cell>
          <cell r="V172">
            <v>58</v>
          </cell>
          <cell r="W172">
            <v>7</v>
          </cell>
          <cell r="X172">
            <v>0</v>
          </cell>
          <cell r="Y172">
            <v>55</v>
          </cell>
          <cell r="Z172">
            <v>6</v>
          </cell>
          <cell r="AA172">
            <v>180</v>
          </cell>
          <cell r="AB172">
            <v>16</v>
          </cell>
          <cell r="AC172">
            <v>0</v>
          </cell>
          <cell r="AD172">
            <v>0</v>
          </cell>
          <cell r="AE172">
            <v>9</v>
          </cell>
          <cell r="AF172">
            <v>2</v>
          </cell>
          <cell r="AG172">
            <v>0</v>
          </cell>
          <cell r="AH172">
            <v>0</v>
          </cell>
          <cell r="AI172">
            <v>0</v>
          </cell>
          <cell r="AJ172">
            <v>0</v>
          </cell>
          <cell r="AK172">
            <v>0</v>
          </cell>
          <cell r="AL172">
            <v>0</v>
          </cell>
          <cell r="AM172">
            <v>0</v>
          </cell>
          <cell r="AN172">
            <v>0</v>
          </cell>
          <cell r="AO172">
            <v>0</v>
          </cell>
          <cell r="AP172">
            <v>0</v>
          </cell>
          <cell r="AS172">
            <v>293</v>
          </cell>
          <cell r="AT172">
            <v>285</v>
          </cell>
          <cell r="AU172">
            <v>0</v>
          </cell>
          <cell r="AV172">
            <v>0</v>
          </cell>
          <cell r="AW172">
            <v>0</v>
          </cell>
          <cell r="AX172">
            <v>0</v>
          </cell>
          <cell r="AY172">
            <v>0</v>
          </cell>
          <cell r="AZ172">
            <v>0</v>
          </cell>
          <cell r="BA172">
            <v>0</v>
          </cell>
          <cell r="BB172">
            <v>47</v>
          </cell>
          <cell r="BC172">
            <v>11</v>
          </cell>
          <cell r="BD172">
            <v>0</v>
          </cell>
          <cell r="BE172">
            <v>0</v>
          </cell>
          <cell r="BF172">
            <v>0</v>
          </cell>
          <cell r="BG172">
            <v>0</v>
          </cell>
          <cell r="BH172">
            <v>0</v>
          </cell>
          <cell r="BI172">
            <v>0</v>
          </cell>
          <cell r="BJ172">
            <v>27</v>
          </cell>
          <cell r="BK172">
            <v>8</v>
          </cell>
          <cell r="BL172">
            <v>0</v>
          </cell>
          <cell r="BM172">
            <v>28</v>
          </cell>
          <cell r="BN172">
            <v>7</v>
          </cell>
          <cell r="BO172">
            <v>143</v>
          </cell>
          <cell r="BP172">
            <v>14</v>
          </cell>
          <cell r="BQ172">
            <v>0</v>
          </cell>
          <cell r="BR172">
            <v>0</v>
          </cell>
          <cell r="BS172">
            <v>6</v>
          </cell>
          <cell r="BT172">
            <v>2</v>
          </cell>
          <cell r="BU172">
            <v>0</v>
          </cell>
          <cell r="BV172">
            <v>0</v>
          </cell>
          <cell r="BW172">
            <v>0</v>
          </cell>
          <cell r="BX172">
            <v>0</v>
          </cell>
          <cell r="BY172">
            <v>0</v>
          </cell>
          <cell r="BZ172">
            <v>0</v>
          </cell>
          <cell r="CA172">
            <v>0</v>
          </cell>
          <cell r="CB172">
            <v>0</v>
          </cell>
          <cell r="CC172">
            <v>0</v>
          </cell>
          <cell r="CD172">
            <v>0</v>
          </cell>
        </row>
        <row r="173">
          <cell r="A173" t="str">
            <v>I_PT_MET</v>
          </cell>
          <cell r="B173" t="str">
            <v>P&amp;T Meters-Add</v>
          </cell>
          <cell r="C173" t="str">
            <v>BILLS</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row>
        <row r="174">
          <cell r="A174" t="str">
            <v>I_D_MET</v>
          </cell>
          <cell r="B174" t="str">
            <v>Distr Meters-Add</v>
          </cell>
          <cell r="C174" t="str">
            <v>BILLS</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row>
        <row r="175">
          <cell r="A175" t="str">
            <v>I_369</v>
          </cell>
          <cell r="B175" t="str">
            <v>Distr Eng-Alloc 369</v>
          </cell>
          <cell r="C175" t="str">
            <v>BILLS</v>
          </cell>
          <cell r="D175">
            <v>1550999</v>
          </cell>
          <cell r="E175">
            <v>1200491</v>
          </cell>
          <cell r="F175">
            <v>1200491</v>
          </cell>
          <cell r="G175">
            <v>673707</v>
          </cell>
          <cell r="H175">
            <v>0</v>
          </cell>
          <cell r="I175">
            <v>0</v>
          </cell>
          <cell r="J175">
            <v>0</v>
          </cell>
          <cell r="K175">
            <v>437410</v>
          </cell>
          <cell r="L175">
            <v>0</v>
          </cell>
          <cell r="M175">
            <v>0</v>
          </cell>
          <cell r="N175">
            <v>71350</v>
          </cell>
          <cell r="O175">
            <v>9548</v>
          </cell>
          <cell r="P175">
            <v>0</v>
          </cell>
          <cell r="Q175">
            <v>195</v>
          </cell>
          <cell r="R175">
            <v>0</v>
          </cell>
          <cell r="S175">
            <v>0</v>
          </cell>
          <cell r="T175">
            <v>0</v>
          </cell>
          <cell r="U175">
            <v>895</v>
          </cell>
          <cell r="V175">
            <v>1340</v>
          </cell>
          <cell r="W175">
            <v>134</v>
          </cell>
          <cell r="X175">
            <v>0</v>
          </cell>
          <cell r="Y175">
            <v>4430</v>
          </cell>
          <cell r="Z175">
            <v>1074</v>
          </cell>
          <cell r="AA175">
            <v>371</v>
          </cell>
          <cell r="AB175">
            <v>28</v>
          </cell>
          <cell r="AC175">
            <v>9</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S175">
            <v>350508</v>
          </cell>
          <cell r="AT175">
            <v>350508</v>
          </cell>
          <cell r="AU175">
            <v>70731</v>
          </cell>
          <cell r="AV175">
            <v>94432</v>
          </cell>
          <cell r="AW175">
            <v>10765</v>
          </cell>
          <cell r="AX175">
            <v>6587</v>
          </cell>
          <cell r="AY175">
            <v>72834</v>
          </cell>
          <cell r="AZ175">
            <v>64278</v>
          </cell>
          <cell r="BA175">
            <v>0</v>
          </cell>
          <cell r="BB175">
            <v>25489</v>
          </cell>
          <cell r="BC175">
            <v>3048</v>
          </cell>
          <cell r="BD175">
            <v>0</v>
          </cell>
          <cell r="BE175">
            <v>0</v>
          </cell>
          <cell r="BF175">
            <v>0</v>
          </cell>
          <cell r="BG175">
            <v>0</v>
          </cell>
          <cell r="BH175">
            <v>0</v>
          </cell>
          <cell r="BI175">
            <v>224</v>
          </cell>
          <cell r="BJ175">
            <v>408</v>
          </cell>
          <cell r="BK175">
            <v>46</v>
          </cell>
          <cell r="BL175">
            <v>0</v>
          </cell>
          <cell r="BM175">
            <v>1211</v>
          </cell>
          <cell r="BN175">
            <v>314</v>
          </cell>
          <cell r="BO175">
            <v>120</v>
          </cell>
          <cell r="BP175">
            <v>10</v>
          </cell>
          <cell r="BQ175">
            <v>11</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row>
        <row r="176">
          <cell r="A176" t="str">
            <v>I_370</v>
          </cell>
          <cell r="B176" t="str">
            <v>Distr Eng-Alloc 370</v>
          </cell>
          <cell r="C176" t="str">
            <v>BILLS</v>
          </cell>
          <cell r="D176">
            <v>105462</v>
          </cell>
          <cell r="E176">
            <v>80967</v>
          </cell>
          <cell r="F176">
            <v>80967</v>
          </cell>
          <cell r="G176">
            <v>25159</v>
          </cell>
          <cell r="H176">
            <v>0</v>
          </cell>
          <cell r="I176">
            <v>0</v>
          </cell>
          <cell r="J176">
            <v>0</v>
          </cell>
          <cell r="K176">
            <v>16335</v>
          </cell>
          <cell r="L176">
            <v>0</v>
          </cell>
          <cell r="M176">
            <v>0</v>
          </cell>
          <cell r="N176">
            <v>21546</v>
          </cell>
          <cell r="O176">
            <v>9892</v>
          </cell>
          <cell r="P176">
            <v>142</v>
          </cell>
          <cell r="Q176">
            <v>43</v>
          </cell>
          <cell r="R176">
            <v>0</v>
          </cell>
          <cell r="S176">
            <v>0</v>
          </cell>
          <cell r="T176">
            <v>0</v>
          </cell>
          <cell r="U176">
            <v>197</v>
          </cell>
          <cell r="V176">
            <v>1389</v>
          </cell>
          <cell r="W176">
            <v>139</v>
          </cell>
          <cell r="X176">
            <v>0</v>
          </cell>
          <cell r="Y176">
            <v>4590</v>
          </cell>
          <cell r="Z176">
            <v>1112</v>
          </cell>
          <cell r="AA176">
            <v>385</v>
          </cell>
          <cell r="AB176">
            <v>29</v>
          </cell>
          <cell r="AC176">
            <v>9</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S176">
            <v>24495</v>
          </cell>
          <cell r="AT176">
            <v>24495</v>
          </cell>
          <cell r="AU176">
            <v>2641</v>
          </cell>
          <cell r="AV176">
            <v>3526</v>
          </cell>
          <cell r="AW176">
            <v>402</v>
          </cell>
          <cell r="AX176">
            <v>246</v>
          </cell>
          <cell r="AY176">
            <v>2720</v>
          </cell>
          <cell r="AZ176">
            <v>2400</v>
          </cell>
          <cell r="BA176">
            <v>0</v>
          </cell>
          <cell r="BB176">
            <v>7158</v>
          </cell>
          <cell r="BC176">
            <v>3158</v>
          </cell>
          <cell r="BD176">
            <v>0</v>
          </cell>
          <cell r="BE176">
            <v>0</v>
          </cell>
          <cell r="BF176">
            <v>0</v>
          </cell>
          <cell r="BG176">
            <v>0</v>
          </cell>
          <cell r="BH176">
            <v>0</v>
          </cell>
          <cell r="BI176">
            <v>49</v>
          </cell>
          <cell r="BJ176">
            <v>423</v>
          </cell>
          <cell r="BK176">
            <v>47</v>
          </cell>
          <cell r="BL176">
            <v>0</v>
          </cell>
          <cell r="BM176">
            <v>1255</v>
          </cell>
          <cell r="BN176">
            <v>325</v>
          </cell>
          <cell r="BO176">
            <v>124</v>
          </cell>
          <cell r="BP176">
            <v>10</v>
          </cell>
          <cell r="BQ176">
            <v>11</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row>
        <row r="177">
          <cell r="A177" t="str">
            <v>I_586</v>
          </cell>
          <cell r="B177" t="str">
            <v>Distr Eng-Alloc 586</v>
          </cell>
          <cell r="C177" t="str">
            <v>Same as I_370</v>
          </cell>
          <cell r="D177">
            <v>105462</v>
          </cell>
          <cell r="E177">
            <v>80967</v>
          </cell>
          <cell r="F177">
            <v>80967</v>
          </cell>
          <cell r="G177">
            <v>25159</v>
          </cell>
          <cell r="H177">
            <v>0</v>
          </cell>
          <cell r="I177">
            <v>0</v>
          </cell>
          <cell r="J177">
            <v>0</v>
          </cell>
          <cell r="K177">
            <v>16335</v>
          </cell>
          <cell r="L177">
            <v>0</v>
          </cell>
          <cell r="M177">
            <v>0</v>
          </cell>
          <cell r="N177">
            <v>21546</v>
          </cell>
          <cell r="O177">
            <v>9892</v>
          </cell>
          <cell r="P177">
            <v>142</v>
          </cell>
          <cell r="Q177">
            <v>43</v>
          </cell>
          <cell r="R177">
            <v>0</v>
          </cell>
          <cell r="S177">
            <v>0</v>
          </cell>
          <cell r="T177">
            <v>0</v>
          </cell>
          <cell r="U177">
            <v>197</v>
          </cell>
          <cell r="V177">
            <v>1389</v>
          </cell>
          <cell r="W177">
            <v>139</v>
          </cell>
          <cell r="X177">
            <v>0</v>
          </cell>
          <cell r="Y177">
            <v>4590</v>
          </cell>
          <cell r="Z177">
            <v>1112</v>
          </cell>
          <cell r="AA177">
            <v>385</v>
          </cell>
          <cell r="AB177">
            <v>29</v>
          </cell>
          <cell r="AC177">
            <v>9</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S177">
            <v>24495</v>
          </cell>
          <cell r="AT177">
            <v>24495</v>
          </cell>
          <cell r="AU177">
            <v>2641</v>
          </cell>
          <cell r="AV177">
            <v>3526</v>
          </cell>
          <cell r="AW177">
            <v>402</v>
          </cell>
          <cell r="AX177">
            <v>246</v>
          </cell>
          <cell r="AY177">
            <v>2720</v>
          </cell>
          <cell r="AZ177">
            <v>2400</v>
          </cell>
          <cell r="BA177">
            <v>0</v>
          </cell>
          <cell r="BB177">
            <v>7158</v>
          </cell>
          <cell r="BC177">
            <v>3158</v>
          </cell>
          <cell r="BD177">
            <v>0</v>
          </cell>
          <cell r="BE177">
            <v>0</v>
          </cell>
          <cell r="BF177">
            <v>0</v>
          </cell>
          <cell r="BG177">
            <v>0</v>
          </cell>
          <cell r="BH177">
            <v>0</v>
          </cell>
          <cell r="BI177">
            <v>49</v>
          </cell>
          <cell r="BJ177">
            <v>423</v>
          </cell>
          <cell r="BK177">
            <v>47</v>
          </cell>
          <cell r="BL177">
            <v>0</v>
          </cell>
          <cell r="BM177">
            <v>1255</v>
          </cell>
          <cell r="BN177">
            <v>325</v>
          </cell>
          <cell r="BO177">
            <v>124</v>
          </cell>
          <cell r="BP177">
            <v>10</v>
          </cell>
          <cell r="BQ177">
            <v>11</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row>
        <row r="178">
          <cell r="A178" t="str">
            <v>I_597</v>
          </cell>
          <cell r="B178" t="str">
            <v>Distr Eng-Alloc597 &amp; DistEng370</v>
          </cell>
          <cell r="C178" t="str">
            <v>Same as I_370</v>
          </cell>
          <cell r="D178">
            <v>105462</v>
          </cell>
          <cell r="E178">
            <v>80967</v>
          </cell>
          <cell r="F178">
            <v>80967</v>
          </cell>
          <cell r="G178">
            <v>25159</v>
          </cell>
          <cell r="H178">
            <v>0</v>
          </cell>
          <cell r="I178">
            <v>0</v>
          </cell>
          <cell r="J178">
            <v>0</v>
          </cell>
          <cell r="K178">
            <v>16335</v>
          </cell>
          <cell r="L178">
            <v>0</v>
          </cell>
          <cell r="M178">
            <v>0</v>
          </cell>
          <cell r="N178">
            <v>21546</v>
          </cell>
          <cell r="O178">
            <v>9892</v>
          </cell>
          <cell r="P178">
            <v>142</v>
          </cell>
          <cell r="Q178">
            <v>43</v>
          </cell>
          <cell r="R178">
            <v>0</v>
          </cell>
          <cell r="S178">
            <v>0</v>
          </cell>
          <cell r="T178">
            <v>0</v>
          </cell>
          <cell r="U178">
            <v>197</v>
          </cell>
          <cell r="V178">
            <v>1389</v>
          </cell>
          <cell r="W178">
            <v>139</v>
          </cell>
          <cell r="X178">
            <v>0</v>
          </cell>
          <cell r="Y178">
            <v>4590</v>
          </cell>
          <cell r="Z178">
            <v>1112</v>
          </cell>
          <cell r="AA178">
            <v>385</v>
          </cell>
          <cell r="AB178">
            <v>29</v>
          </cell>
          <cell r="AC178">
            <v>9</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S178">
            <v>24495</v>
          </cell>
          <cell r="AT178">
            <v>24495</v>
          </cell>
          <cell r="AU178">
            <v>2641</v>
          </cell>
          <cell r="AV178">
            <v>3526</v>
          </cell>
          <cell r="AW178">
            <v>402</v>
          </cell>
          <cell r="AX178">
            <v>246</v>
          </cell>
          <cell r="AY178">
            <v>2720</v>
          </cell>
          <cell r="AZ178">
            <v>2400</v>
          </cell>
          <cell r="BA178">
            <v>0</v>
          </cell>
          <cell r="BB178">
            <v>7158</v>
          </cell>
          <cell r="BC178">
            <v>3158</v>
          </cell>
          <cell r="BD178">
            <v>0</v>
          </cell>
          <cell r="BE178">
            <v>0</v>
          </cell>
          <cell r="BF178">
            <v>0</v>
          </cell>
          <cell r="BG178">
            <v>0</v>
          </cell>
          <cell r="BH178">
            <v>0</v>
          </cell>
          <cell r="BI178">
            <v>49</v>
          </cell>
          <cell r="BJ178">
            <v>423</v>
          </cell>
          <cell r="BK178">
            <v>47</v>
          </cell>
          <cell r="BL178">
            <v>0</v>
          </cell>
          <cell r="BM178">
            <v>1255</v>
          </cell>
          <cell r="BN178">
            <v>325</v>
          </cell>
          <cell r="BO178">
            <v>124</v>
          </cell>
          <cell r="BP178">
            <v>10</v>
          </cell>
          <cell r="BQ178">
            <v>11</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row>
        <row r="179">
          <cell r="B179" t="str">
            <v>Misc Factor for Future</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row>
        <row r="180">
          <cell r="A180" t="str">
            <v>I_SCMWH</v>
          </cell>
          <cell r="B180" t="str">
            <v>SC Annual MWH Sales</v>
          </cell>
          <cell r="C180" t="str">
            <v>Pulls I_SMWH Above &amp; Egylos</v>
          </cell>
          <cell r="D180">
            <v>15672198</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S180">
            <v>15672198</v>
          </cell>
          <cell r="AT180">
            <v>15027946</v>
          </cell>
          <cell r="AU180">
            <v>1295458</v>
          </cell>
          <cell r="AV180">
            <v>1786398</v>
          </cell>
          <cell r="AW180">
            <v>194054</v>
          </cell>
          <cell r="AX180">
            <v>142883</v>
          </cell>
          <cell r="AY180">
            <v>1613287</v>
          </cell>
          <cell r="AZ180">
            <v>1510184</v>
          </cell>
          <cell r="BA180">
            <v>0</v>
          </cell>
          <cell r="BB180">
            <v>1877067</v>
          </cell>
          <cell r="BC180">
            <v>716078</v>
          </cell>
          <cell r="BD180">
            <v>0</v>
          </cell>
          <cell r="BE180">
            <v>0</v>
          </cell>
          <cell r="BF180">
            <v>185919</v>
          </cell>
          <cell r="BG180">
            <v>37787</v>
          </cell>
          <cell r="BH180">
            <v>0</v>
          </cell>
          <cell r="BI180">
            <v>4526</v>
          </cell>
          <cell r="BJ180">
            <v>171916</v>
          </cell>
          <cell r="BK180">
            <v>32549</v>
          </cell>
          <cell r="BL180">
            <v>0</v>
          </cell>
          <cell r="BM180">
            <v>2387600</v>
          </cell>
          <cell r="BN180">
            <v>616078</v>
          </cell>
          <cell r="BO180">
            <v>2262407</v>
          </cell>
          <cell r="BP180">
            <v>91258</v>
          </cell>
          <cell r="BQ180">
            <v>102497</v>
          </cell>
          <cell r="BR180">
            <v>0</v>
          </cell>
          <cell r="BS180">
            <v>514840</v>
          </cell>
          <cell r="BT180">
            <v>129412</v>
          </cell>
          <cell r="BU180">
            <v>0</v>
          </cell>
          <cell r="BV180">
            <v>0</v>
          </cell>
          <cell r="BW180">
            <v>0</v>
          </cell>
          <cell r="BX180">
            <v>0</v>
          </cell>
          <cell r="BY180">
            <v>0</v>
          </cell>
          <cell r="BZ180">
            <v>0</v>
          </cell>
          <cell r="CA180">
            <v>0</v>
          </cell>
          <cell r="CB180">
            <v>0</v>
          </cell>
          <cell r="CC180">
            <v>0</v>
          </cell>
          <cell r="CD180">
            <v>0</v>
          </cell>
        </row>
        <row r="181">
          <cell r="A181" t="str">
            <v>I_OL</v>
          </cell>
          <cell r="B181" t="str">
            <v>OL Average Bills</v>
          </cell>
          <cell r="C181" t="str">
            <v>pulls from above</v>
          </cell>
          <cell r="D181">
            <v>395326</v>
          </cell>
          <cell r="E181">
            <v>277640</v>
          </cell>
          <cell r="F181">
            <v>277640</v>
          </cell>
          <cell r="R181">
            <v>272178</v>
          </cell>
          <cell r="T181">
            <v>5462</v>
          </cell>
          <cell r="AS181">
            <v>117686</v>
          </cell>
          <cell r="AT181">
            <v>117686</v>
          </cell>
          <cell r="BF181">
            <v>117686</v>
          </cell>
          <cell r="BH181">
            <v>0</v>
          </cell>
        </row>
        <row r="182">
          <cell r="A182" t="str">
            <v>I_OL_PL</v>
          </cell>
          <cell r="B182" t="str">
            <v>OL &amp; PL Average Bills</v>
          </cell>
          <cell r="C182" t="str">
            <v>pulls from above</v>
          </cell>
          <cell r="D182">
            <v>402015</v>
          </cell>
          <cell r="E182">
            <v>282479</v>
          </cell>
          <cell r="F182">
            <v>282479</v>
          </cell>
          <cell r="R182">
            <v>272178</v>
          </cell>
          <cell r="S182">
            <v>4839</v>
          </cell>
          <cell r="T182">
            <v>5462</v>
          </cell>
          <cell r="AS182">
            <v>119536</v>
          </cell>
          <cell r="AT182">
            <v>119536</v>
          </cell>
          <cell r="BF182">
            <v>117686</v>
          </cell>
          <cell r="BG182">
            <v>1850</v>
          </cell>
          <cell r="BH182">
            <v>0</v>
          </cell>
        </row>
        <row r="183">
          <cell r="A183" t="str">
            <v>I_OL_PL_TS</v>
          </cell>
          <cell r="B183" t="str">
            <v>OL, PL, and TS Average Bills</v>
          </cell>
          <cell r="C183" t="str">
            <v>pulls from above</v>
          </cell>
          <cell r="D183">
            <v>409010</v>
          </cell>
          <cell r="E183">
            <v>288076</v>
          </cell>
          <cell r="F183">
            <v>288076</v>
          </cell>
          <cell r="R183">
            <v>272178</v>
          </cell>
          <cell r="S183">
            <v>4839</v>
          </cell>
          <cell r="T183">
            <v>5462</v>
          </cell>
          <cell r="U183">
            <v>5597</v>
          </cell>
          <cell r="AS183">
            <v>120934</v>
          </cell>
          <cell r="AT183">
            <v>120934</v>
          </cell>
          <cell r="BF183">
            <v>117686</v>
          </cell>
          <cell r="BG183">
            <v>1850</v>
          </cell>
          <cell r="BH183">
            <v>0</v>
          </cell>
          <cell r="BI183">
            <v>1398</v>
          </cell>
        </row>
        <row r="184">
          <cell r="A184" t="str">
            <v>I_WHSL</v>
          </cell>
          <cell r="B184" t="str">
            <v>Wholesale Average Bills</v>
          </cell>
          <cell r="C184" t="str">
            <v>pulls from above</v>
          </cell>
          <cell r="D184">
            <v>23</v>
          </cell>
          <cell r="E184">
            <v>15</v>
          </cell>
          <cell r="F184">
            <v>0</v>
          </cell>
          <cell r="AE184">
            <v>9</v>
          </cell>
          <cell r="AF184">
            <v>2</v>
          </cell>
          <cell r="AG184">
            <v>0</v>
          </cell>
          <cell r="AH184">
            <v>0</v>
          </cell>
          <cell r="AI184">
            <v>3</v>
          </cell>
          <cell r="AJ184">
            <v>1</v>
          </cell>
          <cell r="AK184">
            <v>0</v>
          </cell>
          <cell r="AL184">
            <v>0</v>
          </cell>
          <cell r="AM184">
            <v>0</v>
          </cell>
          <cell r="AN184">
            <v>0</v>
          </cell>
          <cell r="AO184">
            <v>0</v>
          </cell>
          <cell r="AP184">
            <v>0</v>
          </cell>
          <cell r="AS184">
            <v>8</v>
          </cell>
          <cell r="AT184">
            <v>0</v>
          </cell>
          <cell r="BS184">
            <v>6</v>
          </cell>
          <cell r="BT184">
            <v>2</v>
          </cell>
          <cell r="BU184">
            <v>0</v>
          </cell>
          <cell r="BV184">
            <v>0</v>
          </cell>
          <cell r="BW184">
            <v>0</v>
          </cell>
          <cell r="BX184">
            <v>0</v>
          </cell>
          <cell r="BY184">
            <v>0</v>
          </cell>
          <cell r="BZ184">
            <v>0</v>
          </cell>
          <cell r="CA184">
            <v>0</v>
          </cell>
          <cell r="CB184">
            <v>0</v>
          </cell>
          <cell r="CC184">
            <v>0</v>
          </cell>
          <cell r="CD184">
            <v>0</v>
          </cell>
        </row>
        <row r="185">
          <cell r="A185" t="str">
            <v>I_WS_Ptbil</v>
          </cell>
          <cell r="B185" t="str">
            <v>Wholesale P&amp;T bills</v>
          </cell>
          <cell r="C185" t="str">
            <v>pulls from above</v>
          </cell>
          <cell r="D185">
            <v>19</v>
          </cell>
          <cell r="E185">
            <v>11</v>
          </cell>
          <cell r="F185">
            <v>0</v>
          </cell>
          <cell r="AE185">
            <v>9</v>
          </cell>
          <cell r="AF185">
            <v>2</v>
          </cell>
          <cell r="AG185">
            <v>0</v>
          </cell>
          <cell r="AH185">
            <v>0</v>
          </cell>
          <cell r="AI185">
            <v>0</v>
          </cell>
          <cell r="AJ185">
            <v>0</v>
          </cell>
          <cell r="AK185">
            <v>0</v>
          </cell>
          <cell r="AL185">
            <v>0</v>
          </cell>
          <cell r="AM185">
            <v>0</v>
          </cell>
          <cell r="AN185">
            <v>0</v>
          </cell>
          <cell r="AO185">
            <v>0</v>
          </cell>
          <cell r="AP185">
            <v>0</v>
          </cell>
          <cell r="AS185">
            <v>8</v>
          </cell>
          <cell r="AT185">
            <v>0</v>
          </cell>
          <cell r="BS185">
            <v>6</v>
          </cell>
          <cell r="BT185">
            <v>2</v>
          </cell>
          <cell r="BU185">
            <v>0</v>
          </cell>
          <cell r="BV185">
            <v>0</v>
          </cell>
          <cell r="BW185">
            <v>0</v>
          </cell>
          <cell r="BX185">
            <v>0</v>
          </cell>
          <cell r="BY185">
            <v>0</v>
          </cell>
          <cell r="BZ185">
            <v>0</v>
          </cell>
          <cell r="CA185">
            <v>0</v>
          </cell>
          <cell r="CB185">
            <v>0</v>
          </cell>
          <cell r="CC185">
            <v>0</v>
          </cell>
          <cell r="CD185">
            <v>0</v>
          </cell>
        </row>
        <row r="186">
          <cell r="A186" t="str">
            <v>I_DISTBILLxOL</v>
          </cell>
          <cell r="B186" t="str">
            <v>Dist bill excl OL</v>
          </cell>
          <cell r="C186" t="str">
            <v>Calcs</v>
          </cell>
          <cell r="D186">
            <v>2417488</v>
          </cell>
          <cell r="E186">
            <v>1867572</v>
          </cell>
          <cell r="F186">
            <v>1867568</v>
          </cell>
          <cell r="G186">
            <v>971768</v>
          </cell>
          <cell r="H186">
            <v>0</v>
          </cell>
          <cell r="I186">
            <v>0</v>
          </cell>
          <cell r="J186">
            <v>0</v>
          </cell>
          <cell r="K186">
            <v>630928</v>
          </cell>
          <cell r="L186">
            <v>0</v>
          </cell>
          <cell r="M186">
            <v>0</v>
          </cell>
          <cell r="N186">
            <v>201157</v>
          </cell>
          <cell r="O186">
            <v>26264</v>
          </cell>
          <cell r="P186">
            <v>5479</v>
          </cell>
          <cell r="Q186">
            <v>1216</v>
          </cell>
          <cell r="R186">
            <v>0</v>
          </cell>
          <cell r="S186">
            <v>4839</v>
          </cell>
          <cell r="T186">
            <v>0</v>
          </cell>
          <cell r="U186">
            <v>5597</v>
          </cell>
          <cell r="V186">
            <v>3687</v>
          </cell>
          <cell r="W186">
            <v>369</v>
          </cell>
          <cell r="X186">
            <v>1</v>
          </cell>
          <cell r="Y186">
            <v>12186</v>
          </cell>
          <cell r="Z186">
            <v>2953</v>
          </cell>
          <cell r="AA186">
            <v>1022</v>
          </cell>
          <cell r="AB186">
            <v>78</v>
          </cell>
          <cell r="AC186">
            <v>24</v>
          </cell>
          <cell r="AD186">
            <v>0</v>
          </cell>
          <cell r="AE186">
            <v>0</v>
          </cell>
          <cell r="AF186">
            <v>0</v>
          </cell>
          <cell r="AG186">
            <v>0</v>
          </cell>
          <cell r="AH186">
            <v>0</v>
          </cell>
          <cell r="AI186">
            <v>3</v>
          </cell>
          <cell r="AJ186">
            <v>1</v>
          </cell>
          <cell r="AK186">
            <v>0</v>
          </cell>
          <cell r="AL186">
            <v>0</v>
          </cell>
          <cell r="AM186">
            <v>0</v>
          </cell>
          <cell r="AN186">
            <v>0</v>
          </cell>
          <cell r="AO186">
            <v>0</v>
          </cell>
          <cell r="AP186">
            <v>0</v>
          </cell>
          <cell r="AS186">
            <v>549916</v>
          </cell>
          <cell r="AT186">
            <v>549916</v>
          </cell>
          <cell r="AU186">
            <v>102024</v>
          </cell>
          <cell r="AV186">
            <v>136210</v>
          </cell>
          <cell r="AW186">
            <v>15527</v>
          </cell>
          <cell r="AX186">
            <v>9501</v>
          </cell>
          <cell r="AY186">
            <v>105057</v>
          </cell>
          <cell r="AZ186">
            <v>92716</v>
          </cell>
          <cell r="BA186">
            <v>0</v>
          </cell>
          <cell r="BB186">
            <v>71418</v>
          </cell>
          <cell r="BC186">
            <v>8385</v>
          </cell>
          <cell r="BD186">
            <v>0</v>
          </cell>
          <cell r="BE186">
            <v>0</v>
          </cell>
          <cell r="BF186">
            <v>0</v>
          </cell>
          <cell r="BG186">
            <v>1850</v>
          </cell>
          <cell r="BH186">
            <v>0</v>
          </cell>
          <cell r="BI186">
            <v>1398</v>
          </cell>
          <cell r="BJ186">
            <v>1122</v>
          </cell>
          <cell r="BK186">
            <v>125</v>
          </cell>
          <cell r="BL186">
            <v>0</v>
          </cell>
          <cell r="BM186">
            <v>3332</v>
          </cell>
          <cell r="BN186">
            <v>864</v>
          </cell>
          <cell r="BO186">
            <v>330</v>
          </cell>
          <cell r="BP186">
            <v>28</v>
          </cell>
          <cell r="BQ186">
            <v>29</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row>
        <row r="191">
          <cell r="A191" t="str">
            <v>RB_begin</v>
          </cell>
          <cell r="B191" t="str">
            <v>I_RATBAS_YREND</v>
          </cell>
          <cell r="E191" t="str">
            <v>Rnd</v>
          </cell>
          <cell r="G191" t="str">
            <v>SOURCE:</v>
          </cell>
          <cell r="V191" t="str">
            <v>Rnd</v>
          </cell>
          <cell r="W191" t="str">
            <v>SOURCE:</v>
          </cell>
        </row>
        <row r="192">
          <cell r="A192" t="str">
            <v>RBP2</v>
          </cell>
          <cell r="B192" t="str">
            <v>Prod Plt-Demand (1A)</v>
          </cell>
          <cell r="C192" t="str">
            <v>TC</v>
          </cell>
          <cell r="D192">
            <v>11196602</v>
          </cell>
          <cell r="G192" t="str">
            <v>SYS_pk</v>
          </cell>
          <cell r="H192" t="str">
            <v>Range name Rbase</v>
          </cell>
        </row>
        <row r="194">
          <cell r="A194" t="str">
            <v>RBP3</v>
          </cell>
          <cell r="B194" t="str">
            <v>Prod Plt-Energy (19A)</v>
          </cell>
          <cell r="C194" t="str">
            <v>TC</v>
          </cell>
          <cell r="D194">
            <v>0</v>
          </cell>
        </row>
        <row r="196">
          <cell r="A196" t="str">
            <v>RBT3</v>
          </cell>
          <cell r="B196" t="str">
            <v>Trans Plt (2A)</v>
          </cell>
          <cell r="C196" t="str">
            <v>TC</v>
          </cell>
          <cell r="D196">
            <v>2303929</v>
          </cell>
          <cell r="G196" t="str">
            <v>SYS_pk</v>
          </cell>
        </row>
        <row r="198">
          <cell r="A198" t="str">
            <v>RBD00</v>
          </cell>
          <cell r="B198" t="str">
            <v>360 Land (3B)</v>
          </cell>
          <cell r="C198" t="str">
            <v>TC</v>
          </cell>
          <cell r="D198">
            <v>44649</v>
          </cell>
        </row>
        <row r="199">
          <cell r="A199" t="str">
            <v>RBD00N</v>
          </cell>
          <cell r="C199" t="str">
            <v>NC</v>
          </cell>
          <cell r="D199">
            <v>33684</v>
          </cell>
          <cell r="E199">
            <v>0</v>
          </cell>
          <cell r="G199" t="str">
            <v>DISTPLT</v>
          </cell>
        </row>
        <row r="200">
          <cell r="A200" t="str">
            <v>RBD00S</v>
          </cell>
          <cell r="C200" t="str">
            <v>SC</v>
          </cell>
          <cell r="D200">
            <v>10965</v>
          </cell>
          <cell r="E200">
            <v>0</v>
          </cell>
          <cell r="G200" t="str">
            <v>DISTPLT</v>
          </cell>
        </row>
        <row r="202">
          <cell r="A202" t="str">
            <v>RBD01</v>
          </cell>
          <cell r="B202" t="str">
            <v>361 Structures (3B)</v>
          </cell>
          <cell r="C202" t="str">
            <v>TC</v>
          </cell>
          <cell r="D202">
            <v>35579</v>
          </cell>
        </row>
        <row r="203">
          <cell r="A203" t="str">
            <v>RBD01N</v>
          </cell>
          <cell r="C203" t="str">
            <v>NC</v>
          </cell>
          <cell r="D203">
            <v>26381</v>
          </cell>
          <cell r="E203">
            <v>0</v>
          </cell>
          <cell r="G203" t="str">
            <v>DISTPLT</v>
          </cell>
        </row>
        <row r="204">
          <cell r="A204" t="str">
            <v>RBD01S</v>
          </cell>
          <cell r="C204" t="str">
            <v>SC</v>
          </cell>
          <cell r="D204">
            <v>9198</v>
          </cell>
          <cell r="E204">
            <v>0</v>
          </cell>
          <cell r="G204" t="str">
            <v>DISTPLT</v>
          </cell>
        </row>
        <row r="206">
          <cell r="A206" t="str">
            <v>RBD5</v>
          </cell>
          <cell r="B206" t="str">
            <v>364 Poles (3B)</v>
          </cell>
          <cell r="C206" t="str">
            <v>TC</v>
          </cell>
          <cell r="D206">
            <v>183061</v>
          </cell>
        </row>
        <row r="207">
          <cell r="A207" t="str">
            <v>RBD5N</v>
          </cell>
          <cell r="C207" t="str">
            <v>NC</v>
          </cell>
          <cell r="D207">
            <v>124999</v>
          </cell>
          <cell r="E207">
            <v>0</v>
          </cell>
          <cell r="G207" t="str">
            <v>DISTPLT</v>
          </cell>
        </row>
        <row r="208">
          <cell r="A208" t="str">
            <v>RBD5S</v>
          </cell>
          <cell r="C208" t="str">
            <v>SC</v>
          </cell>
          <cell r="D208">
            <v>58062</v>
          </cell>
          <cell r="E208">
            <v>0</v>
          </cell>
          <cell r="G208" t="str">
            <v>DISTPLT</v>
          </cell>
        </row>
        <row r="210">
          <cell r="A210" t="str">
            <v>RBD02</v>
          </cell>
          <cell r="B210" t="str">
            <v>362 Stat Equip (3B)</v>
          </cell>
          <cell r="C210" t="str">
            <v>TC</v>
          </cell>
          <cell r="D210">
            <v>834888</v>
          </cell>
        </row>
        <row r="211">
          <cell r="A211" t="str">
            <v>RBD02N</v>
          </cell>
          <cell r="C211" t="str">
            <v>NC</v>
          </cell>
          <cell r="D211">
            <v>601986</v>
          </cell>
          <cell r="E211">
            <v>0</v>
          </cell>
          <cell r="G211" t="str">
            <v>DISTPLT</v>
          </cell>
        </row>
        <row r="212">
          <cell r="A212" t="str">
            <v>RBD02S</v>
          </cell>
          <cell r="C212" t="str">
            <v>SC</v>
          </cell>
          <cell r="D212">
            <v>232902</v>
          </cell>
          <cell r="E212">
            <v>0</v>
          </cell>
          <cell r="G212" t="str">
            <v>DISTPLT</v>
          </cell>
        </row>
        <row r="214">
          <cell r="A214" t="str">
            <v>RBD4</v>
          </cell>
          <cell r="B214" t="str">
            <v>364 Poles-Min Sys (26B)</v>
          </cell>
          <cell r="C214" t="str">
            <v>TC</v>
          </cell>
          <cell r="D214">
            <v>847932</v>
          </cell>
        </row>
        <row r="215">
          <cell r="A215" t="str">
            <v>RBD4N</v>
          </cell>
          <cell r="C215" t="str">
            <v>NC</v>
          </cell>
          <cell r="D215">
            <v>637676</v>
          </cell>
          <cell r="E215">
            <v>0</v>
          </cell>
          <cell r="G215" t="str">
            <v>DISTPLT</v>
          </cell>
        </row>
        <row r="216">
          <cell r="A216" t="str">
            <v>RBD4S</v>
          </cell>
          <cell r="C216" t="str">
            <v>SC</v>
          </cell>
          <cell r="D216">
            <v>210256</v>
          </cell>
          <cell r="E216">
            <v>0</v>
          </cell>
          <cell r="G216" t="str">
            <v>DISTPLT</v>
          </cell>
        </row>
        <row r="218">
          <cell r="A218" t="str">
            <v>RBD7</v>
          </cell>
          <cell r="B218" t="str">
            <v>365 OH Cond-Min Sys (26B)</v>
          </cell>
          <cell r="C218" t="str">
            <v>TC</v>
          </cell>
          <cell r="D218">
            <v>515875</v>
          </cell>
        </row>
        <row r="219">
          <cell r="A219" t="str">
            <v>RBD7N</v>
          </cell>
          <cell r="C219" t="str">
            <v>NC</v>
          </cell>
          <cell r="D219">
            <v>387957</v>
          </cell>
          <cell r="E219">
            <v>0</v>
          </cell>
          <cell r="G219" t="str">
            <v>DISTPLT</v>
          </cell>
        </row>
        <row r="220">
          <cell r="A220" t="str">
            <v>RBD7S</v>
          </cell>
          <cell r="C220" t="str">
            <v>SC</v>
          </cell>
          <cell r="D220">
            <v>127918</v>
          </cell>
          <cell r="E220">
            <v>0</v>
          </cell>
          <cell r="G220" t="str">
            <v>DISTPLT</v>
          </cell>
        </row>
        <row r="222">
          <cell r="A222" t="str">
            <v>RBD8</v>
          </cell>
          <cell r="B222" t="str">
            <v>365 OH Cond-(3B)</v>
          </cell>
          <cell r="C222" t="str">
            <v>TC</v>
          </cell>
          <cell r="D222">
            <v>912008</v>
          </cell>
        </row>
        <row r="223">
          <cell r="A223" t="str">
            <v>RBD8N</v>
          </cell>
          <cell r="C223" t="str">
            <v>NC</v>
          </cell>
          <cell r="D223">
            <v>639438</v>
          </cell>
          <cell r="E223">
            <v>0</v>
          </cell>
          <cell r="G223" t="str">
            <v>DISTPLT</v>
          </cell>
        </row>
        <row r="224">
          <cell r="A224" t="str">
            <v>RBD8S</v>
          </cell>
          <cell r="C224" t="str">
            <v>SC</v>
          </cell>
          <cell r="D224">
            <v>272570</v>
          </cell>
          <cell r="E224">
            <v>0</v>
          </cell>
          <cell r="G224" t="str">
            <v>DISTPLT</v>
          </cell>
        </row>
        <row r="226">
          <cell r="A226" t="str">
            <v>RBD10</v>
          </cell>
          <cell r="B226" t="str">
            <v>366 UG Cond (3B)</v>
          </cell>
          <cell r="C226" t="str">
            <v>TC</v>
          </cell>
          <cell r="D226">
            <v>160588</v>
          </cell>
        </row>
        <row r="227">
          <cell r="A227" t="str">
            <v>RBD10N</v>
          </cell>
          <cell r="C227" t="str">
            <v>NC</v>
          </cell>
          <cell r="D227">
            <v>123648</v>
          </cell>
          <cell r="E227">
            <v>0</v>
          </cell>
          <cell r="G227" t="str">
            <v>DISTPLT</v>
          </cell>
        </row>
        <row r="228">
          <cell r="A228" t="str">
            <v>RBD10S</v>
          </cell>
          <cell r="C228" t="str">
            <v>SC</v>
          </cell>
          <cell r="D228">
            <v>36940</v>
          </cell>
          <cell r="E228">
            <v>0</v>
          </cell>
          <cell r="G228" t="str">
            <v>DISTPLT</v>
          </cell>
        </row>
        <row r="230">
          <cell r="A230" t="str">
            <v>RBD12</v>
          </cell>
          <cell r="B230" t="str">
            <v>367 UG Cond (3B)</v>
          </cell>
          <cell r="C230" t="str">
            <v>TC</v>
          </cell>
          <cell r="D230">
            <v>1479720</v>
          </cell>
        </row>
        <row r="231">
          <cell r="A231" t="str">
            <v>RBD12N</v>
          </cell>
          <cell r="C231" t="str">
            <v>NC</v>
          </cell>
          <cell r="D231">
            <v>1140781</v>
          </cell>
          <cell r="E231">
            <v>0</v>
          </cell>
          <cell r="G231" t="str">
            <v>DISTPLT</v>
          </cell>
        </row>
        <row r="232">
          <cell r="A232" t="str">
            <v>RBD12S</v>
          </cell>
          <cell r="C232" t="str">
            <v>SC</v>
          </cell>
          <cell r="D232">
            <v>338939</v>
          </cell>
          <cell r="E232">
            <v>0</v>
          </cell>
          <cell r="G232" t="str">
            <v>DISTPLT</v>
          </cell>
        </row>
        <row r="234">
          <cell r="A234" t="str">
            <v>RBD14</v>
          </cell>
          <cell r="B234" t="str">
            <v>368 Line Transf-Min Sys(25B)</v>
          </cell>
          <cell r="C234" t="str">
            <v>TC</v>
          </cell>
          <cell r="D234">
            <v>237770</v>
          </cell>
        </row>
        <row r="235">
          <cell r="A235" t="str">
            <v>RBD14N</v>
          </cell>
          <cell r="C235" t="str">
            <v>NC</v>
          </cell>
          <cell r="D235">
            <v>178812</v>
          </cell>
          <cell r="E235">
            <v>0</v>
          </cell>
          <cell r="G235" t="str">
            <v>DISTPLT</v>
          </cell>
        </row>
        <row r="236">
          <cell r="A236" t="str">
            <v>RBD14S</v>
          </cell>
          <cell r="C236" t="str">
            <v>SC</v>
          </cell>
          <cell r="D236">
            <v>58958</v>
          </cell>
          <cell r="E236">
            <v>0</v>
          </cell>
          <cell r="G236" t="str">
            <v>DISTPLT</v>
          </cell>
        </row>
        <row r="238">
          <cell r="A238" t="str">
            <v>RBD15</v>
          </cell>
          <cell r="B238" t="str">
            <v>368 Line Transf (4B)</v>
          </cell>
          <cell r="C238" t="str">
            <v>TC</v>
          </cell>
          <cell r="D238">
            <v>778021</v>
          </cell>
        </row>
        <row r="239">
          <cell r="A239" t="str">
            <v>RBD15N</v>
          </cell>
          <cell r="C239" t="str">
            <v>NC</v>
          </cell>
          <cell r="D239">
            <v>555260</v>
          </cell>
          <cell r="E239">
            <v>0</v>
          </cell>
          <cell r="G239" t="str">
            <v>DISTPLT</v>
          </cell>
        </row>
        <row r="240">
          <cell r="A240" t="str">
            <v>RBD15S</v>
          </cell>
          <cell r="C240" t="str">
            <v>SC</v>
          </cell>
          <cell r="D240">
            <v>222761</v>
          </cell>
          <cell r="E240">
            <v>0</v>
          </cell>
          <cell r="G240" t="str">
            <v>DISTPLT</v>
          </cell>
        </row>
        <row r="242">
          <cell r="A242" t="str">
            <v>RBD17</v>
          </cell>
          <cell r="B242" t="str">
            <v>369 Services (28B)</v>
          </cell>
          <cell r="C242" t="str">
            <v>TC</v>
          </cell>
          <cell r="D242">
            <v>745521</v>
          </cell>
        </row>
        <row r="243">
          <cell r="A243" t="str">
            <v>RBD17N</v>
          </cell>
          <cell r="C243" t="str">
            <v>NC</v>
          </cell>
          <cell r="D243">
            <v>545660</v>
          </cell>
          <cell r="E243">
            <v>0</v>
          </cell>
          <cell r="G243" t="str">
            <v>DISTPLT</v>
          </cell>
        </row>
        <row r="244">
          <cell r="A244" t="str">
            <v>RBD17S</v>
          </cell>
          <cell r="C244" t="str">
            <v>SC</v>
          </cell>
          <cell r="D244">
            <v>199861</v>
          </cell>
          <cell r="E244">
            <v>0</v>
          </cell>
          <cell r="G244" t="str">
            <v>DISTPLT</v>
          </cell>
        </row>
        <row r="246">
          <cell r="A246" t="str">
            <v>RBD19</v>
          </cell>
          <cell r="B246" t="str">
            <v>370 Meters (29B)</v>
          </cell>
          <cell r="C246" t="str">
            <v>TC</v>
          </cell>
          <cell r="D246">
            <v>321805</v>
          </cell>
        </row>
        <row r="247">
          <cell r="A247" t="str">
            <v>RBD19N</v>
          </cell>
          <cell r="C247" t="str">
            <v>NC</v>
          </cell>
          <cell r="D247">
            <v>248588</v>
          </cell>
          <cell r="E247">
            <v>0</v>
          </cell>
          <cell r="G247" t="str">
            <v>DISTPLT</v>
          </cell>
        </row>
        <row r="248">
          <cell r="A248" t="str">
            <v>RBD19S</v>
          </cell>
          <cell r="C248" t="str">
            <v>SC</v>
          </cell>
          <cell r="D248">
            <v>73217</v>
          </cell>
          <cell r="E248">
            <v>0</v>
          </cell>
          <cell r="G248" t="str">
            <v>DISTPLT</v>
          </cell>
          <cell r="H248" t="str">
            <v>Changed from CL121 to CL122</v>
          </cell>
        </row>
        <row r="250">
          <cell r="A250" t="str">
            <v>RBD21</v>
          </cell>
          <cell r="B250" t="str">
            <v>371 Install on Cust (18A)</v>
          </cell>
          <cell r="C250" t="str">
            <v>TC</v>
          </cell>
          <cell r="D250">
            <v>36456</v>
          </cell>
          <cell r="E250">
            <v>0</v>
          </cell>
          <cell r="G250" t="str">
            <v>DISTPLT</v>
          </cell>
          <cell r="H250" t="str">
            <v>Load Control Devices</v>
          </cell>
        </row>
        <row r="252">
          <cell r="A252" t="str">
            <v>DistPlt_Tot</v>
          </cell>
          <cell r="B252" t="str">
            <v>Total Dist Plant</v>
          </cell>
          <cell r="C252" t="str">
            <v>TC</v>
          </cell>
          <cell r="D252">
            <v>7133873</v>
          </cell>
          <cell r="G252">
            <v>7133873</v>
          </cell>
          <cell r="H252" t="str">
            <v>check sumif</v>
          </cell>
        </row>
        <row r="254">
          <cell r="B254" t="str">
            <v>Total Dist Plt ex 371</v>
          </cell>
          <cell r="C254" t="str">
            <v>SC</v>
          </cell>
          <cell r="D254">
            <v>1852547</v>
          </cell>
          <cell r="G254" t="str">
            <v>% SC incl dir</v>
          </cell>
          <cell r="H254" t="str">
            <v>SC Acct 371</v>
          </cell>
        </row>
        <row r="255">
          <cell r="A255" t="str">
            <v>DistPlt_SC</v>
          </cell>
          <cell r="B255" t="str">
            <v>Total Dist Plt incl 371</v>
          </cell>
          <cell r="C255" t="str">
            <v>SC</v>
          </cell>
          <cell r="D255">
            <v>1860752</v>
          </cell>
          <cell r="G255">
            <v>0.225063242</v>
          </cell>
          <cell r="H255">
            <v>8205</v>
          </cell>
        </row>
        <row r="258">
          <cell r="B258" t="str">
            <v>General Plt Rel:</v>
          </cell>
        </row>
        <row r="259">
          <cell r="A259" t="str">
            <v>RBG1</v>
          </cell>
          <cell r="B259" t="str">
            <v>Prod Plt (18A)</v>
          </cell>
          <cell r="C259" t="str">
            <v>TC</v>
          </cell>
          <cell r="D259">
            <v>152233</v>
          </cell>
          <cell r="E259">
            <v>0</v>
          </cell>
          <cell r="G259" t="str">
            <v>MISCFILE</v>
          </cell>
        </row>
        <row r="261">
          <cell r="B261" t="str">
            <v>Gen Plt - Energy _RBG2</v>
          </cell>
          <cell r="C261" t="str">
            <v>TC</v>
          </cell>
          <cell r="D261">
            <v>0</v>
          </cell>
          <cell r="G261" t="str">
            <v>On input page</v>
          </cell>
          <cell r="H261" t="str">
            <v>(from unused)</v>
          </cell>
        </row>
        <row r="263">
          <cell r="A263" t="str">
            <v>RBG3</v>
          </cell>
          <cell r="B263" t="str">
            <v>Trans Plt (7A)</v>
          </cell>
          <cell r="C263" t="str">
            <v>TC</v>
          </cell>
          <cell r="D263">
            <v>51473</v>
          </cell>
          <cell r="E263">
            <v>0</v>
          </cell>
          <cell r="G263" t="str">
            <v>MISCFILE</v>
          </cell>
        </row>
        <row r="265">
          <cell r="A265" t="str">
            <v>RBG4</v>
          </cell>
          <cell r="B265" t="str">
            <v>Distr Plt (8A)</v>
          </cell>
          <cell r="C265" t="str">
            <v>TC</v>
          </cell>
          <cell r="D265">
            <v>164573</v>
          </cell>
          <cell r="E265">
            <v>0</v>
          </cell>
          <cell r="G265" t="str">
            <v>MISCFILE</v>
          </cell>
        </row>
        <row r="267">
          <cell r="A267" t="str">
            <v>RBG5</v>
          </cell>
          <cell r="B267" t="str">
            <v>Intangible Plt-Distr (38A)</v>
          </cell>
          <cell r="C267" t="str">
            <v>TC</v>
          </cell>
          <cell r="D267">
            <v>116102</v>
          </cell>
          <cell r="E267">
            <v>0</v>
          </cell>
          <cell r="G267" t="str">
            <v>MISCFILE</v>
          </cell>
        </row>
        <row r="269">
          <cell r="A269" t="str">
            <v>RBG6</v>
          </cell>
          <cell r="B269" t="str">
            <v>Gen Acctg (59A)</v>
          </cell>
          <cell r="C269" t="str">
            <v>TC</v>
          </cell>
          <cell r="D269">
            <v>368392</v>
          </cell>
          <cell r="E269">
            <v>0</v>
          </cell>
          <cell r="G269" t="str">
            <v>MISCFILE</v>
          </cell>
        </row>
        <row r="271">
          <cell r="A271" t="str">
            <v>RBG7</v>
          </cell>
          <cell r="B271" t="str">
            <v>Cust Acctg (34A)</v>
          </cell>
          <cell r="C271" t="str">
            <v>TC</v>
          </cell>
          <cell r="D271">
            <v>0</v>
          </cell>
          <cell r="E271">
            <v>0</v>
          </cell>
          <cell r="G271" t="str">
            <v>MISCFILE</v>
          </cell>
        </row>
        <row r="273">
          <cell r="A273" t="str">
            <v>RBG9</v>
          </cell>
          <cell r="B273" t="str">
            <v>Misc Gen Plt (15A)</v>
          </cell>
          <cell r="C273" t="str">
            <v>TC</v>
          </cell>
          <cell r="D273">
            <v>0</v>
          </cell>
          <cell r="E273">
            <v>0</v>
          </cell>
          <cell r="G273" t="str">
            <v>MISCFILE</v>
          </cell>
        </row>
        <row r="275">
          <cell r="A275" t="str">
            <v>GenPlt_Tot</v>
          </cell>
          <cell r="B275" t="str">
            <v>Total General Plant</v>
          </cell>
          <cell r="C275" t="str">
            <v>TC</v>
          </cell>
          <cell r="D275">
            <v>852773</v>
          </cell>
        </row>
        <row r="279">
          <cell r="AR279" t="str">
            <v>HOLD</v>
          </cell>
        </row>
        <row r="280">
          <cell r="D280" t="str">
            <v>System Total</v>
          </cell>
          <cell r="E280" t="str">
            <v>NC Total</v>
          </cell>
          <cell r="F280" t="str">
            <v>NC Total Retail</v>
          </cell>
          <cell r="G280" t="str">
            <v>RS1</v>
          </cell>
          <cell r="H280" t="str">
            <v>RS2</v>
          </cell>
          <cell r="I280" t="str">
            <v>RS3</v>
          </cell>
          <cell r="J280" t="str">
            <v>RS4</v>
          </cell>
          <cell r="K280" t="str">
            <v>RE1</v>
          </cell>
          <cell r="L280" t="str">
            <v>RE2</v>
          </cell>
          <cell r="M280" t="str">
            <v>NPL-RS RC</v>
          </cell>
          <cell r="N280" t="str">
            <v>G</v>
          </cell>
          <cell r="O280" t="str">
            <v>GA</v>
          </cell>
          <cell r="P280" t="str">
            <v>NPL-GSS</v>
          </cell>
          <cell r="Q280" t="str">
            <v>NPL-GSL</v>
          </cell>
          <cell r="R280" t="str">
            <v>OL</v>
          </cell>
          <cell r="S280" t="str">
            <v>PL</v>
          </cell>
          <cell r="T280" t="str">
            <v>NPL-LT</v>
          </cell>
          <cell r="U280" t="str">
            <v>TS</v>
          </cell>
          <cell r="V280" t="str">
            <v>I</v>
          </cell>
          <cell r="W280" t="str">
            <v>I(AE)</v>
          </cell>
          <cell r="X280" t="str">
            <v>NPL-IND</v>
          </cell>
          <cell r="Y280" t="str">
            <v>OPT G</v>
          </cell>
          <cell r="Z280" t="str">
            <v>OPT GA</v>
          </cell>
          <cell r="AA280" t="str">
            <v>OPT I</v>
          </cell>
          <cell r="AB280" t="str">
            <v>OPT I(AE)</v>
          </cell>
          <cell r="AC280" t="str">
            <v>HP</v>
          </cell>
          <cell r="AD280" t="str">
            <v xml:space="preserve"> RETAIL UNUSED</v>
          </cell>
          <cell r="AE280" t="str">
            <v>10A</v>
          </cell>
          <cell r="AF280" t="str">
            <v>CATAWBA</v>
          </cell>
          <cell r="AG280" t="str">
            <v>Wholesale1(SEPA)</v>
          </cell>
          <cell r="AH280" t="str">
            <v>Wholesale2(NPL)</v>
          </cell>
          <cell r="AI280" t="str">
            <v>Wholesale3(EMC)</v>
          </cell>
          <cell r="AJ280" t="str">
            <v>Wholesale4(BPM &amp; OTHERS)</v>
          </cell>
          <cell r="AK280" t="str">
            <v>Wholesale5(?)</v>
          </cell>
          <cell r="AL280" t="str">
            <v>Wholesale6(?)</v>
          </cell>
          <cell r="AM280" t="str">
            <v>Wholesale7(?)</v>
          </cell>
          <cell r="AN280" t="str">
            <v>Wholesale8(?)</v>
          </cell>
          <cell r="AO280" t="str">
            <v>Wholesale9(?)</v>
          </cell>
          <cell r="AP280" t="str">
            <v>Wholesale10(?)</v>
          </cell>
          <cell r="AR280" t="str">
            <v>GW rate tot</v>
          </cell>
          <cell r="AS280" t="str">
            <v>SC Total</v>
          </cell>
          <cell r="AT280" t="str">
            <v>SC Total Retail</v>
          </cell>
          <cell r="AU280" t="str">
            <v>RS1</v>
          </cell>
          <cell r="AV280" t="str">
            <v>RS2</v>
          </cell>
          <cell r="AW280" t="str">
            <v>RS3</v>
          </cell>
          <cell r="AX280" t="str">
            <v>RS4</v>
          </cell>
          <cell r="AY280" t="str">
            <v>RE1</v>
          </cell>
          <cell r="AZ280" t="str">
            <v>RE2</v>
          </cell>
          <cell r="BA280" t="str">
            <v>NPL-RS RC</v>
          </cell>
          <cell r="BB280" t="str">
            <v>G</v>
          </cell>
          <cell r="BC280" t="str">
            <v>GA</v>
          </cell>
          <cell r="BD280" t="str">
            <v>NPL-GSS</v>
          </cell>
          <cell r="BE280" t="str">
            <v>NPL-GSL</v>
          </cell>
          <cell r="BF280" t="str">
            <v>OL</v>
          </cell>
          <cell r="BG280" t="str">
            <v>PL</v>
          </cell>
          <cell r="BH280" t="str">
            <v>NPL-LT</v>
          </cell>
          <cell r="BI280" t="str">
            <v>TS</v>
          </cell>
          <cell r="BJ280" t="str">
            <v>I</v>
          </cell>
          <cell r="BK280" t="str">
            <v>I(AE)</v>
          </cell>
          <cell r="BL280" t="str">
            <v>NPL-IND</v>
          </cell>
          <cell r="BM280" t="str">
            <v>OPT G</v>
          </cell>
          <cell r="BN280" t="str">
            <v>OPT GA</v>
          </cell>
          <cell r="BO280" t="str">
            <v>OPT I</v>
          </cell>
          <cell r="BP280" t="str">
            <v>OPT I(AE)</v>
          </cell>
          <cell r="BQ280" t="str">
            <v>HP</v>
          </cell>
          <cell r="BR280" t="str">
            <v xml:space="preserve"> RETAIL UNUSED</v>
          </cell>
          <cell r="BS280" t="str">
            <v>10A</v>
          </cell>
          <cell r="BT280" t="str">
            <v>CATAWBA</v>
          </cell>
          <cell r="BU280" t="str">
            <v>Wholesale1(SEPA)</v>
          </cell>
          <cell r="BV280" t="str">
            <v>Wholesale2(NPL)</v>
          </cell>
          <cell r="BW280" t="str">
            <v>Wholesale3(EMC)</v>
          </cell>
          <cell r="BX280" t="str">
            <v>Wholesale4(BPM &amp; OTHERS)</v>
          </cell>
          <cell r="BY280" t="str">
            <v>Wholesale5(?)</v>
          </cell>
          <cell r="BZ280" t="str">
            <v>Wholesale6(?)</v>
          </cell>
          <cell r="CA280" t="str">
            <v>Wholesale7(?)</v>
          </cell>
          <cell r="CB280" t="str">
            <v>Wholesale8(?)</v>
          </cell>
          <cell r="CC280" t="str">
            <v>Wholesale9(?)</v>
          </cell>
          <cell r="CD280" t="str">
            <v>Wholesale10(?)</v>
          </cell>
        </row>
        <row r="281">
          <cell r="C281" t="str">
            <v>SOURCE:</v>
          </cell>
          <cell r="D281" t="str">
            <v>TC</v>
          </cell>
          <cell r="E281" t="str">
            <v>NC</v>
          </cell>
          <cell r="F281" t="str">
            <v>NC</v>
          </cell>
          <cell r="G281" t="str">
            <v>NC</v>
          </cell>
          <cell r="H281" t="str">
            <v>NC</v>
          </cell>
          <cell r="I281" t="str">
            <v>NC</v>
          </cell>
          <cell r="J281" t="str">
            <v>NC</v>
          </cell>
          <cell r="K281" t="str">
            <v>NC</v>
          </cell>
          <cell r="L281" t="str">
            <v>NC</v>
          </cell>
          <cell r="M281" t="str">
            <v>NC</v>
          </cell>
          <cell r="N281" t="str">
            <v>NC</v>
          </cell>
          <cell r="O281" t="str">
            <v>NC</v>
          </cell>
          <cell r="P281" t="str">
            <v>NC</v>
          </cell>
          <cell r="Q281" t="str">
            <v>NC</v>
          </cell>
          <cell r="R281" t="str">
            <v>NC</v>
          </cell>
          <cell r="S281" t="str">
            <v>NC</v>
          </cell>
          <cell r="T281" t="str">
            <v>NC</v>
          </cell>
          <cell r="U281" t="str">
            <v>NC</v>
          </cell>
          <cell r="V281" t="str">
            <v>NC</v>
          </cell>
          <cell r="W281" t="str">
            <v>NC</v>
          </cell>
          <cell r="X281" t="str">
            <v>NC</v>
          </cell>
          <cell r="Y281" t="str">
            <v>NC</v>
          </cell>
          <cell r="Z281" t="str">
            <v>NC</v>
          </cell>
          <cell r="AA281" t="str">
            <v>NC</v>
          </cell>
          <cell r="AB281" t="str">
            <v>NC</v>
          </cell>
          <cell r="AC281" t="str">
            <v>NC</v>
          </cell>
          <cell r="AD281" t="str">
            <v>NC</v>
          </cell>
          <cell r="AE281" t="str">
            <v>NC</v>
          </cell>
          <cell r="AF281" t="str">
            <v>NC</v>
          </cell>
          <cell r="AG281" t="str">
            <v>NC</v>
          </cell>
          <cell r="AH281" t="str">
            <v>NC</v>
          </cell>
          <cell r="AI281" t="str">
            <v>NC</v>
          </cell>
          <cell r="AJ281" t="str">
            <v>NC</v>
          </cell>
          <cell r="AK281" t="str">
            <v>NC</v>
          </cell>
          <cell r="AL281" t="str">
            <v>NC</v>
          </cell>
          <cell r="AM281" t="str">
            <v>NC</v>
          </cell>
          <cell r="AN281" t="str">
            <v>NC</v>
          </cell>
          <cell r="AO281" t="str">
            <v>NC</v>
          </cell>
          <cell r="AP281" t="str">
            <v>NC</v>
          </cell>
          <cell r="AS281" t="str">
            <v>SC</v>
          </cell>
          <cell r="AT281" t="str">
            <v>SC</v>
          </cell>
          <cell r="AU281" t="str">
            <v>SC</v>
          </cell>
          <cell r="AV281" t="str">
            <v>SC</v>
          </cell>
          <cell r="AW281" t="str">
            <v>SC</v>
          </cell>
          <cell r="AX281" t="str">
            <v>SC</v>
          </cell>
          <cell r="AY281" t="str">
            <v>SC</v>
          </cell>
          <cell r="AZ281" t="str">
            <v>SC</v>
          </cell>
          <cell r="BA281" t="str">
            <v>SC</v>
          </cell>
          <cell r="BB281" t="str">
            <v>SC</v>
          </cell>
          <cell r="BC281" t="str">
            <v>SC</v>
          </cell>
          <cell r="BD281" t="str">
            <v>SC</v>
          </cell>
          <cell r="BE281" t="str">
            <v>SC</v>
          </cell>
          <cell r="BF281" t="str">
            <v>SC</v>
          </cell>
          <cell r="BG281" t="str">
            <v>SC</v>
          </cell>
          <cell r="BH281" t="str">
            <v>SC</v>
          </cell>
          <cell r="BI281" t="str">
            <v>SC</v>
          </cell>
          <cell r="BJ281" t="str">
            <v>SC</v>
          </cell>
          <cell r="BK281" t="str">
            <v>SC</v>
          </cell>
          <cell r="BL281" t="str">
            <v>SC</v>
          </cell>
          <cell r="BM281" t="str">
            <v>SC</v>
          </cell>
          <cell r="BN281" t="str">
            <v>SC</v>
          </cell>
          <cell r="BO281" t="str">
            <v>SC</v>
          </cell>
          <cell r="BP281" t="str">
            <v>SC</v>
          </cell>
          <cell r="BQ281" t="str">
            <v>SC</v>
          </cell>
          <cell r="BR281" t="str">
            <v>SC</v>
          </cell>
          <cell r="BS281" t="str">
            <v>SC</v>
          </cell>
          <cell r="BT281" t="str">
            <v>SC</v>
          </cell>
          <cell r="BU281" t="str">
            <v>SC</v>
          </cell>
          <cell r="BV281" t="str">
            <v>SC</v>
          </cell>
          <cell r="BW281" t="str">
            <v>SC</v>
          </cell>
          <cell r="BX281" t="str">
            <v>SC</v>
          </cell>
          <cell r="BY281" t="str">
            <v>SC</v>
          </cell>
          <cell r="BZ281" t="str">
            <v>SC</v>
          </cell>
          <cell r="CA281" t="str">
            <v>SC</v>
          </cell>
          <cell r="CB281" t="str">
            <v>SC</v>
          </cell>
          <cell r="CC281" t="str">
            <v>SC</v>
          </cell>
          <cell r="CD281" t="str">
            <v>SC</v>
          </cell>
        </row>
        <row r="283">
          <cell r="A283" t="str">
            <v>RBP1</v>
          </cell>
          <cell r="B283" t="str">
            <v>Prod Plt-Contra AFUDC</v>
          </cell>
          <cell r="C283" t="str">
            <v>SYS_pk</v>
          </cell>
          <cell r="D283">
            <v>-42197</v>
          </cell>
          <cell r="E283">
            <v>-42197</v>
          </cell>
          <cell r="F283">
            <v>-42197</v>
          </cell>
          <cell r="G283">
            <v>-11445</v>
          </cell>
          <cell r="H283">
            <v>0</v>
          </cell>
          <cell r="I283">
            <v>0</v>
          </cell>
          <cell r="J283">
            <v>0</v>
          </cell>
          <cell r="K283">
            <v>-6436</v>
          </cell>
          <cell r="L283">
            <v>0</v>
          </cell>
          <cell r="M283">
            <v>0</v>
          </cell>
          <cell r="N283">
            <v>-5398</v>
          </cell>
          <cell r="O283">
            <v>-2141</v>
          </cell>
          <cell r="P283">
            <v>-187</v>
          </cell>
          <cell r="Q283">
            <v>-168</v>
          </cell>
          <cell r="R283">
            <v>0</v>
          </cell>
          <cell r="S283">
            <v>0</v>
          </cell>
          <cell r="T283">
            <v>0</v>
          </cell>
          <cell r="U283">
            <v>-8</v>
          </cell>
          <cell r="V283">
            <v>-1516</v>
          </cell>
          <cell r="W283">
            <v>-221</v>
          </cell>
          <cell r="X283">
            <v>-57</v>
          </cell>
          <cell r="Y283">
            <v>-6758</v>
          </cell>
          <cell r="Z283">
            <v>-1556</v>
          </cell>
          <cell r="AA283">
            <v>-5814</v>
          </cell>
          <cell r="AB283">
            <v>-400</v>
          </cell>
          <cell r="AC283">
            <v>-92</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row>
        <row r="284">
          <cell r="A284" t="str">
            <v>RBP4</v>
          </cell>
          <cell r="B284" t="str">
            <v>Prod Plt-Dir</v>
          </cell>
          <cell r="C284" t="str">
            <v>SYS_pk</v>
          </cell>
          <cell r="D284">
            <v>1046259</v>
          </cell>
          <cell r="E284">
            <v>1046259</v>
          </cell>
          <cell r="F284">
            <v>1046259</v>
          </cell>
          <cell r="G284">
            <v>283764</v>
          </cell>
          <cell r="H284">
            <v>0</v>
          </cell>
          <cell r="I284">
            <v>0</v>
          </cell>
          <cell r="J284">
            <v>0</v>
          </cell>
          <cell r="K284">
            <v>159567</v>
          </cell>
          <cell r="L284">
            <v>0</v>
          </cell>
          <cell r="M284">
            <v>0</v>
          </cell>
          <cell r="N284">
            <v>133847</v>
          </cell>
          <cell r="O284">
            <v>53082</v>
          </cell>
          <cell r="P284">
            <v>4641</v>
          </cell>
          <cell r="Q284">
            <v>4154</v>
          </cell>
          <cell r="R284">
            <v>0</v>
          </cell>
          <cell r="S284">
            <v>0</v>
          </cell>
          <cell r="T284">
            <v>0</v>
          </cell>
          <cell r="U284">
            <v>209</v>
          </cell>
          <cell r="V284">
            <v>37594</v>
          </cell>
          <cell r="W284">
            <v>5482</v>
          </cell>
          <cell r="X284">
            <v>1425</v>
          </cell>
          <cell r="Y284">
            <v>167551</v>
          </cell>
          <cell r="Z284">
            <v>38586</v>
          </cell>
          <cell r="AA284">
            <v>144152</v>
          </cell>
          <cell r="AB284">
            <v>9929</v>
          </cell>
          <cell r="AC284">
            <v>2276</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row>
        <row r="285">
          <cell r="A285" t="str">
            <v>RBT1</v>
          </cell>
          <cell r="B285" t="str">
            <v>Trans Plt-Contra AFUDC</v>
          </cell>
          <cell r="C285" t="str">
            <v>SYS_pk</v>
          </cell>
          <cell r="D285">
            <v>-223</v>
          </cell>
          <cell r="E285">
            <v>-223</v>
          </cell>
          <cell r="F285">
            <v>-223</v>
          </cell>
          <cell r="G285">
            <v>-61</v>
          </cell>
          <cell r="H285">
            <v>0</v>
          </cell>
          <cell r="I285">
            <v>0</v>
          </cell>
          <cell r="J285">
            <v>0</v>
          </cell>
          <cell r="K285">
            <v>-34</v>
          </cell>
          <cell r="L285">
            <v>0</v>
          </cell>
          <cell r="M285">
            <v>0</v>
          </cell>
          <cell r="N285">
            <v>-29</v>
          </cell>
          <cell r="O285">
            <v>-11</v>
          </cell>
          <cell r="P285">
            <v>-1</v>
          </cell>
          <cell r="Q285">
            <v>-1</v>
          </cell>
          <cell r="R285">
            <v>0</v>
          </cell>
          <cell r="S285">
            <v>0</v>
          </cell>
          <cell r="T285">
            <v>0</v>
          </cell>
          <cell r="U285">
            <v>0</v>
          </cell>
          <cell r="V285">
            <v>-8</v>
          </cell>
          <cell r="W285">
            <v>-1</v>
          </cell>
          <cell r="X285">
            <v>0</v>
          </cell>
          <cell r="Y285">
            <v>-36</v>
          </cell>
          <cell r="Z285">
            <v>-8</v>
          </cell>
          <cell r="AA285">
            <v>-31</v>
          </cell>
          <cell r="AB285">
            <v>-2</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row>
        <row r="286">
          <cell r="A286" t="str">
            <v>RBT2</v>
          </cell>
          <cell r="B286" t="str">
            <v>Trans Plt-Dir</v>
          </cell>
          <cell r="C286" t="str">
            <v>SYS_pk</v>
          </cell>
          <cell r="D286">
            <v>17424</v>
          </cell>
          <cell r="E286">
            <v>11977</v>
          </cell>
          <cell r="F286">
            <v>11906</v>
          </cell>
          <cell r="G286">
            <v>0</v>
          </cell>
          <cell r="H286">
            <v>0</v>
          </cell>
          <cell r="I286">
            <v>0</v>
          </cell>
          <cell r="J286">
            <v>0</v>
          </cell>
          <cell r="K286">
            <v>0</v>
          </cell>
          <cell r="L286">
            <v>0</v>
          </cell>
          <cell r="M286">
            <v>0</v>
          </cell>
          <cell r="N286">
            <v>257</v>
          </cell>
          <cell r="O286">
            <v>2</v>
          </cell>
          <cell r="P286">
            <v>0</v>
          </cell>
          <cell r="Q286">
            <v>0</v>
          </cell>
          <cell r="R286">
            <v>0</v>
          </cell>
          <cell r="S286">
            <v>0</v>
          </cell>
          <cell r="T286">
            <v>0</v>
          </cell>
          <cell r="U286">
            <v>0</v>
          </cell>
          <cell r="V286">
            <v>117</v>
          </cell>
          <cell r="W286">
            <v>15</v>
          </cell>
          <cell r="X286">
            <v>0</v>
          </cell>
          <cell r="Y286">
            <v>4068</v>
          </cell>
          <cell r="Z286">
            <v>78</v>
          </cell>
          <cell r="AA286">
            <v>5307</v>
          </cell>
          <cell r="AB286">
            <v>152</v>
          </cell>
          <cell r="AC286">
            <v>1910</v>
          </cell>
          <cell r="AD286">
            <v>0</v>
          </cell>
          <cell r="AE286">
            <v>71</v>
          </cell>
          <cell r="AF286">
            <v>0</v>
          </cell>
          <cell r="AG286">
            <v>0</v>
          </cell>
          <cell r="AH286">
            <v>0</v>
          </cell>
          <cell r="AI286">
            <v>0</v>
          </cell>
          <cell r="AJ286">
            <v>0</v>
          </cell>
          <cell r="AK286">
            <v>0</v>
          </cell>
          <cell r="AL286">
            <v>0</v>
          </cell>
          <cell r="AM286">
            <v>0</v>
          </cell>
          <cell r="AN286">
            <v>0</v>
          </cell>
          <cell r="AO286">
            <v>0</v>
          </cell>
          <cell r="AP286">
            <v>0</v>
          </cell>
          <cell r="AR286">
            <v>607</v>
          </cell>
          <cell r="AS286">
            <v>5447</v>
          </cell>
          <cell r="AT286">
            <v>5400</v>
          </cell>
          <cell r="AU286">
            <v>0</v>
          </cell>
          <cell r="AV286">
            <v>0</v>
          </cell>
          <cell r="AW286">
            <v>0</v>
          </cell>
          <cell r="AX286">
            <v>0</v>
          </cell>
          <cell r="AY286">
            <v>0</v>
          </cell>
          <cell r="AZ286">
            <v>0</v>
          </cell>
          <cell r="BA286">
            <v>0</v>
          </cell>
          <cell r="BB286">
            <v>201</v>
          </cell>
          <cell r="BC286">
            <v>4</v>
          </cell>
          <cell r="BD286">
            <v>0</v>
          </cell>
          <cell r="BE286">
            <v>0</v>
          </cell>
          <cell r="BF286">
            <v>0</v>
          </cell>
          <cell r="BG286">
            <v>0</v>
          </cell>
          <cell r="BH286">
            <v>0</v>
          </cell>
          <cell r="BI286">
            <v>0</v>
          </cell>
          <cell r="BJ286">
            <v>402</v>
          </cell>
          <cell r="BK286">
            <v>121</v>
          </cell>
          <cell r="BL286">
            <v>0</v>
          </cell>
          <cell r="BM286">
            <v>121</v>
          </cell>
          <cell r="BN286">
            <v>26</v>
          </cell>
          <cell r="BO286">
            <v>2809</v>
          </cell>
          <cell r="BP286">
            <v>78</v>
          </cell>
          <cell r="BQ286">
            <v>1638</v>
          </cell>
          <cell r="BR286">
            <v>0</v>
          </cell>
          <cell r="BS286">
            <v>47</v>
          </cell>
          <cell r="BT286">
            <v>0</v>
          </cell>
          <cell r="BU286">
            <v>0</v>
          </cell>
          <cell r="BV286">
            <v>0</v>
          </cell>
          <cell r="BW286">
            <v>0</v>
          </cell>
          <cell r="BX286">
            <v>0</v>
          </cell>
          <cell r="BY286">
            <v>0</v>
          </cell>
          <cell r="BZ286">
            <v>0</v>
          </cell>
          <cell r="CA286">
            <v>0</v>
          </cell>
          <cell r="CB286">
            <v>0</v>
          </cell>
          <cell r="CC286">
            <v>0</v>
          </cell>
          <cell r="CD286">
            <v>0</v>
          </cell>
        </row>
        <row r="287">
          <cell r="A287" t="str">
            <v>RBD0</v>
          </cell>
          <cell r="B287" t="str">
            <v>360 Land-Dir (3B)</v>
          </cell>
          <cell r="C287" t="str">
            <v>DISTPLT</v>
          </cell>
          <cell r="D287">
            <v>2785</v>
          </cell>
          <cell r="E287">
            <v>2284</v>
          </cell>
          <cell r="F287">
            <v>2140</v>
          </cell>
          <cell r="G287">
            <v>0</v>
          </cell>
          <cell r="H287">
            <v>0</v>
          </cell>
          <cell r="I287">
            <v>0</v>
          </cell>
          <cell r="J287">
            <v>0</v>
          </cell>
          <cell r="K287">
            <v>0</v>
          </cell>
          <cell r="L287">
            <v>0</v>
          </cell>
          <cell r="M287">
            <v>0</v>
          </cell>
          <cell r="N287">
            <v>65</v>
          </cell>
          <cell r="O287">
            <v>75</v>
          </cell>
          <cell r="P287">
            <v>0</v>
          </cell>
          <cell r="Q287">
            <v>0</v>
          </cell>
          <cell r="R287">
            <v>0</v>
          </cell>
          <cell r="S287">
            <v>0</v>
          </cell>
          <cell r="T287">
            <v>0</v>
          </cell>
          <cell r="U287">
            <v>0</v>
          </cell>
          <cell r="V287">
            <v>158</v>
          </cell>
          <cell r="W287">
            <v>27</v>
          </cell>
          <cell r="X287">
            <v>0</v>
          </cell>
          <cell r="Y287">
            <v>1022</v>
          </cell>
          <cell r="Z287">
            <v>173</v>
          </cell>
          <cell r="AA287">
            <v>517</v>
          </cell>
          <cell r="AB287">
            <v>91</v>
          </cell>
          <cell r="AC287">
            <v>12</v>
          </cell>
          <cell r="AD287">
            <v>0</v>
          </cell>
          <cell r="AE287">
            <v>2</v>
          </cell>
          <cell r="AF287">
            <v>142</v>
          </cell>
          <cell r="AG287">
            <v>0</v>
          </cell>
          <cell r="AH287">
            <v>0</v>
          </cell>
          <cell r="AI287">
            <v>0</v>
          </cell>
          <cell r="AJ287">
            <v>0</v>
          </cell>
          <cell r="AK287">
            <v>0</v>
          </cell>
          <cell r="AL287">
            <v>0</v>
          </cell>
          <cell r="AM287">
            <v>0</v>
          </cell>
          <cell r="AN287">
            <v>0</v>
          </cell>
          <cell r="AO287">
            <v>0</v>
          </cell>
          <cell r="AP287">
            <v>0</v>
          </cell>
          <cell r="AS287">
            <v>501</v>
          </cell>
          <cell r="AT287">
            <v>383</v>
          </cell>
          <cell r="AU287">
            <v>0</v>
          </cell>
          <cell r="AV287">
            <v>0</v>
          </cell>
          <cell r="AW287">
            <v>0</v>
          </cell>
          <cell r="AX287">
            <v>0</v>
          </cell>
          <cell r="AY287">
            <v>0</v>
          </cell>
          <cell r="AZ287">
            <v>0</v>
          </cell>
          <cell r="BA287">
            <v>0</v>
          </cell>
          <cell r="BB287">
            <v>47</v>
          </cell>
          <cell r="BC287">
            <v>20</v>
          </cell>
          <cell r="BD287">
            <v>0</v>
          </cell>
          <cell r="BE287">
            <v>0</v>
          </cell>
          <cell r="BF287">
            <v>0</v>
          </cell>
          <cell r="BG287">
            <v>0</v>
          </cell>
          <cell r="BH287">
            <v>0</v>
          </cell>
          <cell r="BI287">
            <v>0</v>
          </cell>
          <cell r="BJ287">
            <v>36</v>
          </cell>
          <cell r="BK287">
            <v>3</v>
          </cell>
          <cell r="BL287">
            <v>0</v>
          </cell>
          <cell r="BM287">
            <v>137</v>
          </cell>
          <cell r="BN287">
            <v>17</v>
          </cell>
          <cell r="BO287">
            <v>94</v>
          </cell>
          <cell r="BP287">
            <v>1</v>
          </cell>
          <cell r="BQ287">
            <v>28</v>
          </cell>
          <cell r="BR287">
            <v>0</v>
          </cell>
          <cell r="BS287">
            <v>9</v>
          </cell>
          <cell r="BT287">
            <v>109</v>
          </cell>
          <cell r="BU287">
            <v>0</v>
          </cell>
          <cell r="BV287">
            <v>0</v>
          </cell>
          <cell r="BW287">
            <v>0</v>
          </cell>
          <cell r="BX287">
            <v>0</v>
          </cell>
          <cell r="BY287">
            <v>0</v>
          </cell>
          <cell r="BZ287">
            <v>0</v>
          </cell>
          <cell r="CA287">
            <v>0</v>
          </cell>
          <cell r="CB287">
            <v>0</v>
          </cell>
          <cell r="CC287">
            <v>0</v>
          </cell>
          <cell r="CD287">
            <v>0</v>
          </cell>
        </row>
        <row r="288">
          <cell r="A288" t="str">
            <v>RBD1</v>
          </cell>
          <cell r="B288" t="str">
            <v>361 Structures-Dir (3B)</v>
          </cell>
          <cell r="C288" t="str">
            <v>DISTPLT</v>
          </cell>
          <cell r="D288">
            <v>953</v>
          </cell>
          <cell r="E288">
            <v>526</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74</v>
          </cell>
          <cell r="AF288">
            <v>452</v>
          </cell>
          <cell r="AG288">
            <v>0</v>
          </cell>
          <cell r="AH288">
            <v>0</v>
          </cell>
          <cell r="AI288">
            <v>0</v>
          </cell>
          <cell r="AJ288">
            <v>0</v>
          </cell>
          <cell r="AK288">
            <v>0</v>
          </cell>
          <cell r="AL288">
            <v>0</v>
          </cell>
          <cell r="AM288">
            <v>0</v>
          </cell>
          <cell r="AN288">
            <v>0</v>
          </cell>
          <cell r="AO288">
            <v>0</v>
          </cell>
          <cell r="AP288">
            <v>0</v>
          </cell>
          <cell r="AS288">
            <v>427</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112</v>
          </cell>
          <cell r="BT288">
            <v>315</v>
          </cell>
          <cell r="BU288">
            <v>0</v>
          </cell>
          <cell r="BV288">
            <v>0</v>
          </cell>
          <cell r="BW288">
            <v>0</v>
          </cell>
          <cell r="BX288">
            <v>0</v>
          </cell>
          <cell r="BY288">
            <v>0</v>
          </cell>
          <cell r="BZ288">
            <v>0</v>
          </cell>
          <cell r="CA288">
            <v>0</v>
          </cell>
          <cell r="CB288">
            <v>0</v>
          </cell>
          <cell r="CC288">
            <v>0</v>
          </cell>
          <cell r="CD288">
            <v>0</v>
          </cell>
        </row>
        <row r="289">
          <cell r="A289" t="str">
            <v>RBD2</v>
          </cell>
          <cell r="B289" t="str">
            <v>362 Stat Equip-Dir (3B)</v>
          </cell>
          <cell r="C289" t="str">
            <v>DISTPLT</v>
          </cell>
          <cell r="D289">
            <v>34380</v>
          </cell>
          <cell r="E289">
            <v>18550</v>
          </cell>
          <cell r="F289">
            <v>2256</v>
          </cell>
          <cell r="G289">
            <v>0</v>
          </cell>
          <cell r="H289">
            <v>0</v>
          </cell>
          <cell r="I289">
            <v>0</v>
          </cell>
          <cell r="J289">
            <v>0</v>
          </cell>
          <cell r="K289">
            <v>0</v>
          </cell>
          <cell r="L289">
            <v>0</v>
          </cell>
          <cell r="M289">
            <v>0</v>
          </cell>
          <cell r="N289">
            <v>56</v>
          </cell>
          <cell r="O289">
            <v>30</v>
          </cell>
          <cell r="P289">
            <v>0</v>
          </cell>
          <cell r="Q289">
            <v>0</v>
          </cell>
          <cell r="R289">
            <v>0</v>
          </cell>
          <cell r="S289">
            <v>0</v>
          </cell>
          <cell r="T289">
            <v>0</v>
          </cell>
          <cell r="U289">
            <v>0</v>
          </cell>
          <cell r="V289">
            <v>77</v>
          </cell>
          <cell r="W289">
            <v>13</v>
          </cell>
          <cell r="X289">
            <v>0</v>
          </cell>
          <cell r="Y289">
            <v>887</v>
          </cell>
          <cell r="Z289">
            <v>78</v>
          </cell>
          <cell r="AA289">
            <v>831</v>
          </cell>
          <cell r="AB289">
            <v>54</v>
          </cell>
          <cell r="AC289">
            <v>230</v>
          </cell>
          <cell r="AD289">
            <v>0</v>
          </cell>
          <cell r="AE289">
            <v>2201</v>
          </cell>
          <cell r="AF289">
            <v>14093</v>
          </cell>
          <cell r="AG289">
            <v>0</v>
          </cell>
          <cell r="AH289">
            <v>0</v>
          </cell>
          <cell r="AI289">
            <v>0</v>
          </cell>
          <cell r="AJ289">
            <v>0</v>
          </cell>
          <cell r="AK289">
            <v>0</v>
          </cell>
          <cell r="AL289">
            <v>0</v>
          </cell>
          <cell r="AM289">
            <v>0</v>
          </cell>
          <cell r="AN289">
            <v>0</v>
          </cell>
          <cell r="AO289">
            <v>0</v>
          </cell>
          <cell r="AP289">
            <v>0</v>
          </cell>
          <cell r="AS289">
            <v>15830</v>
          </cell>
          <cell r="AT289">
            <v>789</v>
          </cell>
          <cell r="AU289">
            <v>0</v>
          </cell>
          <cell r="AV289">
            <v>0</v>
          </cell>
          <cell r="AW289">
            <v>0</v>
          </cell>
          <cell r="AX289">
            <v>0</v>
          </cell>
          <cell r="AY289">
            <v>0</v>
          </cell>
          <cell r="AZ289">
            <v>0</v>
          </cell>
          <cell r="BA289">
            <v>0</v>
          </cell>
          <cell r="BB289">
            <v>42</v>
          </cell>
          <cell r="BC289">
            <v>9</v>
          </cell>
          <cell r="BD289">
            <v>0</v>
          </cell>
          <cell r="BE289">
            <v>0</v>
          </cell>
          <cell r="BF289">
            <v>0</v>
          </cell>
          <cell r="BG289">
            <v>0</v>
          </cell>
          <cell r="BH289">
            <v>0</v>
          </cell>
          <cell r="BI289">
            <v>0</v>
          </cell>
          <cell r="BJ289">
            <v>62</v>
          </cell>
          <cell r="BK289">
            <v>15</v>
          </cell>
          <cell r="BL289">
            <v>0</v>
          </cell>
          <cell r="BM289">
            <v>69</v>
          </cell>
          <cell r="BN289">
            <v>10</v>
          </cell>
          <cell r="BO289">
            <v>368</v>
          </cell>
          <cell r="BP289">
            <v>10</v>
          </cell>
          <cell r="BQ289">
            <v>204</v>
          </cell>
          <cell r="BR289">
            <v>0</v>
          </cell>
          <cell r="BS289">
            <v>1713</v>
          </cell>
          <cell r="BT289">
            <v>13328</v>
          </cell>
          <cell r="BU289">
            <v>0</v>
          </cell>
          <cell r="BV289">
            <v>0</v>
          </cell>
          <cell r="BW289">
            <v>0</v>
          </cell>
          <cell r="BX289">
            <v>0</v>
          </cell>
          <cell r="BY289">
            <v>0</v>
          </cell>
          <cell r="BZ289">
            <v>0</v>
          </cell>
          <cell r="CA289">
            <v>0</v>
          </cell>
          <cell r="CB289">
            <v>0</v>
          </cell>
          <cell r="CC289">
            <v>0</v>
          </cell>
          <cell r="CD289">
            <v>0</v>
          </cell>
        </row>
        <row r="290">
          <cell r="A290" t="str">
            <v>RBD3</v>
          </cell>
          <cell r="B290" t="str">
            <v>364 Poles-Dir (26B)</v>
          </cell>
          <cell r="C290" t="str">
            <v>DISTPLT</v>
          </cell>
          <cell r="D290">
            <v>119077</v>
          </cell>
          <cell r="E290">
            <v>88124</v>
          </cell>
          <cell r="F290">
            <v>87755</v>
          </cell>
          <cell r="G290">
            <v>0</v>
          </cell>
          <cell r="H290">
            <v>0</v>
          </cell>
          <cell r="I290">
            <v>0</v>
          </cell>
          <cell r="J290">
            <v>0</v>
          </cell>
          <cell r="K290">
            <v>0</v>
          </cell>
          <cell r="L290">
            <v>0</v>
          </cell>
          <cell r="M290">
            <v>0</v>
          </cell>
          <cell r="N290">
            <v>131</v>
          </cell>
          <cell r="O290">
            <v>151</v>
          </cell>
          <cell r="P290">
            <v>0</v>
          </cell>
          <cell r="Q290">
            <v>0</v>
          </cell>
          <cell r="R290">
            <v>82791</v>
          </cell>
          <cell r="S290">
            <v>0</v>
          </cell>
          <cell r="T290">
            <v>681</v>
          </cell>
          <cell r="U290">
            <v>0</v>
          </cell>
          <cell r="V290">
            <v>316</v>
          </cell>
          <cell r="W290">
            <v>54</v>
          </cell>
          <cell r="X290">
            <v>0</v>
          </cell>
          <cell r="Y290">
            <v>2044</v>
          </cell>
          <cell r="Z290">
            <v>346</v>
          </cell>
          <cell r="AA290">
            <v>1035</v>
          </cell>
          <cell r="AB290">
            <v>182</v>
          </cell>
          <cell r="AC290">
            <v>24</v>
          </cell>
          <cell r="AD290">
            <v>0</v>
          </cell>
          <cell r="AE290">
            <v>0</v>
          </cell>
          <cell r="AF290">
            <v>369</v>
          </cell>
          <cell r="AG290">
            <v>0</v>
          </cell>
          <cell r="AH290">
            <v>0</v>
          </cell>
          <cell r="AI290">
            <v>0</v>
          </cell>
          <cell r="AJ290">
            <v>0</v>
          </cell>
          <cell r="AK290">
            <v>0</v>
          </cell>
          <cell r="AL290">
            <v>0</v>
          </cell>
          <cell r="AM290">
            <v>0</v>
          </cell>
          <cell r="AN290">
            <v>0</v>
          </cell>
          <cell r="AO290">
            <v>0</v>
          </cell>
          <cell r="AP290">
            <v>0</v>
          </cell>
          <cell r="AS290">
            <v>30953</v>
          </cell>
          <cell r="AT290">
            <v>30902</v>
          </cell>
          <cell r="AU290">
            <v>0</v>
          </cell>
          <cell r="AV290">
            <v>0</v>
          </cell>
          <cell r="AW290">
            <v>0</v>
          </cell>
          <cell r="AX290">
            <v>0</v>
          </cell>
          <cell r="AY290">
            <v>0</v>
          </cell>
          <cell r="AZ290">
            <v>0</v>
          </cell>
          <cell r="BA290">
            <v>0</v>
          </cell>
          <cell r="BB290">
            <v>94</v>
          </cell>
          <cell r="BC290">
            <v>41</v>
          </cell>
          <cell r="BD290">
            <v>0</v>
          </cell>
          <cell r="BE290">
            <v>0</v>
          </cell>
          <cell r="BF290">
            <v>30135</v>
          </cell>
          <cell r="BG290">
            <v>0</v>
          </cell>
          <cell r="BH290">
            <v>0</v>
          </cell>
          <cell r="BI290">
            <v>0</v>
          </cell>
          <cell r="BJ290">
            <v>71</v>
          </cell>
          <cell r="BK290">
            <v>5</v>
          </cell>
          <cell r="BL290">
            <v>0</v>
          </cell>
          <cell r="BM290">
            <v>275</v>
          </cell>
          <cell r="BN290">
            <v>33</v>
          </cell>
          <cell r="BO290">
            <v>189</v>
          </cell>
          <cell r="BP290">
            <v>3</v>
          </cell>
          <cell r="BQ290">
            <v>56</v>
          </cell>
          <cell r="BR290">
            <v>0</v>
          </cell>
          <cell r="BS290">
            <v>0</v>
          </cell>
          <cell r="BT290">
            <v>51</v>
          </cell>
          <cell r="BU290">
            <v>0</v>
          </cell>
          <cell r="BV290">
            <v>0</v>
          </cell>
          <cell r="BW290">
            <v>0</v>
          </cell>
          <cell r="BX290">
            <v>0</v>
          </cell>
          <cell r="BY290">
            <v>0</v>
          </cell>
          <cell r="BZ290">
            <v>0</v>
          </cell>
          <cell r="CA290">
            <v>0</v>
          </cell>
          <cell r="CB290">
            <v>0</v>
          </cell>
          <cell r="CC290">
            <v>0</v>
          </cell>
          <cell r="CD290">
            <v>0</v>
          </cell>
        </row>
        <row r="291">
          <cell r="A291" t="str">
            <v>RBD6</v>
          </cell>
          <cell r="B291" t="str">
            <v>365 OH Cond &amp; Dev-Dir (26B)</v>
          </cell>
          <cell r="C291" t="str">
            <v>DISTPLT</v>
          </cell>
          <cell r="D291">
            <v>32479</v>
          </cell>
          <cell r="E291">
            <v>24652</v>
          </cell>
          <cell r="F291">
            <v>24359</v>
          </cell>
          <cell r="G291">
            <v>0</v>
          </cell>
          <cell r="H291">
            <v>0</v>
          </cell>
          <cell r="I291">
            <v>0</v>
          </cell>
          <cell r="J291">
            <v>0</v>
          </cell>
          <cell r="K291">
            <v>0</v>
          </cell>
          <cell r="L291">
            <v>0</v>
          </cell>
          <cell r="M291">
            <v>0</v>
          </cell>
          <cell r="N291">
            <v>131</v>
          </cell>
          <cell r="O291">
            <v>151</v>
          </cell>
          <cell r="P291">
            <v>0</v>
          </cell>
          <cell r="Q291">
            <v>0</v>
          </cell>
          <cell r="R291">
            <v>19912</v>
          </cell>
          <cell r="S291">
            <v>0</v>
          </cell>
          <cell r="T291">
            <v>164</v>
          </cell>
          <cell r="U291">
            <v>0</v>
          </cell>
          <cell r="V291">
            <v>316</v>
          </cell>
          <cell r="W291">
            <v>54</v>
          </cell>
          <cell r="X291">
            <v>0</v>
          </cell>
          <cell r="Y291">
            <v>2044</v>
          </cell>
          <cell r="Z291">
            <v>346</v>
          </cell>
          <cell r="AA291">
            <v>1035</v>
          </cell>
          <cell r="AB291">
            <v>182</v>
          </cell>
          <cell r="AC291">
            <v>24</v>
          </cell>
          <cell r="AD291">
            <v>0</v>
          </cell>
          <cell r="AE291">
            <v>0</v>
          </cell>
          <cell r="AF291">
            <v>293</v>
          </cell>
          <cell r="AG291">
            <v>0</v>
          </cell>
          <cell r="AH291">
            <v>0</v>
          </cell>
          <cell r="AI291">
            <v>0</v>
          </cell>
          <cell r="AJ291">
            <v>0</v>
          </cell>
          <cell r="AK291">
            <v>0</v>
          </cell>
          <cell r="AL291">
            <v>0</v>
          </cell>
          <cell r="AM291">
            <v>0</v>
          </cell>
          <cell r="AN291">
            <v>0</v>
          </cell>
          <cell r="AO291">
            <v>0</v>
          </cell>
          <cell r="AP291">
            <v>0</v>
          </cell>
          <cell r="AS291">
            <v>7827</v>
          </cell>
          <cell r="AT291">
            <v>7784</v>
          </cell>
          <cell r="AU291">
            <v>0</v>
          </cell>
          <cell r="AV291">
            <v>0</v>
          </cell>
          <cell r="AW291">
            <v>0</v>
          </cell>
          <cell r="AX291">
            <v>0</v>
          </cell>
          <cell r="AY291">
            <v>0</v>
          </cell>
          <cell r="AZ291">
            <v>0</v>
          </cell>
          <cell r="BA291">
            <v>0</v>
          </cell>
          <cell r="BB291">
            <v>94</v>
          </cell>
          <cell r="BC291">
            <v>41</v>
          </cell>
          <cell r="BD291">
            <v>0</v>
          </cell>
          <cell r="BE291">
            <v>0</v>
          </cell>
          <cell r="BF291">
            <v>7017</v>
          </cell>
          <cell r="BG291">
            <v>0</v>
          </cell>
          <cell r="BH291">
            <v>0</v>
          </cell>
          <cell r="BI291">
            <v>0</v>
          </cell>
          <cell r="BJ291">
            <v>71</v>
          </cell>
          <cell r="BK291">
            <v>5</v>
          </cell>
          <cell r="BL291">
            <v>0</v>
          </cell>
          <cell r="BM291">
            <v>275</v>
          </cell>
          <cell r="BN291">
            <v>33</v>
          </cell>
          <cell r="BO291">
            <v>189</v>
          </cell>
          <cell r="BP291">
            <v>3</v>
          </cell>
          <cell r="BQ291">
            <v>56</v>
          </cell>
          <cell r="BR291">
            <v>0</v>
          </cell>
          <cell r="BS291">
            <v>0</v>
          </cell>
          <cell r="BT291">
            <v>43</v>
          </cell>
          <cell r="BU291">
            <v>0</v>
          </cell>
          <cell r="BV291">
            <v>0</v>
          </cell>
          <cell r="BW291">
            <v>0</v>
          </cell>
          <cell r="BX291">
            <v>0</v>
          </cell>
          <cell r="BY291">
            <v>0</v>
          </cell>
          <cell r="BZ291">
            <v>0</v>
          </cell>
          <cell r="CA291">
            <v>0</v>
          </cell>
          <cell r="CB291">
            <v>0</v>
          </cell>
          <cell r="CC291">
            <v>0</v>
          </cell>
          <cell r="CD291">
            <v>0</v>
          </cell>
        </row>
        <row r="292">
          <cell r="A292" t="str">
            <v>RBD9</v>
          </cell>
          <cell r="B292" t="str">
            <v>366 UG Cond-Dir (3B)</v>
          </cell>
          <cell r="C292" t="str">
            <v>DISTPLT</v>
          </cell>
          <cell r="D292">
            <v>3875</v>
          </cell>
          <cell r="E292">
            <v>2968</v>
          </cell>
          <cell r="F292">
            <v>2968</v>
          </cell>
          <cell r="G292">
            <v>0</v>
          </cell>
          <cell r="H292">
            <v>0</v>
          </cell>
          <cell r="I292">
            <v>0</v>
          </cell>
          <cell r="J292">
            <v>0</v>
          </cell>
          <cell r="K292">
            <v>0</v>
          </cell>
          <cell r="L292">
            <v>0</v>
          </cell>
          <cell r="M292">
            <v>0</v>
          </cell>
          <cell r="N292">
            <v>26</v>
          </cell>
          <cell r="O292">
            <v>30</v>
          </cell>
          <cell r="P292">
            <v>0</v>
          </cell>
          <cell r="Q292">
            <v>0</v>
          </cell>
          <cell r="R292">
            <v>2095</v>
          </cell>
          <cell r="S292">
            <v>0</v>
          </cell>
          <cell r="T292">
            <v>17</v>
          </cell>
          <cell r="U292">
            <v>0</v>
          </cell>
          <cell r="V292">
            <v>63</v>
          </cell>
          <cell r="W292">
            <v>11</v>
          </cell>
          <cell r="X292">
            <v>0</v>
          </cell>
          <cell r="Y292">
            <v>409</v>
          </cell>
          <cell r="Z292">
            <v>69</v>
          </cell>
          <cell r="AA292">
            <v>207</v>
          </cell>
          <cell r="AB292">
            <v>36</v>
          </cell>
          <cell r="AC292">
            <v>5</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S292">
            <v>907</v>
          </cell>
          <cell r="AT292">
            <v>907</v>
          </cell>
          <cell r="AU292">
            <v>0</v>
          </cell>
          <cell r="AV292">
            <v>0</v>
          </cell>
          <cell r="AW292">
            <v>0</v>
          </cell>
          <cell r="AX292">
            <v>0</v>
          </cell>
          <cell r="AY292">
            <v>0</v>
          </cell>
          <cell r="AZ292">
            <v>0</v>
          </cell>
          <cell r="BA292">
            <v>0</v>
          </cell>
          <cell r="BB292">
            <v>19</v>
          </cell>
          <cell r="BC292">
            <v>8</v>
          </cell>
          <cell r="BD292">
            <v>0</v>
          </cell>
          <cell r="BE292">
            <v>0</v>
          </cell>
          <cell r="BF292">
            <v>753</v>
          </cell>
          <cell r="BG292">
            <v>0</v>
          </cell>
          <cell r="BH292">
            <v>0</v>
          </cell>
          <cell r="BI292">
            <v>0</v>
          </cell>
          <cell r="BJ292">
            <v>14</v>
          </cell>
          <cell r="BK292">
            <v>1</v>
          </cell>
          <cell r="BL292">
            <v>0</v>
          </cell>
          <cell r="BM292">
            <v>55</v>
          </cell>
          <cell r="BN292">
            <v>7</v>
          </cell>
          <cell r="BO292">
            <v>38</v>
          </cell>
          <cell r="BP292">
            <v>1</v>
          </cell>
          <cell r="BQ292">
            <v>11</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row>
        <row r="293">
          <cell r="A293" t="str">
            <v>RBD11</v>
          </cell>
          <cell r="B293" t="str">
            <v>367 UG Cond &amp; Dev-Dir (3B)</v>
          </cell>
          <cell r="C293" t="str">
            <v>DISTPLT</v>
          </cell>
          <cell r="D293">
            <v>24260</v>
          </cell>
          <cell r="E293">
            <v>18145</v>
          </cell>
          <cell r="F293">
            <v>18145</v>
          </cell>
          <cell r="G293">
            <v>0</v>
          </cell>
          <cell r="H293">
            <v>0</v>
          </cell>
          <cell r="I293">
            <v>0</v>
          </cell>
          <cell r="J293">
            <v>0</v>
          </cell>
          <cell r="K293">
            <v>0</v>
          </cell>
          <cell r="L293">
            <v>0</v>
          </cell>
          <cell r="M293">
            <v>0</v>
          </cell>
          <cell r="N293">
            <v>92</v>
          </cell>
          <cell r="O293">
            <v>106</v>
          </cell>
          <cell r="P293">
            <v>0</v>
          </cell>
          <cell r="Q293">
            <v>0</v>
          </cell>
          <cell r="R293">
            <v>15023</v>
          </cell>
          <cell r="S293">
            <v>0</v>
          </cell>
          <cell r="T293">
            <v>124</v>
          </cell>
          <cell r="U293">
            <v>0</v>
          </cell>
          <cell r="V293">
            <v>221</v>
          </cell>
          <cell r="W293">
            <v>38</v>
          </cell>
          <cell r="X293">
            <v>0</v>
          </cell>
          <cell r="Y293">
            <v>1431</v>
          </cell>
          <cell r="Z293">
            <v>242</v>
          </cell>
          <cell r="AA293">
            <v>724</v>
          </cell>
          <cell r="AB293">
            <v>127</v>
          </cell>
          <cell r="AC293">
            <v>17</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S293">
            <v>6115</v>
          </cell>
          <cell r="AT293">
            <v>6115</v>
          </cell>
          <cell r="AU293">
            <v>0</v>
          </cell>
          <cell r="AV293">
            <v>0</v>
          </cell>
          <cell r="AW293">
            <v>0</v>
          </cell>
          <cell r="AX293">
            <v>0</v>
          </cell>
          <cell r="AY293">
            <v>0</v>
          </cell>
          <cell r="AZ293">
            <v>0</v>
          </cell>
          <cell r="BA293">
            <v>0</v>
          </cell>
          <cell r="BB293">
            <v>66</v>
          </cell>
          <cell r="BC293">
            <v>29</v>
          </cell>
          <cell r="BD293">
            <v>0</v>
          </cell>
          <cell r="BE293">
            <v>0</v>
          </cell>
          <cell r="BF293">
            <v>5578</v>
          </cell>
          <cell r="BG293">
            <v>0</v>
          </cell>
          <cell r="BH293">
            <v>0</v>
          </cell>
          <cell r="BI293">
            <v>0</v>
          </cell>
          <cell r="BJ293">
            <v>50</v>
          </cell>
          <cell r="BK293">
            <v>4</v>
          </cell>
          <cell r="BL293">
            <v>0</v>
          </cell>
          <cell r="BM293">
            <v>192</v>
          </cell>
          <cell r="BN293">
            <v>23</v>
          </cell>
          <cell r="BO293">
            <v>132</v>
          </cell>
          <cell r="BP293">
            <v>2</v>
          </cell>
          <cell r="BQ293">
            <v>39</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row>
        <row r="294">
          <cell r="A294" t="str">
            <v>RBD13</v>
          </cell>
          <cell r="B294" t="str">
            <v>368 Line Transf-Dir (25B)</v>
          </cell>
          <cell r="C294" t="str">
            <v>DISTPLT</v>
          </cell>
          <cell r="D294">
            <v>53630</v>
          </cell>
          <cell r="E294">
            <v>40949</v>
          </cell>
          <cell r="F294">
            <v>40675</v>
          </cell>
          <cell r="G294">
            <v>0</v>
          </cell>
          <cell r="H294">
            <v>0</v>
          </cell>
          <cell r="I294">
            <v>0</v>
          </cell>
          <cell r="J294">
            <v>0</v>
          </cell>
          <cell r="K294">
            <v>0</v>
          </cell>
          <cell r="L294">
            <v>0</v>
          </cell>
          <cell r="M294">
            <v>0</v>
          </cell>
          <cell r="N294">
            <v>1069</v>
          </cell>
          <cell r="O294">
            <v>757</v>
          </cell>
          <cell r="P294">
            <v>0</v>
          </cell>
          <cell r="Q294">
            <v>0</v>
          </cell>
          <cell r="R294">
            <v>0</v>
          </cell>
          <cell r="S294">
            <v>0</v>
          </cell>
          <cell r="T294">
            <v>0</v>
          </cell>
          <cell r="U294">
            <v>0</v>
          </cell>
          <cell r="V294">
            <v>1770</v>
          </cell>
          <cell r="W294">
            <v>295</v>
          </cell>
          <cell r="X294">
            <v>0</v>
          </cell>
          <cell r="Y294">
            <v>16799</v>
          </cell>
          <cell r="Z294">
            <v>1858</v>
          </cell>
          <cell r="AA294">
            <v>13760</v>
          </cell>
          <cell r="AB294">
            <v>1155</v>
          </cell>
          <cell r="AC294">
            <v>3212</v>
          </cell>
          <cell r="AD294">
            <v>0</v>
          </cell>
          <cell r="AE294">
            <v>115</v>
          </cell>
          <cell r="AF294">
            <v>159</v>
          </cell>
          <cell r="AG294">
            <v>0</v>
          </cell>
          <cell r="AH294">
            <v>0</v>
          </cell>
          <cell r="AI294">
            <v>0</v>
          </cell>
          <cell r="AJ294">
            <v>0</v>
          </cell>
          <cell r="AK294">
            <v>0</v>
          </cell>
          <cell r="AL294">
            <v>0</v>
          </cell>
          <cell r="AM294">
            <v>0</v>
          </cell>
          <cell r="AN294">
            <v>0</v>
          </cell>
          <cell r="AO294">
            <v>0</v>
          </cell>
          <cell r="AP294">
            <v>0</v>
          </cell>
          <cell r="AS294">
            <v>12681</v>
          </cell>
          <cell r="AT294">
            <v>12572</v>
          </cell>
          <cell r="AU294">
            <v>0</v>
          </cell>
          <cell r="AV294">
            <v>0</v>
          </cell>
          <cell r="AW294">
            <v>0</v>
          </cell>
          <cell r="AX294">
            <v>0</v>
          </cell>
          <cell r="AY294">
            <v>0</v>
          </cell>
          <cell r="AZ294">
            <v>0</v>
          </cell>
          <cell r="BA294">
            <v>0</v>
          </cell>
          <cell r="BB294">
            <v>795</v>
          </cell>
          <cell r="BC294">
            <v>211</v>
          </cell>
          <cell r="BD294">
            <v>0</v>
          </cell>
          <cell r="BE294">
            <v>0</v>
          </cell>
          <cell r="BF294">
            <v>0</v>
          </cell>
          <cell r="BG294">
            <v>0</v>
          </cell>
          <cell r="BH294">
            <v>0</v>
          </cell>
          <cell r="BI294">
            <v>0</v>
          </cell>
          <cell r="BJ294">
            <v>1007</v>
          </cell>
          <cell r="BK294">
            <v>222</v>
          </cell>
          <cell r="BL294">
            <v>0</v>
          </cell>
          <cell r="BM294">
            <v>1570</v>
          </cell>
          <cell r="BN294">
            <v>208</v>
          </cell>
          <cell r="BO294">
            <v>5489</v>
          </cell>
          <cell r="BP294">
            <v>141</v>
          </cell>
          <cell r="BQ294">
            <v>2929</v>
          </cell>
          <cell r="BR294">
            <v>0</v>
          </cell>
          <cell r="BS294">
            <v>77</v>
          </cell>
          <cell r="BT294">
            <v>32</v>
          </cell>
          <cell r="BU294">
            <v>0</v>
          </cell>
          <cell r="BV294">
            <v>0</v>
          </cell>
          <cell r="BW294">
            <v>0</v>
          </cell>
          <cell r="BX294">
            <v>0</v>
          </cell>
          <cell r="BY294">
            <v>0</v>
          </cell>
          <cell r="BZ294">
            <v>0</v>
          </cell>
          <cell r="CA294">
            <v>0</v>
          </cell>
          <cell r="CB294">
            <v>0</v>
          </cell>
          <cell r="CC294">
            <v>0</v>
          </cell>
          <cell r="CD294">
            <v>0</v>
          </cell>
        </row>
        <row r="295">
          <cell r="A295" t="str">
            <v>RBD16</v>
          </cell>
          <cell r="B295" t="str">
            <v>369 Serv-Dir (4B)</v>
          </cell>
          <cell r="C295" t="str">
            <v>DISTPLT</v>
          </cell>
          <cell r="D295">
            <v>3535</v>
          </cell>
          <cell r="E295">
            <v>2998</v>
          </cell>
          <cell r="F295">
            <v>2998</v>
          </cell>
          <cell r="G295">
            <v>0</v>
          </cell>
          <cell r="H295">
            <v>0</v>
          </cell>
          <cell r="I295">
            <v>0</v>
          </cell>
          <cell r="J295">
            <v>0</v>
          </cell>
          <cell r="K295">
            <v>0</v>
          </cell>
          <cell r="L295">
            <v>0</v>
          </cell>
          <cell r="M295">
            <v>0</v>
          </cell>
          <cell r="N295">
            <v>92</v>
          </cell>
          <cell r="O295">
            <v>106</v>
          </cell>
          <cell r="P295">
            <v>0</v>
          </cell>
          <cell r="Q295">
            <v>0</v>
          </cell>
          <cell r="R295">
            <v>0</v>
          </cell>
          <cell r="S295">
            <v>0</v>
          </cell>
          <cell r="T295">
            <v>0</v>
          </cell>
          <cell r="U295">
            <v>0</v>
          </cell>
          <cell r="V295">
            <v>221</v>
          </cell>
          <cell r="W295">
            <v>38</v>
          </cell>
          <cell r="X295">
            <v>0</v>
          </cell>
          <cell r="Y295">
            <v>1431</v>
          </cell>
          <cell r="Z295">
            <v>242</v>
          </cell>
          <cell r="AA295">
            <v>724</v>
          </cell>
          <cell r="AB295">
            <v>127</v>
          </cell>
          <cell r="AC295">
            <v>17</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S295">
            <v>537</v>
          </cell>
          <cell r="AT295">
            <v>537</v>
          </cell>
          <cell r="AU295">
            <v>0</v>
          </cell>
          <cell r="AV295">
            <v>0</v>
          </cell>
          <cell r="AW295">
            <v>0</v>
          </cell>
          <cell r="AX295">
            <v>0</v>
          </cell>
          <cell r="AY295">
            <v>0</v>
          </cell>
          <cell r="AZ295">
            <v>0</v>
          </cell>
          <cell r="BA295">
            <v>0</v>
          </cell>
          <cell r="BB295">
            <v>66</v>
          </cell>
          <cell r="BC295">
            <v>29</v>
          </cell>
          <cell r="BD295">
            <v>0</v>
          </cell>
          <cell r="BE295">
            <v>0</v>
          </cell>
          <cell r="BF295">
            <v>0</v>
          </cell>
          <cell r="BG295">
            <v>0</v>
          </cell>
          <cell r="BH295">
            <v>0</v>
          </cell>
          <cell r="BI295">
            <v>0</v>
          </cell>
          <cell r="BJ295">
            <v>50</v>
          </cell>
          <cell r="BK295">
            <v>4</v>
          </cell>
          <cell r="BL295">
            <v>0</v>
          </cell>
          <cell r="BM295">
            <v>192</v>
          </cell>
          <cell r="BN295">
            <v>23</v>
          </cell>
          <cell r="BO295">
            <v>132</v>
          </cell>
          <cell r="BP295">
            <v>2</v>
          </cell>
          <cell r="BQ295">
            <v>39</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row>
        <row r="296">
          <cell r="A296" t="str">
            <v>RBD18</v>
          </cell>
          <cell r="B296" t="str">
            <v>370 Meters-Dir (29B)</v>
          </cell>
          <cell r="C296" t="str">
            <v>DISTPLT</v>
          </cell>
          <cell r="D296">
            <v>12706</v>
          </cell>
          <cell r="E296">
            <v>9321</v>
          </cell>
          <cell r="F296">
            <v>5961</v>
          </cell>
          <cell r="G296">
            <v>0</v>
          </cell>
          <cell r="H296">
            <v>0</v>
          </cell>
          <cell r="I296">
            <v>0</v>
          </cell>
          <cell r="J296">
            <v>0</v>
          </cell>
          <cell r="K296">
            <v>0</v>
          </cell>
          <cell r="L296">
            <v>0</v>
          </cell>
          <cell r="M296">
            <v>0</v>
          </cell>
          <cell r="N296">
            <v>306</v>
          </cell>
          <cell r="O296">
            <v>126</v>
          </cell>
          <cell r="P296">
            <v>0</v>
          </cell>
          <cell r="Q296">
            <v>0</v>
          </cell>
          <cell r="R296">
            <v>0</v>
          </cell>
          <cell r="S296">
            <v>0</v>
          </cell>
          <cell r="T296">
            <v>0</v>
          </cell>
          <cell r="U296">
            <v>0</v>
          </cell>
          <cell r="V296">
            <v>322</v>
          </cell>
          <cell r="W296">
            <v>52</v>
          </cell>
          <cell r="X296">
            <v>0</v>
          </cell>
          <cell r="Y296">
            <v>2067</v>
          </cell>
          <cell r="Z296">
            <v>212</v>
          </cell>
          <cell r="AA296">
            <v>2288</v>
          </cell>
          <cell r="AB296">
            <v>183</v>
          </cell>
          <cell r="AC296">
            <v>405</v>
          </cell>
          <cell r="AD296">
            <v>0</v>
          </cell>
          <cell r="AE296">
            <v>99</v>
          </cell>
          <cell r="AF296">
            <v>3261</v>
          </cell>
          <cell r="AG296">
            <v>0</v>
          </cell>
          <cell r="AH296">
            <v>0</v>
          </cell>
          <cell r="AI296">
            <v>0</v>
          </cell>
          <cell r="AJ296">
            <v>0</v>
          </cell>
          <cell r="AK296">
            <v>0</v>
          </cell>
          <cell r="AL296">
            <v>0</v>
          </cell>
          <cell r="AM296">
            <v>0</v>
          </cell>
          <cell r="AN296">
            <v>0</v>
          </cell>
          <cell r="AO296">
            <v>0</v>
          </cell>
          <cell r="AP296">
            <v>0</v>
          </cell>
          <cell r="AS296">
            <v>3385</v>
          </cell>
          <cell r="AT296">
            <v>2561</v>
          </cell>
          <cell r="AU296">
            <v>0</v>
          </cell>
          <cell r="AV296">
            <v>0</v>
          </cell>
          <cell r="AW296">
            <v>0</v>
          </cell>
          <cell r="AX296">
            <v>0</v>
          </cell>
          <cell r="AY296">
            <v>0</v>
          </cell>
          <cell r="AZ296">
            <v>0</v>
          </cell>
          <cell r="BA296">
            <v>0</v>
          </cell>
          <cell r="BB296">
            <v>215</v>
          </cell>
          <cell r="BC296">
            <v>46</v>
          </cell>
          <cell r="BD296">
            <v>0</v>
          </cell>
          <cell r="BE296">
            <v>0</v>
          </cell>
          <cell r="BF296">
            <v>0</v>
          </cell>
          <cell r="BG296">
            <v>0</v>
          </cell>
          <cell r="BH296">
            <v>0</v>
          </cell>
          <cell r="BI296">
            <v>0</v>
          </cell>
          <cell r="BJ296">
            <v>184</v>
          </cell>
          <cell r="BK296">
            <v>55</v>
          </cell>
          <cell r="BL296">
            <v>0</v>
          </cell>
          <cell r="BM296">
            <v>282</v>
          </cell>
          <cell r="BN296">
            <v>52</v>
          </cell>
          <cell r="BO296">
            <v>1285</v>
          </cell>
          <cell r="BP296">
            <v>77</v>
          </cell>
          <cell r="BQ296">
            <v>365</v>
          </cell>
          <cell r="BR296">
            <v>0</v>
          </cell>
          <cell r="BS296">
            <v>59</v>
          </cell>
          <cell r="BT296">
            <v>765</v>
          </cell>
          <cell r="BU296">
            <v>0</v>
          </cell>
          <cell r="BV296">
            <v>0</v>
          </cell>
          <cell r="BW296">
            <v>0</v>
          </cell>
          <cell r="BX296">
            <v>0</v>
          </cell>
          <cell r="BY296">
            <v>0</v>
          </cell>
          <cell r="BZ296">
            <v>0</v>
          </cell>
          <cell r="CA296">
            <v>0</v>
          </cell>
          <cell r="CB296">
            <v>0</v>
          </cell>
          <cell r="CC296">
            <v>0</v>
          </cell>
          <cell r="CD296">
            <v>0</v>
          </cell>
        </row>
        <row r="297">
          <cell r="A297" t="str">
            <v>RBD20</v>
          </cell>
          <cell r="B297" t="str">
            <v>371 Install on Cust-Dir (18A)</v>
          </cell>
          <cell r="C297" t="str">
            <v>DISTPLT</v>
          </cell>
          <cell r="D297">
            <v>473922</v>
          </cell>
          <cell r="E297">
            <v>349239</v>
          </cell>
          <cell r="F297">
            <v>349239</v>
          </cell>
          <cell r="G297">
            <v>0</v>
          </cell>
          <cell r="H297">
            <v>0</v>
          </cell>
          <cell r="I297">
            <v>0</v>
          </cell>
          <cell r="J297">
            <v>0</v>
          </cell>
          <cell r="K297">
            <v>11100</v>
          </cell>
          <cell r="L297">
            <v>0</v>
          </cell>
          <cell r="M297">
            <v>0</v>
          </cell>
          <cell r="N297">
            <v>26</v>
          </cell>
          <cell r="O297">
            <v>30</v>
          </cell>
          <cell r="P297">
            <v>0</v>
          </cell>
          <cell r="Q297">
            <v>0</v>
          </cell>
          <cell r="R297">
            <v>330648</v>
          </cell>
          <cell r="S297">
            <v>0</v>
          </cell>
          <cell r="T297">
            <v>6635</v>
          </cell>
          <cell r="U297">
            <v>0</v>
          </cell>
          <cell r="V297">
            <v>63</v>
          </cell>
          <cell r="W297">
            <v>11</v>
          </cell>
          <cell r="X297">
            <v>0</v>
          </cell>
          <cell r="Y297">
            <v>409</v>
          </cell>
          <cell r="Z297">
            <v>69</v>
          </cell>
          <cell r="AA297">
            <v>207</v>
          </cell>
          <cell r="AB297">
            <v>36</v>
          </cell>
          <cell r="AC297">
            <v>5</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S297">
            <v>124683</v>
          </cell>
          <cell r="AT297">
            <v>124683</v>
          </cell>
          <cell r="AU297">
            <v>0</v>
          </cell>
          <cell r="AV297">
            <v>0</v>
          </cell>
          <cell r="AW297">
            <v>0</v>
          </cell>
          <cell r="AX297">
            <v>0</v>
          </cell>
          <cell r="AY297">
            <v>3165</v>
          </cell>
          <cell r="AZ297">
            <v>0</v>
          </cell>
          <cell r="BA297">
            <v>0</v>
          </cell>
          <cell r="BB297">
            <v>19</v>
          </cell>
          <cell r="BC297">
            <v>8</v>
          </cell>
          <cell r="BD297">
            <v>0</v>
          </cell>
          <cell r="BE297">
            <v>0</v>
          </cell>
          <cell r="BF297">
            <v>121364</v>
          </cell>
          <cell r="BG297">
            <v>0</v>
          </cell>
          <cell r="BH297">
            <v>0</v>
          </cell>
          <cell r="BI297">
            <v>0</v>
          </cell>
          <cell r="BJ297">
            <v>14</v>
          </cell>
          <cell r="BK297">
            <v>1</v>
          </cell>
          <cell r="BL297">
            <v>0</v>
          </cell>
          <cell r="BM297">
            <v>55</v>
          </cell>
          <cell r="BN297">
            <v>7</v>
          </cell>
          <cell r="BO297">
            <v>38</v>
          </cell>
          <cell r="BP297">
            <v>1</v>
          </cell>
          <cell r="BQ297">
            <v>11</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row>
        <row r="298">
          <cell r="A298" t="str">
            <v>RBD22</v>
          </cell>
          <cell r="B298" t="str">
            <v>373 Ltg &amp; Signal-Dir</v>
          </cell>
          <cell r="C298" t="str">
            <v>DISTPLT</v>
          </cell>
          <cell r="D298">
            <v>194849</v>
          </cell>
          <cell r="E298">
            <v>153908</v>
          </cell>
          <cell r="F298">
            <v>153908</v>
          </cell>
          <cell r="G298">
            <v>0</v>
          </cell>
          <cell r="H298">
            <v>0</v>
          </cell>
          <cell r="I298">
            <v>0</v>
          </cell>
          <cell r="J298">
            <v>0</v>
          </cell>
          <cell r="K298">
            <v>0</v>
          </cell>
          <cell r="L298">
            <v>0</v>
          </cell>
          <cell r="M298">
            <v>0</v>
          </cell>
          <cell r="N298">
            <v>0</v>
          </cell>
          <cell r="O298">
            <v>0</v>
          </cell>
          <cell r="P298">
            <v>0</v>
          </cell>
          <cell r="Q298">
            <v>0</v>
          </cell>
          <cell r="R298">
            <v>0</v>
          </cell>
          <cell r="S298">
            <v>148295</v>
          </cell>
          <cell r="T298">
            <v>0</v>
          </cell>
          <cell r="U298">
            <v>5613</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S298">
            <v>40941</v>
          </cell>
          <cell r="AT298">
            <v>40941</v>
          </cell>
          <cell r="AU298">
            <v>0</v>
          </cell>
          <cell r="AV298">
            <v>0</v>
          </cell>
          <cell r="AW298">
            <v>0</v>
          </cell>
          <cell r="AX298">
            <v>0</v>
          </cell>
          <cell r="AY298">
            <v>0</v>
          </cell>
          <cell r="AZ298">
            <v>0</v>
          </cell>
          <cell r="BA298">
            <v>0</v>
          </cell>
          <cell r="BB298">
            <v>0</v>
          </cell>
          <cell r="BC298">
            <v>0</v>
          </cell>
          <cell r="BD298">
            <v>0</v>
          </cell>
          <cell r="BE298">
            <v>0</v>
          </cell>
          <cell r="BF298">
            <v>0</v>
          </cell>
          <cell r="BG298">
            <v>38946</v>
          </cell>
          <cell r="BH298">
            <v>0</v>
          </cell>
          <cell r="BI298">
            <v>1995</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row>
        <row r="300">
          <cell r="B300" t="str">
            <v>Total DA Dist Plt (SC RET)</v>
          </cell>
          <cell r="AT300">
            <v>228174</v>
          </cell>
        </row>
        <row r="302">
          <cell r="AR302" t="str">
            <v>GW rate total is used as allocator on I_Ratbas_Gwood.</v>
          </cell>
        </row>
        <row r="304">
          <cell r="A304" t="str">
            <v>RB2_begin</v>
          </cell>
          <cell r="B304" t="str">
            <v>I_RABAS2_YREND</v>
          </cell>
        </row>
        <row r="305">
          <cell r="E305" t="str">
            <v>Rnd</v>
          </cell>
          <cell r="G305" t="str">
            <v>SOURCE:</v>
          </cell>
          <cell r="H305" t="str">
            <v>Range name RB2_data</v>
          </cell>
        </row>
        <row r="306">
          <cell r="A306" t="str">
            <v>RB2P2</v>
          </cell>
          <cell r="B306" t="str">
            <v>Prod Plt Acc Depr (20A)</v>
          </cell>
          <cell r="C306" t="str">
            <v>TC</v>
          </cell>
          <cell r="D306">
            <v>4931330</v>
          </cell>
          <cell r="G306" t="str">
            <v>SYSPK</v>
          </cell>
        </row>
        <row r="308">
          <cell r="A308" t="str">
            <v>RB2P3</v>
          </cell>
          <cell r="B308" t="str">
            <v>Prod Plt Acc Depr (5A)</v>
          </cell>
          <cell r="C308" t="str">
            <v>TC</v>
          </cell>
          <cell r="D308">
            <v>0</v>
          </cell>
        </row>
        <row r="310">
          <cell r="A310" t="str">
            <v>RB2T3</v>
          </cell>
          <cell r="B310" t="str">
            <v>Trans Plt Acc Depr (2A)</v>
          </cell>
          <cell r="C310" t="str">
            <v>TC</v>
          </cell>
          <cell r="D310">
            <v>1082149</v>
          </cell>
          <cell r="E310">
            <v>0</v>
          </cell>
          <cell r="G310" t="str">
            <v>SYSPK</v>
          </cell>
        </row>
        <row r="312">
          <cell r="B312" t="str">
            <v>Nucl Fuel Materials:</v>
          </cell>
        </row>
        <row r="313">
          <cell r="A313" t="str">
            <v>RB2NF1</v>
          </cell>
          <cell r="B313" t="str">
            <v xml:space="preserve"> 6 120.2 in Stock (5A)</v>
          </cell>
          <cell r="C313" t="str">
            <v>TC</v>
          </cell>
          <cell r="D313">
            <v>0</v>
          </cell>
          <cell r="G313" t="str">
            <v>MISCFILE</v>
          </cell>
        </row>
        <row r="315">
          <cell r="A315" t="str">
            <v>RB2NF2</v>
          </cell>
          <cell r="B315" t="str">
            <v>120.3 in Reactr (5A)</v>
          </cell>
          <cell r="C315" t="str">
            <v>TC</v>
          </cell>
          <cell r="D315">
            <v>627420</v>
          </cell>
          <cell r="G315" t="str">
            <v>MISCFILE</v>
          </cell>
        </row>
        <row r="317">
          <cell r="A317" t="str">
            <v>RB2NF3</v>
          </cell>
          <cell r="B317" t="str">
            <v>120.4 Spt Fuel (5A)</v>
          </cell>
          <cell r="C317" t="str">
            <v>TC</v>
          </cell>
          <cell r="D317">
            <v>189461</v>
          </cell>
          <cell r="G317" t="str">
            <v>MISCFILE</v>
          </cell>
        </row>
        <row r="319">
          <cell r="A319" t="str">
            <v>RB2NF4</v>
          </cell>
          <cell r="B319" t="str">
            <v>Less:120.5 Burn(5A)</v>
          </cell>
          <cell r="C319" t="str">
            <v>TC</v>
          </cell>
          <cell r="D319">
            <v>483779</v>
          </cell>
          <cell r="G319" t="str">
            <v>MISCFILE</v>
          </cell>
        </row>
        <row r="321">
          <cell r="B321" t="str">
            <v>Material &amp; Supplies:</v>
          </cell>
        </row>
        <row r="322">
          <cell r="A322" t="str">
            <v>RB2MS1</v>
          </cell>
          <cell r="B322" t="str">
            <v>Production (18A)</v>
          </cell>
          <cell r="C322" t="str">
            <v>TC</v>
          </cell>
          <cell r="D322">
            <v>306145</v>
          </cell>
          <cell r="G322" t="str">
            <v>MISCFILE</v>
          </cell>
        </row>
        <row r="324">
          <cell r="A324" t="str">
            <v>RB2MS2</v>
          </cell>
          <cell r="B324" t="str">
            <v>Transmission (7A)</v>
          </cell>
          <cell r="C324" t="str">
            <v>TC</v>
          </cell>
          <cell r="D324">
            <v>16824</v>
          </cell>
          <cell r="G324" t="str">
            <v>MISCFILE</v>
          </cell>
        </row>
        <row r="326">
          <cell r="A326" t="str">
            <v>RB2MS4</v>
          </cell>
          <cell r="B326" t="str">
            <v>M&amp;S Distr(9A)</v>
          </cell>
          <cell r="C326" t="str">
            <v>TC</v>
          </cell>
          <cell r="D326">
            <v>58730</v>
          </cell>
          <cell r="E326">
            <v>0</v>
          </cell>
          <cell r="G326" t="str">
            <v>MISCFILE</v>
          </cell>
        </row>
        <row r="328">
          <cell r="B328" t="str">
            <v>Fuel Stock:</v>
          </cell>
        </row>
        <row r="329">
          <cell r="A329" t="str">
            <v>RB2F1</v>
          </cell>
          <cell r="B329" t="str">
            <v>Coal (5A)</v>
          </cell>
          <cell r="C329" t="str">
            <v>TC</v>
          </cell>
          <cell r="D329">
            <v>233109</v>
          </cell>
          <cell r="G329" t="str">
            <v>MISCFILE</v>
          </cell>
        </row>
        <row r="331">
          <cell r="A331" t="str">
            <v>RB2F2</v>
          </cell>
          <cell r="B331" t="str">
            <v>Oil (5A)</v>
          </cell>
          <cell r="C331" t="str">
            <v>TC</v>
          </cell>
          <cell r="D331">
            <v>32767</v>
          </cell>
          <cell r="G331" t="str">
            <v>MISCFILE</v>
          </cell>
        </row>
        <row r="333">
          <cell r="A333" t="str">
            <v>RB2MS5</v>
          </cell>
          <cell r="B333" t="str">
            <v>M&amp;S Gen (10A)</v>
          </cell>
          <cell r="C333" t="str">
            <v>TC</v>
          </cell>
          <cell r="D333">
            <v>3138</v>
          </cell>
          <cell r="G333" t="str">
            <v>MISCFILE</v>
          </cell>
        </row>
        <row r="335">
          <cell r="A335" t="str">
            <v>RB2MS6</v>
          </cell>
          <cell r="B335" t="str">
            <v>M&amp;S Emiss Allow (5A)</v>
          </cell>
          <cell r="C335" t="str">
            <v>TC</v>
          </cell>
          <cell r="D335">
            <v>1081</v>
          </cell>
          <cell r="G335" t="str">
            <v>MISCFILE</v>
          </cell>
        </row>
        <row r="339">
          <cell r="D339" t="str">
            <v>System Total</v>
          </cell>
          <cell r="E339" t="str">
            <v>NC Total</v>
          </cell>
          <cell r="F339" t="str">
            <v>NC Total Retail</v>
          </cell>
          <cell r="G339" t="str">
            <v>RS1</v>
          </cell>
          <cell r="H339" t="str">
            <v>RS2</v>
          </cell>
          <cell r="I339" t="str">
            <v>RS3</v>
          </cell>
          <cell r="J339" t="str">
            <v>RS4</v>
          </cell>
          <cell r="K339" t="str">
            <v>RE1</v>
          </cell>
          <cell r="L339" t="str">
            <v>RE2</v>
          </cell>
          <cell r="M339" t="str">
            <v>NPL-RS RC</v>
          </cell>
          <cell r="N339" t="str">
            <v>G</v>
          </cell>
          <cell r="O339" t="str">
            <v>GA</v>
          </cell>
          <cell r="P339" t="str">
            <v>NPL-GSS</v>
          </cell>
          <cell r="Q339" t="str">
            <v>NPL-GSL</v>
          </cell>
          <cell r="R339" t="str">
            <v>OL</v>
          </cell>
          <cell r="S339" t="str">
            <v>PL</v>
          </cell>
          <cell r="T339" t="str">
            <v>NPL-LT</v>
          </cell>
          <cell r="U339" t="str">
            <v>TS</v>
          </cell>
          <cell r="V339" t="str">
            <v>I</v>
          </cell>
          <cell r="W339" t="str">
            <v>I(AE)</v>
          </cell>
          <cell r="X339" t="str">
            <v>NPL-IND</v>
          </cell>
          <cell r="Y339" t="str">
            <v>OPT G</v>
          </cell>
          <cell r="Z339" t="str">
            <v>OPT GA</v>
          </cell>
          <cell r="AA339" t="str">
            <v>OPT I</v>
          </cell>
          <cell r="AB339" t="str">
            <v>OPT I(AE)</v>
          </cell>
          <cell r="AC339" t="str">
            <v>HP</v>
          </cell>
          <cell r="AD339" t="str">
            <v xml:space="preserve"> RETAIL UNUSED</v>
          </cell>
          <cell r="AE339" t="str">
            <v>10A</v>
          </cell>
          <cell r="AF339" t="str">
            <v>CATAWBA</v>
          </cell>
          <cell r="AG339" t="str">
            <v>Wholesale1(SEPA)</v>
          </cell>
          <cell r="AH339" t="str">
            <v>Wholesale2(NPL)</v>
          </cell>
          <cell r="AI339" t="str">
            <v>Wholesale3(EMC)</v>
          </cell>
          <cell r="AJ339" t="str">
            <v>Wholesale4(BPM &amp; OTHERS)</v>
          </cell>
          <cell r="AK339" t="str">
            <v>Wholesale5(?)</v>
          </cell>
          <cell r="AL339" t="str">
            <v>Wholesale6(?)</v>
          </cell>
          <cell r="AM339" t="str">
            <v>Wholesale7(?)</v>
          </cell>
          <cell r="AN339" t="str">
            <v>Wholesale8(?)</v>
          </cell>
          <cell r="AO339" t="str">
            <v>Wholesale9(?)</v>
          </cell>
          <cell r="AP339" t="str">
            <v>Wholesale10(?)</v>
          </cell>
          <cell r="AS339" t="str">
            <v>SC Total</v>
          </cell>
          <cell r="AT339" t="str">
            <v>SC Total Retail</v>
          </cell>
          <cell r="AU339" t="str">
            <v>RS1</v>
          </cell>
          <cell r="AV339" t="str">
            <v>RS2</v>
          </cell>
          <cell r="AW339" t="str">
            <v>RS3</v>
          </cell>
          <cell r="AX339" t="str">
            <v>RS4</v>
          </cell>
          <cell r="AY339" t="str">
            <v>RE1</v>
          </cell>
          <cell r="AZ339" t="str">
            <v>RE2</v>
          </cell>
          <cell r="BA339" t="str">
            <v>NPL-RS RC</v>
          </cell>
          <cell r="BB339" t="str">
            <v>G</v>
          </cell>
          <cell r="BC339" t="str">
            <v>GA</v>
          </cell>
          <cell r="BD339" t="str">
            <v>NPL-GSS</v>
          </cell>
          <cell r="BE339" t="str">
            <v>NPL-GSL</v>
          </cell>
          <cell r="BF339" t="str">
            <v>OL</v>
          </cell>
          <cell r="BG339" t="str">
            <v>PL</v>
          </cell>
          <cell r="BH339" t="str">
            <v>NPL-LT</v>
          </cell>
          <cell r="BI339" t="str">
            <v>TS</v>
          </cell>
          <cell r="BJ339" t="str">
            <v>I</v>
          </cell>
          <cell r="BK339" t="str">
            <v>I(AE)</v>
          </cell>
          <cell r="BL339" t="str">
            <v>NPL-IND</v>
          </cell>
          <cell r="BM339" t="str">
            <v>OPT G</v>
          </cell>
          <cell r="BN339" t="str">
            <v>OPT GA</v>
          </cell>
          <cell r="BO339" t="str">
            <v>OPT I</v>
          </cell>
          <cell r="BP339" t="str">
            <v>OPT I(AE)</v>
          </cell>
          <cell r="BQ339" t="str">
            <v>HP</v>
          </cell>
          <cell r="BR339" t="str">
            <v xml:space="preserve"> RETAIL UNUSED</v>
          </cell>
          <cell r="BS339" t="str">
            <v>10A</v>
          </cell>
          <cell r="BT339" t="str">
            <v>CATAWBA</v>
          </cell>
          <cell r="BU339" t="str">
            <v>Wholesale1(SEPA)</v>
          </cell>
          <cell r="BV339" t="str">
            <v>Wholesale2(NPL)</v>
          </cell>
          <cell r="BW339" t="str">
            <v>Wholesale3(EMC)</v>
          </cell>
          <cell r="BX339" t="str">
            <v>Wholesale4(BPM &amp; OTHERS)</v>
          </cell>
          <cell r="BY339" t="str">
            <v>Wholesale5(?)</v>
          </cell>
          <cell r="BZ339" t="str">
            <v>Wholesale6(?)</v>
          </cell>
          <cell r="CA339" t="str">
            <v>Wholesale7(?)</v>
          </cell>
          <cell r="CB339" t="str">
            <v>Wholesale8(?)</v>
          </cell>
          <cell r="CC339" t="str">
            <v>Wholesale9(?)</v>
          </cell>
          <cell r="CD339" t="str">
            <v>Wholesale10(?)</v>
          </cell>
        </row>
        <row r="340">
          <cell r="C340" t="str">
            <v>SOURCE:</v>
          </cell>
          <cell r="D340" t="str">
            <v>TC</v>
          </cell>
          <cell r="E340" t="str">
            <v>NC</v>
          </cell>
          <cell r="F340" t="str">
            <v>NC</v>
          </cell>
          <cell r="G340" t="str">
            <v>NC</v>
          </cell>
          <cell r="H340" t="str">
            <v>NC</v>
          </cell>
          <cell r="I340" t="str">
            <v>NC</v>
          </cell>
          <cell r="J340" t="str">
            <v>NC</v>
          </cell>
          <cell r="K340" t="str">
            <v>NC</v>
          </cell>
          <cell r="L340" t="str">
            <v>NC</v>
          </cell>
          <cell r="M340" t="str">
            <v>NC</v>
          </cell>
          <cell r="N340" t="str">
            <v>NC</v>
          </cell>
          <cell r="O340" t="str">
            <v>NC</v>
          </cell>
          <cell r="P340" t="str">
            <v>NC</v>
          </cell>
          <cell r="Q340" t="str">
            <v>NC</v>
          </cell>
          <cell r="R340" t="str">
            <v>NC</v>
          </cell>
          <cell r="S340" t="str">
            <v>NC</v>
          </cell>
          <cell r="T340" t="str">
            <v>NC</v>
          </cell>
          <cell r="U340" t="str">
            <v>NC</v>
          </cell>
          <cell r="V340" t="str">
            <v>NC</v>
          </cell>
          <cell r="W340" t="str">
            <v>NC</v>
          </cell>
          <cell r="X340" t="str">
            <v>NC</v>
          </cell>
          <cell r="Y340" t="str">
            <v>NC</v>
          </cell>
          <cell r="Z340" t="str">
            <v>NC</v>
          </cell>
          <cell r="AA340" t="str">
            <v>NC</v>
          </cell>
          <cell r="AB340" t="str">
            <v>NC</v>
          </cell>
          <cell r="AC340" t="str">
            <v>NC</v>
          </cell>
          <cell r="AD340" t="str">
            <v>NC</v>
          </cell>
          <cell r="AE340" t="str">
            <v>NC</v>
          </cell>
          <cell r="AF340" t="str">
            <v>NC</v>
          </cell>
          <cell r="AG340" t="str">
            <v>NC</v>
          </cell>
          <cell r="AH340" t="str">
            <v>NC</v>
          </cell>
          <cell r="AI340" t="str">
            <v>NC</v>
          </cell>
          <cell r="AJ340" t="str">
            <v>NC</v>
          </cell>
          <cell r="AK340" t="str">
            <v>NC</v>
          </cell>
          <cell r="AL340" t="str">
            <v>NC</v>
          </cell>
          <cell r="AM340" t="str">
            <v>NC</v>
          </cell>
          <cell r="AN340" t="str">
            <v>NC</v>
          </cell>
          <cell r="AO340" t="str">
            <v>NC</v>
          </cell>
          <cell r="AP340" t="str">
            <v>NC</v>
          </cell>
          <cell r="AS340" t="str">
            <v>SC</v>
          </cell>
          <cell r="AT340" t="str">
            <v>SC</v>
          </cell>
          <cell r="AU340" t="str">
            <v>SC</v>
          </cell>
          <cell r="AV340" t="str">
            <v>SC</v>
          </cell>
          <cell r="AW340" t="str">
            <v>SC</v>
          </cell>
          <cell r="AX340" t="str">
            <v>SC</v>
          </cell>
          <cell r="AY340" t="str">
            <v>SC</v>
          </cell>
          <cell r="AZ340" t="str">
            <v>SC</v>
          </cell>
          <cell r="BA340" t="str">
            <v>SC</v>
          </cell>
          <cell r="BB340" t="str">
            <v>SC</v>
          </cell>
          <cell r="BC340" t="str">
            <v>SC</v>
          </cell>
          <cell r="BD340" t="str">
            <v>SC</v>
          </cell>
          <cell r="BE340" t="str">
            <v>SC</v>
          </cell>
          <cell r="BF340" t="str">
            <v>SC</v>
          </cell>
          <cell r="BG340" t="str">
            <v>SC</v>
          </cell>
          <cell r="BH340" t="str">
            <v>SC</v>
          </cell>
          <cell r="BI340" t="str">
            <v>SC</v>
          </cell>
          <cell r="BJ340" t="str">
            <v>SC</v>
          </cell>
          <cell r="BK340" t="str">
            <v>SC</v>
          </cell>
          <cell r="BL340" t="str">
            <v>SC</v>
          </cell>
          <cell r="BM340" t="str">
            <v>SC</v>
          </cell>
          <cell r="BN340" t="str">
            <v>SC</v>
          </cell>
          <cell r="BO340" t="str">
            <v>SC</v>
          </cell>
          <cell r="BP340" t="str">
            <v>SC</v>
          </cell>
          <cell r="BQ340" t="str">
            <v>SC</v>
          </cell>
          <cell r="BR340" t="str">
            <v>SC</v>
          </cell>
          <cell r="BS340" t="str">
            <v>SC</v>
          </cell>
          <cell r="BT340" t="str">
            <v>SC</v>
          </cell>
          <cell r="BU340" t="str">
            <v>SC</v>
          </cell>
          <cell r="BV340" t="str">
            <v>SC</v>
          </cell>
          <cell r="BW340" t="str">
            <v>SC</v>
          </cell>
          <cell r="BX340" t="str">
            <v>SC</v>
          </cell>
          <cell r="BY340" t="str">
            <v>SC</v>
          </cell>
          <cell r="BZ340" t="str">
            <v>SC</v>
          </cell>
          <cell r="CA340" t="str">
            <v>SC</v>
          </cell>
          <cell r="CB340" t="str">
            <v>SC</v>
          </cell>
          <cell r="CC340" t="str">
            <v>SC</v>
          </cell>
          <cell r="CD340" t="str">
            <v>SC</v>
          </cell>
        </row>
        <row r="342">
          <cell r="A342" t="str">
            <v>RB2P1</v>
          </cell>
          <cell r="B342" t="str">
            <v>Prod Plt Acc Depr-Contra AFUDC</v>
          </cell>
          <cell r="C342" t="str">
            <v>SYSPK</v>
          </cell>
          <cell r="D342">
            <v>-32450</v>
          </cell>
          <cell r="E342">
            <v>-32450</v>
          </cell>
          <cell r="F342">
            <v>-32450</v>
          </cell>
          <cell r="G342">
            <v>-8801</v>
          </cell>
          <cell r="H342">
            <v>0</v>
          </cell>
          <cell r="I342">
            <v>0</v>
          </cell>
          <cell r="J342">
            <v>0</v>
          </cell>
          <cell r="K342">
            <v>-4949</v>
          </cell>
          <cell r="L342">
            <v>0</v>
          </cell>
          <cell r="M342">
            <v>0</v>
          </cell>
          <cell r="N342">
            <v>-4151</v>
          </cell>
          <cell r="O342">
            <v>-1646</v>
          </cell>
          <cell r="P342">
            <v>-144</v>
          </cell>
          <cell r="Q342">
            <v>-129</v>
          </cell>
          <cell r="R342">
            <v>0</v>
          </cell>
          <cell r="S342">
            <v>0</v>
          </cell>
          <cell r="T342">
            <v>0</v>
          </cell>
          <cell r="U342">
            <v>-6</v>
          </cell>
          <cell r="V342">
            <v>-1166</v>
          </cell>
          <cell r="W342">
            <v>-170</v>
          </cell>
          <cell r="X342">
            <v>-44</v>
          </cell>
          <cell r="Y342">
            <v>-5197</v>
          </cell>
          <cell r="Z342">
            <v>-1197</v>
          </cell>
          <cell r="AA342">
            <v>-4471</v>
          </cell>
          <cell r="AB342">
            <v>-308</v>
          </cell>
          <cell r="AC342">
            <v>-71</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row>
        <row r="343">
          <cell r="A343" t="str">
            <v>RB2P4</v>
          </cell>
          <cell r="B343" t="str">
            <v>Prod Plt Acc Depr-Dir</v>
          </cell>
          <cell r="C343" t="str">
            <v>SYSPK</v>
          </cell>
          <cell r="D343">
            <v>1046259</v>
          </cell>
          <cell r="E343">
            <v>1046259</v>
          </cell>
          <cell r="F343">
            <v>1046259</v>
          </cell>
          <cell r="G343">
            <v>283764</v>
          </cell>
          <cell r="H343">
            <v>0</v>
          </cell>
          <cell r="I343">
            <v>0</v>
          </cell>
          <cell r="J343">
            <v>0</v>
          </cell>
          <cell r="K343">
            <v>159567</v>
          </cell>
          <cell r="L343">
            <v>0</v>
          </cell>
          <cell r="M343">
            <v>0</v>
          </cell>
          <cell r="N343">
            <v>133847</v>
          </cell>
          <cell r="O343">
            <v>53082</v>
          </cell>
          <cell r="P343">
            <v>4641</v>
          </cell>
          <cell r="Q343">
            <v>4154</v>
          </cell>
          <cell r="R343">
            <v>0</v>
          </cell>
          <cell r="S343">
            <v>0</v>
          </cell>
          <cell r="T343">
            <v>0</v>
          </cell>
          <cell r="U343">
            <v>209</v>
          </cell>
          <cell r="V343">
            <v>37594</v>
          </cell>
          <cell r="W343">
            <v>5482</v>
          </cell>
          <cell r="X343">
            <v>1425</v>
          </cell>
          <cell r="Y343">
            <v>167551</v>
          </cell>
          <cell r="Z343">
            <v>38586</v>
          </cell>
          <cell r="AA343">
            <v>144152</v>
          </cell>
          <cell r="AB343">
            <v>9929</v>
          </cell>
          <cell r="AC343">
            <v>2276</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row>
        <row r="344">
          <cell r="A344" t="str">
            <v>RB2T1</v>
          </cell>
          <cell r="B344" t="str">
            <v>Trans Plt Acc Depr-Contra AFUDC</v>
          </cell>
          <cell r="C344" t="str">
            <v>SYSPK</v>
          </cell>
          <cell r="D344">
            <v>-158</v>
          </cell>
          <cell r="E344">
            <v>-158</v>
          </cell>
          <cell r="F344">
            <v>-158</v>
          </cell>
          <cell r="G344">
            <v>-43</v>
          </cell>
          <cell r="H344">
            <v>0</v>
          </cell>
          <cell r="I344">
            <v>0</v>
          </cell>
          <cell r="J344">
            <v>0</v>
          </cell>
          <cell r="K344">
            <v>-24</v>
          </cell>
          <cell r="L344">
            <v>0</v>
          </cell>
          <cell r="M344">
            <v>0</v>
          </cell>
          <cell r="N344">
            <v>-20</v>
          </cell>
          <cell r="O344">
            <v>-8</v>
          </cell>
          <cell r="P344">
            <v>-1</v>
          </cell>
          <cell r="Q344">
            <v>-1</v>
          </cell>
          <cell r="R344">
            <v>0</v>
          </cell>
          <cell r="S344">
            <v>0</v>
          </cell>
          <cell r="T344">
            <v>0</v>
          </cell>
          <cell r="U344">
            <v>0</v>
          </cell>
          <cell r="V344">
            <v>-6</v>
          </cell>
          <cell r="W344">
            <v>-1</v>
          </cell>
          <cell r="X344">
            <v>0</v>
          </cell>
          <cell r="Y344">
            <v>-25</v>
          </cell>
          <cell r="Z344">
            <v>-6</v>
          </cell>
          <cell r="AA344">
            <v>-22</v>
          </cell>
          <cell r="AB344">
            <v>-1</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row>
        <row r="345">
          <cell r="A345" t="str">
            <v>RB2T2</v>
          </cell>
          <cell r="B345" t="str">
            <v>Trans Plt Acc Depr-Dir</v>
          </cell>
          <cell r="C345" t="str">
            <v>SYSPK</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row>
        <row r="346">
          <cell r="B346" t="str">
            <v>Distr Plt Acc Depr-Dir</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row>
        <row r="347">
          <cell r="A347" t="str">
            <v>RB2GD1</v>
          </cell>
          <cell r="B347" t="str">
            <v>Intangible Plant</v>
          </cell>
          <cell r="C347" t="str">
            <v>DMENREL</v>
          </cell>
          <cell r="D347">
            <v>231196</v>
          </cell>
          <cell r="E347">
            <v>172261</v>
          </cell>
          <cell r="F347">
            <v>166153</v>
          </cell>
          <cell r="G347">
            <v>46234</v>
          </cell>
          <cell r="H347">
            <v>0</v>
          </cell>
          <cell r="I347">
            <v>0</v>
          </cell>
          <cell r="J347">
            <v>0</v>
          </cell>
          <cell r="K347">
            <v>29830</v>
          </cell>
          <cell r="L347">
            <v>0</v>
          </cell>
          <cell r="M347">
            <v>0</v>
          </cell>
          <cell r="N347">
            <v>20299</v>
          </cell>
          <cell r="O347">
            <v>7476</v>
          </cell>
          <cell r="P347">
            <v>989</v>
          </cell>
          <cell r="Q347">
            <v>957</v>
          </cell>
          <cell r="R347">
            <v>1928</v>
          </cell>
          <cell r="S347">
            <v>808</v>
          </cell>
          <cell r="T347">
            <v>57</v>
          </cell>
          <cell r="U347">
            <v>71</v>
          </cell>
          <cell r="V347">
            <v>5213</v>
          </cell>
          <cell r="W347">
            <v>720</v>
          </cell>
          <cell r="X347">
            <v>141</v>
          </cell>
          <cell r="Y347">
            <v>23573</v>
          </cell>
          <cell r="Z347">
            <v>5554</v>
          </cell>
          <cell r="AA347">
            <v>20525</v>
          </cell>
          <cell r="AB347">
            <v>1369</v>
          </cell>
          <cell r="AC347">
            <v>409</v>
          </cell>
          <cell r="AD347">
            <v>0</v>
          </cell>
          <cell r="AE347">
            <v>1244</v>
          </cell>
          <cell r="AF347">
            <v>1840</v>
          </cell>
          <cell r="AG347">
            <v>9</v>
          </cell>
          <cell r="AH347">
            <v>86</v>
          </cell>
          <cell r="AI347">
            <v>1985</v>
          </cell>
          <cell r="AJ347">
            <v>944</v>
          </cell>
          <cell r="AK347">
            <v>0</v>
          </cell>
          <cell r="AL347">
            <v>0</v>
          </cell>
          <cell r="AM347">
            <v>0</v>
          </cell>
          <cell r="AN347">
            <v>0</v>
          </cell>
          <cell r="AO347">
            <v>0</v>
          </cell>
          <cell r="AP347">
            <v>0</v>
          </cell>
          <cell r="AS347">
            <v>58935</v>
          </cell>
          <cell r="AT347">
            <v>57384</v>
          </cell>
          <cell r="AU347">
            <v>5339</v>
          </cell>
          <cell r="AV347">
            <v>6671</v>
          </cell>
          <cell r="AW347">
            <v>815</v>
          </cell>
          <cell r="AX347">
            <v>564</v>
          </cell>
          <cell r="AY347">
            <v>5158</v>
          </cell>
          <cell r="AZ347">
            <v>4813</v>
          </cell>
          <cell r="BA347">
            <v>0</v>
          </cell>
          <cell r="BB347">
            <v>6943</v>
          </cell>
          <cell r="BC347">
            <v>2295</v>
          </cell>
          <cell r="BD347">
            <v>0</v>
          </cell>
          <cell r="BE347">
            <v>0</v>
          </cell>
          <cell r="BF347">
            <v>647</v>
          </cell>
          <cell r="BG347">
            <v>125</v>
          </cell>
          <cell r="BH347">
            <v>0</v>
          </cell>
          <cell r="BI347">
            <v>14</v>
          </cell>
          <cell r="BJ347">
            <v>1781</v>
          </cell>
          <cell r="BK347">
            <v>346</v>
          </cell>
          <cell r="BL347">
            <v>0</v>
          </cell>
          <cell r="BM347">
            <v>5419</v>
          </cell>
          <cell r="BN347">
            <v>1448</v>
          </cell>
          <cell r="BO347">
            <v>14033</v>
          </cell>
          <cell r="BP347">
            <v>649</v>
          </cell>
          <cell r="BQ347">
            <v>324</v>
          </cell>
          <cell r="BR347">
            <v>0</v>
          </cell>
          <cell r="BS347">
            <v>608</v>
          </cell>
          <cell r="BT347">
            <v>879</v>
          </cell>
          <cell r="BU347">
            <v>1</v>
          </cell>
          <cell r="BV347">
            <v>0</v>
          </cell>
          <cell r="BW347">
            <v>0</v>
          </cell>
          <cell r="BX347">
            <v>63</v>
          </cell>
          <cell r="BY347">
            <v>0</v>
          </cell>
          <cell r="BZ347">
            <v>0</v>
          </cell>
          <cell r="CA347">
            <v>0</v>
          </cell>
          <cell r="CB347">
            <v>0</v>
          </cell>
          <cell r="CC347">
            <v>0</v>
          </cell>
          <cell r="CD347">
            <v>0</v>
          </cell>
        </row>
        <row r="348">
          <cell r="A348" t="str">
            <v>RB2C2</v>
          </cell>
          <cell r="B348" t="str">
            <v>Cash Require-Dir</v>
          </cell>
          <cell r="C348" t="str">
            <v>DMENREL</v>
          </cell>
          <cell r="D348">
            <v>291086</v>
          </cell>
          <cell r="E348">
            <v>218990</v>
          </cell>
          <cell r="F348">
            <v>206553</v>
          </cell>
          <cell r="G348">
            <v>54901</v>
          </cell>
          <cell r="H348">
            <v>0</v>
          </cell>
          <cell r="I348">
            <v>0</v>
          </cell>
          <cell r="J348">
            <v>0</v>
          </cell>
          <cell r="K348">
            <v>38550</v>
          </cell>
          <cell r="L348">
            <v>0</v>
          </cell>
          <cell r="M348">
            <v>0</v>
          </cell>
          <cell r="N348">
            <v>25243</v>
          </cell>
          <cell r="O348">
            <v>9146</v>
          </cell>
          <cell r="P348">
            <v>915</v>
          </cell>
          <cell r="Q348">
            <v>899</v>
          </cell>
          <cell r="R348">
            <v>3886</v>
          </cell>
          <cell r="S348">
            <v>1527</v>
          </cell>
          <cell r="T348">
            <v>63</v>
          </cell>
          <cell r="U348">
            <v>94</v>
          </cell>
          <cell r="V348">
            <v>6002</v>
          </cell>
          <cell r="W348">
            <v>772</v>
          </cell>
          <cell r="X348">
            <v>99</v>
          </cell>
          <cell r="Y348">
            <v>29327</v>
          </cell>
          <cell r="Z348">
            <v>6820</v>
          </cell>
          <cell r="AA348">
            <v>26003</v>
          </cell>
          <cell r="AB348">
            <v>1662</v>
          </cell>
          <cell r="AC348">
            <v>644</v>
          </cell>
          <cell r="AD348">
            <v>0</v>
          </cell>
          <cell r="AE348">
            <v>3685</v>
          </cell>
          <cell r="AF348">
            <v>1611</v>
          </cell>
          <cell r="AG348">
            <v>0</v>
          </cell>
          <cell r="AH348">
            <v>0</v>
          </cell>
          <cell r="AI348">
            <v>5999</v>
          </cell>
          <cell r="AJ348">
            <v>1142</v>
          </cell>
          <cell r="AK348">
            <v>0</v>
          </cell>
          <cell r="AL348">
            <v>0</v>
          </cell>
          <cell r="AM348">
            <v>0</v>
          </cell>
          <cell r="AN348">
            <v>0</v>
          </cell>
          <cell r="AO348">
            <v>0</v>
          </cell>
          <cell r="AP348">
            <v>0</v>
          </cell>
          <cell r="AS348">
            <v>72096</v>
          </cell>
          <cell r="AT348">
            <v>68885</v>
          </cell>
          <cell r="AU348">
            <v>5849</v>
          </cell>
          <cell r="AV348">
            <v>7654</v>
          </cell>
          <cell r="AW348">
            <v>836</v>
          </cell>
          <cell r="AX348">
            <v>579</v>
          </cell>
          <cell r="AY348">
            <v>6213</v>
          </cell>
          <cell r="AZ348">
            <v>5536</v>
          </cell>
          <cell r="BA348">
            <v>0</v>
          </cell>
          <cell r="BB348">
            <v>8141</v>
          </cell>
          <cell r="BC348">
            <v>2725</v>
          </cell>
          <cell r="BD348">
            <v>0</v>
          </cell>
          <cell r="BE348">
            <v>0</v>
          </cell>
          <cell r="BF348">
            <v>1228</v>
          </cell>
          <cell r="BG348">
            <v>235</v>
          </cell>
          <cell r="BH348">
            <v>0</v>
          </cell>
          <cell r="BI348">
            <v>19</v>
          </cell>
          <cell r="BJ348">
            <v>2071</v>
          </cell>
          <cell r="BK348">
            <v>375</v>
          </cell>
          <cell r="BL348">
            <v>0</v>
          </cell>
          <cell r="BM348">
            <v>6290</v>
          </cell>
          <cell r="BN348">
            <v>1724</v>
          </cell>
          <cell r="BO348">
            <v>18193</v>
          </cell>
          <cell r="BP348">
            <v>813</v>
          </cell>
          <cell r="BQ348">
            <v>404</v>
          </cell>
          <cell r="BR348">
            <v>0</v>
          </cell>
          <cell r="BS348">
            <v>2578</v>
          </cell>
          <cell r="BT348">
            <v>633</v>
          </cell>
          <cell r="BU348">
            <v>0</v>
          </cell>
          <cell r="BV348">
            <v>0</v>
          </cell>
          <cell r="BW348">
            <v>0</v>
          </cell>
          <cell r="BX348">
            <v>0</v>
          </cell>
          <cell r="BY348">
            <v>0</v>
          </cell>
          <cell r="BZ348">
            <v>0</v>
          </cell>
          <cell r="CA348">
            <v>0</v>
          </cell>
          <cell r="CB348">
            <v>0</v>
          </cell>
          <cell r="CC348">
            <v>0</v>
          </cell>
          <cell r="CD348">
            <v>0</v>
          </cell>
        </row>
        <row r="349">
          <cell r="B349" t="str">
            <v>Heat Pump Fin-Dir</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row>
        <row r="350">
          <cell r="A350" t="str">
            <v>RB2DEF10</v>
          </cell>
          <cell r="B350" t="str">
            <v>Def Items-Oth Dir</v>
          </cell>
          <cell r="C350" t="str">
            <v>DMENREL</v>
          </cell>
          <cell r="D350">
            <v>-2694</v>
          </cell>
          <cell r="E350">
            <v>-2694</v>
          </cell>
          <cell r="F350">
            <v>-2694</v>
          </cell>
          <cell r="G350">
            <v>-527</v>
          </cell>
          <cell r="H350">
            <v>0</v>
          </cell>
          <cell r="I350">
            <v>0</v>
          </cell>
          <cell r="J350">
            <v>0</v>
          </cell>
          <cell r="K350">
            <v>-437</v>
          </cell>
          <cell r="L350">
            <v>0</v>
          </cell>
          <cell r="M350">
            <v>0</v>
          </cell>
          <cell r="N350">
            <v>-243</v>
          </cell>
          <cell r="O350">
            <v>-107</v>
          </cell>
          <cell r="P350">
            <v>-10</v>
          </cell>
          <cell r="Q350">
            <v>-13</v>
          </cell>
          <cell r="R350">
            <v>-30</v>
          </cell>
          <cell r="S350">
            <v>-14</v>
          </cell>
          <cell r="T350">
            <v>-1</v>
          </cell>
          <cell r="U350">
            <v>-1</v>
          </cell>
          <cell r="V350">
            <v>-81</v>
          </cell>
          <cell r="W350">
            <v>-9</v>
          </cell>
          <cell r="X350">
            <v>0</v>
          </cell>
          <cell r="Y350">
            <v>-514</v>
          </cell>
          <cell r="Z350">
            <v>-116</v>
          </cell>
          <cell r="AA350">
            <v>-549</v>
          </cell>
          <cell r="AB350">
            <v>-34</v>
          </cell>
          <cell r="AC350">
            <v>-8</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row>
        <row r="351">
          <cell r="A351" t="str">
            <v>RB2CD1</v>
          </cell>
          <cell r="B351" t="str">
            <v>Customer Deposit-Dir</v>
          </cell>
          <cell r="C351" t="str">
            <v>MISCFILE</v>
          </cell>
          <cell r="D351">
            <v>69467</v>
          </cell>
          <cell r="E351">
            <v>55848</v>
          </cell>
          <cell r="F351">
            <v>55848</v>
          </cell>
          <cell r="G351">
            <v>40640</v>
          </cell>
          <cell r="H351">
            <v>0</v>
          </cell>
          <cell r="I351">
            <v>0</v>
          </cell>
          <cell r="J351">
            <v>0</v>
          </cell>
          <cell r="K351">
            <v>8004</v>
          </cell>
          <cell r="L351">
            <v>0</v>
          </cell>
          <cell r="M351">
            <v>0</v>
          </cell>
          <cell r="N351">
            <v>3526</v>
          </cell>
          <cell r="O351">
            <v>406</v>
          </cell>
          <cell r="P351">
            <v>168</v>
          </cell>
          <cell r="Q351">
            <v>165</v>
          </cell>
          <cell r="R351">
            <v>497</v>
          </cell>
          <cell r="S351">
            <v>0</v>
          </cell>
          <cell r="T351">
            <v>8</v>
          </cell>
          <cell r="U351">
            <v>0</v>
          </cell>
          <cell r="V351">
            <v>28</v>
          </cell>
          <cell r="W351">
            <v>0</v>
          </cell>
          <cell r="X351">
            <v>0</v>
          </cell>
          <cell r="Y351">
            <v>1394</v>
          </cell>
          <cell r="Z351">
            <v>187</v>
          </cell>
          <cell r="AA351">
            <v>825</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S351">
            <v>13619</v>
          </cell>
          <cell r="AT351">
            <v>13619</v>
          </cell>
          <cell r="AU351">
            <v>1642</v>
          </cell>
          <cell r="AV351">
            <v>4745</v>
          </cell>
          <cell r="AW351">
            <v>440</v>
          </cell>
          <cell r="AX351">
            <v>217</v>
          </cell>
          <cell r="AY351">
            <v>2427</v>
          </cell>
          <cell r="AZ351">
            <v>1437</v>
          </cell>
          <cell r="BA351">
            <v>0</v>
          </cell>
          <cell r="BB351">
            <v>1654</v>
          </cell>
          <cell r="BC351">
            <v>253</v>
          </cell>
          <cell r="BD351">
            <v>0</v>
          </cell>
          <cell r="BE351">
            <v>0</v>
          </cell>
          <cell r="BF351">
            <v>90</v>
          </cell>
          <cell r="BG351">
            <v>0</v>
          </cell>
          <cell r="BH351">
            <v>0</v>
          </cell>
          <cell r="BI351">
            <v>0</v>
          </cell>
          <cell r="BJ351">
            <v>1</v>
          </cell>
          <cell r="BK351">
            <v>0</v>
          </cell>
          <cell r="BL351">
            <v>0</v>
          </cell>
          <cell r="BM351">
            <v>713</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row>
        <row r="352">
          <cell r="A352" t="str">
            <v>RB2SA7</v>
          </cell>
          <cell r="B352" t="str">
            <v>Acc Def Tax-Dir</v>
          </cell>
          <cell r="C352" t="str">
            <v>DMENREL</v>
          </cell>
          <cell r="D352">
            <v>-354393</v>
          </cell>
          <cell r="E352">
            <v>-354393</v>
          </cell>
          <cell r="F352">
            <v>-354425</v>
          </cell>
          <cell r="G352">
            <v>-96189</v>
          </cell>
          <cell r="H352">
            <v>0</v>
          </cell>
          <cell r="I352">
            <v>0</v>
          </cell>
          <cell r="J352">
            <v>0</v>
          </cell>
          <cell r="K352">
            <v>-54046</v>
          </cell>
          <cell r="L352">
            <v>0</v>
          </cell>
          <cell r="M352">
            <v>0</v>
          </cell>
          <cell r="N352">
            <v>-45373</v>
          </cell>
          <cell r="O352">
            <v>-17991</v>
          </cell>
          <cell r="P352">
            <v>-1573</v>
          </cell>
          <cell r="Q352">
            <v>-1406</v>
          </cell>
          <cell r="R352">
            <v>9</v>
          </cell>
          <cell r="S352">
            <v>4</v>
          </cell>
          <cell r="T352">
            <v>0</v>
          </cell>
          <cell r="U352">
            <v>-71</v>
          </cell>
          <cell r="V352">
            <v>-12740</v>
          </cell>
          <cell r="W352">
            <v>-1859</v>
          </cell>
          <cell r="X352">
            <v>-483</v>
          </cell>
          <cell r="Y352">
            <v>-56733</v>
          </cell>
          <cell r="Z352">
            <v>-13066</v>
          </cell>
          <cell r="AA352">
            <v>-48777</v>
          </cell>
          <cell r="AB352">
            <v>-3361</v>
          </cell>
          <cell r="AC352">
            <v>-770</v>
          </cell>
          <cell r="AD352">
            <v>0</v>
          </cell>
          <cell r="AE352">
            <v>10</v>
          </cell>
          <cell r="AF352">
            <v>4</v>
          </cell>
          <cell r="AG352">
            <v>0</v>
          </cell>
          <cell r="AH352">
            <v>0</v>
          </cell>
          <cell r="AI352">
            <v>15</v>
          </cell>
          <cell r="AJ352">
            <v>3</v>
          </cell>
          <cell r="AK352">
            <v>0</v>
          </cell>
          <cell r="AL352">
            <v>0</v>
          </cell>
          <cell r="AM352">
            <v>0</v>
          </cell>
          <cell r="AN352">
            <v>0</v>
          </cell>
          <cell r="AO352">
            <v>0</v>
          </cell>
          <cell r="AP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row>
        <row r="353">
          <cell r="A353" t="str">
            <v>RB2R7</v>
          </cell>
          <cell r="B353" t="str">
            <v>Reserves-Dir</v>
          </cell>
          <cell r="C353" t="str">
            <v>DMENREL</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row>
        <row r="354">
          <cell r="A354" t="str">
            <v>RB2MS3</v>
          </cell>
          <cell r="B354" t="str">
            <v>M&amp;S Distr-Dir</v>
          </cell>
          <cell r="C354" t="str">
            <v>MISCFILE</v>
          </cell>
          <cell r="D354">
            <v>2643</v>
          </cell>
          <cell r="E354">
            <v>1983</v>
          </cell>
          <cell r="F354">
            <v>1983</v>
          </cell>
          <cell r="G354">
            <v>0</v>
          </cell>
          <cell r="H354">
            <v>0</v>
          </cell>
          <cell r="I354">
            <v>0</v>
          </cell>
          <cell r="J354">
            <v>0</v>
          </cell>
          <cell r="K354">
            <v>0</v>
          </cell>
          <cell r="L354">
            <v>0</v>
          </cell>
          <cell r="M354">
            <v>0</v>
          </cell>
          <cell r="N354">
            <v>0</v>
          </cell>
          <cell r="O354">
            <v>0</v>
          </cell>
          <cell r="P354">
            <v>0</v>
          </cell>
          <cell r="Q354">
            <v>0</v>
          </cell>
          <cell r="R354">
            <v>1503</v>
          </cell>
          <cell r="S354">
            <v>445</v>
          </cell>
          <cell r="T354">
            <v>35</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S354">
            <v>660</v>
          </cell>
          <cell r="AT354">
            <v>660</v>
          </cell>
          <cell r="AU354">
            <v>0</v>
          </cell>
          <cell r="AV354">
            <v>0</v>
          </cell>
          <cell r="AW354">
            <v>0</v>
          </cell>
          <cell r="AX354">
            <v>0</v>
          </cell>
          <cell r="AY354">
            <v>0</v>
          </cell>
          <cell r="AZ354">
            <v>0</v>
          </cell>
          <cell r="BA354">
            <v>0</v>
          </cell>
          <cell r="BB354">
            <v>0</v>
          </cell>
          <cell r="BC354">
            <v>0</v>
          </cell>
          <cell r="BD354">
            <v>0</v>
          </cell>
          <cell r="BE354">
            <v>0</v>
          </cell>
          <cell r="BF354">
            <v>587</v>
          </cell>
          <cell r="BG354">
            <v>73</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row>
        <row r="362">
          <cell r="A362" t="str">
            <v>Rev_begin</v>
          </cell>
          <cell r="B362" t="str">
            <v>I_Revfue_YrEnd</v>
          </cell>
          <cell r="D362" t="str">
            <v>08 by aeh</v>
          </cell>
          <cell r="G362" t="str">
            <v>Range Name - Revenue</v>
          </cell>
        </row>
        <row r="363">
          <cell r="E363" t="str">
            <v>Rnd</v>
          </cell>
          <cell r="G363" t="str">
            <v>SOURCE:</v>
          </cell>
        </row>
        <row r="364">
          <cell r="A364" t="str">
            <v>REVOR6</v>
          </cell>
          <cell r="B364" t="str">
            <v>CIAC - Allocated</v>
          </cell>
          <cell r="C364" t="str">
            <v>TC</v>
          </cell>
          <cell r="D364">
            <v>1605</v>
          </cell>
          <cell r="G364" t="str">
            <v>DMENREL</v>
          </cell>
        </row>
        <row r="365">
          <cell r="A365" t="str">
            <v>REVOR6N</v>
          </cell>
          <cell r="C365" t="str">
            <v>NC</v>
          </cell>
          <cell r="D365">
            <v>1218</v>
          </cell>
          <cell r="G365" t="str">
            <v>DMENREL</v>
          </cell>
        </row>
        <row r="366">
          <cell r="A366" t="str">
            <v>REVOR6S</v>
          </cell>
          <cell r="C366" t="str">
            <v>SC</v>
          </cell>
          <cell r="D366">
            <v>387</v>
          </cell>
          <cell r="G366" t="str">
            <v>DMENREL</v>
          </cell>
        </row>
        <row r="368">
          <cell r="A368" t="str">
            <v>REVOR7</v>
          </cell>
          <cell r="B368" t="str">
            <v>CIAC - Wholesale Direct</v>
          </cell>
          <cell r="C368" t="str">
            <v>TC</v>
          </cell>
          <cell r="D368">
            <v>4877</v>
          </cell>
          <cell r="G368" t="str">
            <v>DMENREL</v>
          </cell>
        </row>
        <row r="369">
          <cell r="A369" t="str">
            <v>REVOR7N</v>
          </cell>
          <cell r="C369" t="str">
            <v>NC</v>
          </cell>
          <cell r="D369">
            <v>394</v>
          </cell>
          <cell r="G369" t="str">
            <v>DMENREL</v>
          </cell>
        </row>
        <row r="370">
          <cell r="A370" t="str">
            <v>REVOR7S</v>
          </cell>
          <cell r="C370" t="str">
            <v>SC</v>
          </cell>
          <cell r="D370">
            <v>4483</v>
          </cell>
          <cell r="G370" t="str">
            <v>DMENREL</v>
          </cell>
        </row>
        <row r="372">
          <cell r="A372" t="str">
            <v>REVOR10</v>
          </cell>
          <cell r="B372" t="str">
            <v>Serv Provided Oth</v>
          </cell>
          <cell r="C372" t="str">
            <v>TC</v>
          </cell>
          <cell r="D372">
            <v>43435</v>
          </cell>
          <cell r="E372">
            <v>0</v>
          </cell>
          <cell r="G372" t="str">
            <v>SYSPK</v>
          </cell>
        </row>
        <row r="374">
          <cell r="A374" t="str">
            <v>REVPE2</v>
          </cell>
          <cell r="B374" t="str">
            <v>Nuc Fuel Disp (6A)</v>
          </cell>
          <cell r="C374" t="str">
            <v>TC</v>
          </cell>
          <cell r="D374">
            <v>37442</v>
          </cell>
          <cell r="G374" t="str">
            <v>DMENREL</v>
          </cell>
        </row>
        <row r="376">
          <cell r="A376" t="str">
            <v>REVPE7</v>
          </cell>
          <cell r="B376" t="str">
            <v>Fuel in PP &amp; Int</v>
          </cell>
          <cell r="C376" t="str">
            <v>TC</v>
          </cell>
          <cell r="D376">
            <v>143553</v>
          </cell>
          <cell r="G376" t="str">
            <v>DMENREL</v>
          </cell>
        </row>
        <row r="378">
          <cell r="A378" t="str">
            <v>REVPE14</v>
          </cell>
          <cell r="B378" t="str">
            <v>Purch Pwr recovered thru fuel</v>
          </cell>
          <cell r="C378" t="str">
            <v>TC</v>
          </cell>
          <cell r="D378">
            <v>59106</v>
          </cell>
          <cell r="G378" t="str">
            <v>DMENREL</v>
          </cell>
        </row>
        <row r="380">
          <cell r="A380" t="str">
            <v>REVPE15</v>
          </cell>
          <cell r="B380" t="str">
            <v>O&amp;M recovered thru fuel</v>
          </cell>
          <cell r="C380" t="str">
            <v>TC</v>
          </cell>
          <cell r="D380">
            <v>22666</v>
          </cell>
          <cell r="G380" t="str">
            <v>DMENREL</v>
          </cell>
        </row>
        <row r="382">
          <cell r="D382" t="str">
            <v>System Total</v>
          </cell>
          <cell r="E382" t="str">
            <v>NC Total</v>
          </cell>
          <cell r="F382" t="str">
            <v>NC Total Retail</v>
          </cell>
          <cell r="G382" t="str">
            <v>RS1</v>
          </cell>
          <cell r="H382" t="str">
            <v>RS2</v>
          </cell>
          <cell r="I382" t="str">
            <v>RS3</v>
          </cell>
          <cell r="J382" t="str">
            <v>RS4</v>
          </cell>
          <cell r="K382" t="str">
            <v>RE1</v>
          </cell>
          <cell r="L382" t="str">
            <v>RE2</v>
          </cell>
          <cell r="M382" t="str">
            <v>NPL-RS RC</v>
          </cell>
          <cell r="N382" t="str">
            <v>G</v>
          </cell>
          <cell r="O382" t="str">
            <v>GA</v>
          </cell>
          <cell r="P382" t="str">
            <v>NPL-GSS</v>
          </cell>
          <cell r="Q382" t="str">
            <v>NPL-GSL</v>
          </cell>
          <cell r="R382" t="str">
            <v>OL</v>
          </cell>
          <cell r="S382" t="str">
            <v>PL</v>
          </cell>
          <cell r="T382" t="str">
            <v>NPL-LT</v>
          </cell>
          <cell r="U382" t="str">
            <v>TS</v>
          </cell>
          <cell r="V382" t="str">
            <v>I</v>
          </cell>
          <cell r="W382" t="str">
            <v>I(AE)</v>
          </cell>
          <cell r="X382" t="str">
            <v>NPL-IND</v>
          </cell>
          <cell r="Y382" t="str">
            <v>OPT G</v>
          </cell>
          <cell r="Z382" t="str">
            <v>OPT GA</v>
          </cell>
          <cell r="AA382" t="str">
            <v>OPT I</v>
          </cell>
          <cell r="AB382" t="str">
            <v>OPT I(AE)</v>
          </cell>
          <cell r="AC382" t="str">
            <v>HP</v>
          </cell>
          <cell r="AD382" t="str">
            <v xml:space="preserve"> RETAIL UNUSED</v>
          </cell>
          <cell r="AE382" t="str">
            <v>10A</v>
          </cell>
          <cell r="AF382" t="str">
            <v>CATAWBA</v>
          </cell>
          <cell r="AG382" t="str">
            <v>Wholesale1(SEPA)</v>
          </cell>
          <cell r="AH382" t="str">
            <v>Wholesale2(NPL)</v>
          </cell>
          <cell r="AI382" t="str">
            <v>Wholesale3(EMC)</v>
          </cell>
          <cell r="AJ382" t="str">
            <v>Wholesale4(BPM &amp; OTHERS)</v>
          </cell>
          <cell r="AK382" t="str">
            <v>Wholesale5(?)</v>
          </cell>
          <cell r="AL382" t="str">
            <v>Wholesale6(?)</v>
          </cell>
          <cell r="AM382" t="str">
            <v>Wholesale7(?)</v>
          </cell>
          <cell r="AN382" t="str">
            <v>Wholesale8(?)</v>
          </cell>
          <cell r="AO382" t="str">
            <v>Wholesale9(?)</v>
          </cell>
          <cell r="AP382" t="str">
            <v>Wholesale10(?)</v>
          </cell>
          <cell r="AS382" t="str">
            <v>SC Total</v>
          </cell>
          <cell r="AT382" t="str">
            <v>SC Total Retail</v>
          </cell>
          <cell r="AU382" t="str">
            <v>RS1</v>
          </cell>
          <cell r="AV382" t="str">
            <v>RS2</v>
          </cell>
          <cell r="AW382" t="str">
            <v>RS3</v>
          </cell>
          <cell r="AX382" t="str">
            <v>RS4</v>
          </cell>
          <cell r="AY382" t="str">
            <v>RE1</v>
          </cell>
          <cell r="AZ382" t="str">
            <v>RE2</v>
          </cell>
          <cell r="BA382" t="str">
            <v>NPL-RS RC</v>
          </cell>
          <cell r="BB382" t="str">
            <v>G</v>
          </cell>
          <cell r="BC382" t="str">
            <v>GA</v>
          </cell>
          <cell r="BD382" t="str">
            <v>NPL-GSS</v>
          </cell>
          <cell r="BE382" t="str">
            <v>NPL-GSL</v>
          </cell>
          <cell r="BF382" t="str">
            <v>OL</v>
          </cell>
          <cell r="BG382" t="str">
            <v>PL</v>
          </cell>
          <cell r="BH382" t="str">
            <v>NPL-LT</v>
          </cell>
          <cell r="BI382" t="str">
            <v>TS</v>
          </cell>
          <cell r="BJ382" t="str">
            <v>I</v>
          </cell>
          <cell r="BK382" t="str">
            <v>I(AE)</v>
          </cell>
          <cell r="BL382" t="str">
            <v>NPL-IND</v>
          </cell>
          <cell r="BM382" t="str">
            <v>OPT G</v>
          </cell>
          <cell r="BN382" t="str">
            <v>OPT GA</v>
          </cell>
          <cell r="BO382" t="str">
            <v>OPT I</v>
          </cell>
          <cell r="BP382" t="str">
            <v>OPT I(AE)</v>
          </cell>
          <cell r="BQ382" t="str">
            <v>HP</v>
          </cell>
          <cell r="BR382" t="str">
            <v xml:space="preserve"> RETAIL UNUSED</v>
          </cell>
          <cell r="BS382" t="str">
            <v>10A</v>
          </cell>
          <cell r="BT382" t="str">
            <v>CATAWBA</v>
          </cell>
          <cell r="BU382" t="str">
            <v>Wholesale1(SEPA)</v>
          </cell>
          <cell r="BV382" t="str">
            <v>Wholesale2(NPL)</v>
          </cell>
          <cell r="BW382" t="str">
            <v>Wholesale3(EMC)</v>
          </cell>
          <cell r="BX382" t="str">
            <v>Wholesale4(BPM &amp; OTHERS)</v>
          </cell>
          <cell r="BY382" t="str">
            <v>Wholesale5(?)</v>
          </cell>
          <cell r="BZ382" t="str">
            <v>Wholesale6(?)</v>
          </cell>
          <cell r="CA382" t="str">
            <v>Wholesale7(?)</v>
          </cell>
          <cell r="CB382" t="str">
            <v>Wholesale8(?)</v>
          </cell>
          <cell r="CC382" t="str">
            <v>Wholesale9(?)</v>
          </cell>
          <cell r="CD382" t="str">
            <v>Wholesale10(?)</v>
          </cell>
        </row>
        <row r="383">
          <cell r="C383" t="str">
            <v>SOURCE:</v>
          </cell>
          <cell r="D383" t="str">
            <v>TC</v>
          </cell>
          <cell r="E383" t="str">
            <v>NC</v>
          </cell>
          <cell r="F383" t="str">
            <v>NC</v>
          </cell>
          <cell r="G383" t="str">
            <v>NC</v>
          </cell>
          <cell r="H383" t="str">
            <v>NC</v>
          </cell>
          <cell r="I383" t="str">
            <v>NC</v>
          </cell>
          <cell r="J383" t="str">
            <v>NC</v>
          </cell>
          <cell r="K383" t="str">
            <v>NC</v>
          </cell>
          <cell r="L383" t="str">
            <v>NC</v>
          </cell>
          <cell r="M383" t="str">
            <v>NC</v>
          </cell>
          <cell r="N383" t="str">
            <v>NC</v>
          </cell>
          <cell r="O383" t="str">
            <v>NC</v>
          </cell>
          <cell r="P383" t="str">
            <v>NC</v>
          </cell>
          <cell r="Q383" t="str">
            <v>NC</v>
          </cell>
          <cell r="R383" t="str">
            <v>NC</v>
          </cell>
          <cell r="S383" t="str">
            <v>NC</v>
          </cell>
          <cell r="T383" t="str">
            <v>NC</v>
          </cell>
          <cell r="U383" t="str">
            <v>NC</v>
          </cell>
          <cell r="V383" t="str">
            <v>NC</v>
          </cell>
          <cell r="W383" t="str">
            <v>NC</v>
          </cell>
          <cell r="X383" t="str">
            <v>NC</v>
          </cell>
          <cell r="Y383" t="str">
            <v>NC</v>
          </cell>
          <cell r="Z383" t="str">
            <v>NC</v>
          </cell>
          <cell r="AA383" t="str">
            <v>NC</v>
          </cell>
          <cell r="AB383" t="str">
            <v>NC</v>
          </cell>
          <cell r="AC383" t="str">
            <v>NC</v>
          </cell>
          <cell r="AD383" t="str">
            <v>NC</v>
          </cell>
          <cell r="AE383" t="str">
            <v>NC</v>
          </cell>
          <cell r="AF383" t="str">
            <v>NC</v>
          </cell>
          <cell r="AG383" t="str">
            <v>NC</v>
          </cell>
          <cell r="AH383" t="str">
            <v>NC</v>
          </cell>
          <cell r="AI383" t="str">
            <v>NC</v>
          </cell>
          <cell r="AJ383" t="str">
            <v>NC</v>
          </cell>
          <cell r="AK383" t="str">
            <v>NC</v>
          </cell>
          <cell r="AL383" t="str">
            <v>NC</v>
          </cell>
          <cell r="AM383" t="str">
            <v>NC</v>
          </cell>
          <cell r="AN383" t="str">
            <v>NC</v>
          </cell>
          <cell r="AO383" t="str">
            <v>NC</v>
          </cell>
          <cell r="AP383" t="str">
            <v>NC</v>
          </cell>
          <cell r="AS383" t="str">
            <v>SC</v>
          </cell>
          <cell r="AT383" t="str">
            <v>SC</v>
          </cell>
          <cell r="AU383" t="str">
            <v>SC</v>
          </cell>
          <cell r="AV383" t="str">
            <v>SC</v>
          </cell>
          <cell r="AW383" t="str">
            <v>SC</v>
          </cell>
          <cell r="AX383" t="str">
            <v>SC</v>
          </cell>
          <cell r="AY383" t="str">
            <v>SC</v>
          </cell>
          <cell r="AZ383" t="str">
            <v>SC</v>
          </cell>
          <cell r="BA383" t="str">
            <v>SC</v>
          </cell>
          <cell r="BB383" t="str">
            <v>SC</v>
          </cell>
          <cell r="BC383" t="str">
            <v>SC</v>
          </cell>
          <cell r="BD383" t="str">
            <v>SC</v>
          </cell>
          <cell r="BE383" t="str">
            <v>SC</v>
          </cell>
          <cell r="BF383" t="str">
            <v>SC</v>
          </cell>
          <cell r="BG383" t="str">
            <v>SC</v>
          </cell>
          <cell r="BH383" t="str">
            <v>SC</v>
          </cell>
          <cell r="BI383" t="str">
            <v>SC</v>
          </cell>
          <cell r="BJ383" t="str">
            <v>SC</v>
          </cell>
          <cell r="BK383" t="str">
            <v>SC</v>
          </cell>
          <cell r="BL383" t="str">
            <v>SC</v>
          </cell>
          <cell r="BM383" t="str">
            <v>SC</v>
          </cell>
          <cell r="BN383" t="str">
            <v>SC</v>
          </cell>
          <cell r="BO383" t="str">
            <v>SC</v>
          </cell>
          <cell r="BP383" t="str">
            <v>SC</v>
          </cell>
          <cell r="BQ383" t="str">
            <v>SC</v>
          </cell>
          <cell r="BR383" t="str">
            <v>SC</v>
          </cell>
          <cell r="BS383" t="str">
            <v>SC</v>
          </cell>
          <cell r="BT383" t="str">
            <v>SC</v>
          </cell>
          <cell r="BU383" t="str">
            <v>SC</v>
          </cell>
          <cell r="BV383" t="str">
            <v>SC</v>
          </cell>
          <cell r="BW383" t="str">
            <v>SC</v>
          </cell>
          <cell r="BX383" t="str">
            <v>SC</v>
          </cell>
          <cell r="BY383" t="str">
            <v>SC</v>
          </cell>
          <cell r="BZ383" t="str">
            <v>SC</v>
          </cell>
          <cell r="CA383" t="str">
            <v>SC</v>
          </cell>
          <cell r="CB383" t="str">
            <v>SC</v>
          </cell>
          <cell r="CC383" t="str">
            <v>SC</v>
          </cell>
          <cell r="CD383" t="str">
            <v>SC</v>
          </cell>
        </row>
        <row r="385">
          <cell r="A385" t="str">
            <v>Rev_17</v>
          </cell>
          <cell r="B385" t="str">
            <v>Per Book Retail &amp; 10A rev</v>
          </cell>
          <cell r="C385" t="str">
            <v>BILREV</v>
          </cell>
          <cell r="D385">
            <v>5183735</v>
          </cell>
          <cell r="E385">
            <v>3827867</v>
          </cell>
          <cell r="F385">
            <v>3775126</v>
          </cell>
          <cell r="G385">
            <v>1004001</v>
          </cell>
          <cell r="H385">
            <v>0</v>
          </cell>
          <cell r="I385">
            <v>0</v>
          </cell>
          <cell r="J385">
            <v>0</v>
          </cell>
          <cell r="K385">
            <v>704332</v>
          </cell>
          <cell r="L385">
            <v>0</v>
          </cell>
          <cell r="M385">
            <v>0</v>
          </cell>
          <cell r="N385">
            <v>462611</v>
          </cell>
          <cell r="O385">
            <v>167552</v>
          </cell>
          <cell r="P385">
            <v>16763</v>
          </cell>
          <cell r="Q385">
            <v>16469</v>
          </cell>
          <cell r="R385">
            <v>71221</v>
          </cell>
          <cell r="S385">
            <v>27989</v>
          </cell>
          <cell r="T385">
            <v>1157</v>
          </cell>
          <cell r="U385">
            <v>1717</v>
          </cell>
          <cell r="V385">
            <v>109516</v>
          </cell>
          <cell r="W385">
            <v>14155</v>
          </cell>
          <cell r="X385">
            <v>1823</v>
          </cell>
          <cell r="Y385">
            <v>537215</v>
          </cell>
          <cell r="Z385">
            <v>124959</v>
          </cell>
          <cell r="AA385">
            <v>471963</v>
          </cell>
          <cell r="AB385">
            <v>29885</v>
          </cell>
          <cell r="AC385">
            <v>11798</v>
          </cell>
          <cell r="AD385">
            <v>0</v>
          </cell>
          <cell r="AE385">
            <v>52741</v>
          </cell>
          <cell r="AF385">
            <v>0</v>
          </cell>
          <cell r="AG385">
            <v>0</v>
          </cell>
          <cell r="AH385">
            <v>0</v>
          </cell>
          <cell r="AI385">
            <v>0</v>
          </cell>
          <cell r="AJ385">
            <v>0</v>
          </cell>
          <cell r="AK385">
            <v>0</v>
          </cell>
          <cell r="AL385">
            <v>0</v>
          </cell>
          <cell r="AM385">
            <v>0</v>
          </cell>
          <cell r="AN385">
            <v>0</v>
          </cell>
          <cell r="AO385">
            <v>0</v>
          </cell>
          <cell r="AP385">
            <v>0</v>
          </cell>
          <cell r="AS385">
            <v>1355868</v>
          </cell>
          <cell r="AT385">
            <v>1332836</v>
          </cell>
          <cell r="AU385">
            <v>113430</v>
          </cell>
          <cell r="AV385">
            <v>148286</v>
          </cell>
          <cell r="AW385">
            <v>16124</v>
          </cell>
          <cell r="AX385">
            <v>11153</v>
          </cell>
          <cell r="AY385">
            <v>120395</v>
          </cell>
          <cell r="AZ385">
            <v>107005</v>
          </cell>
          <cell r="BA385">
            <v>0</v>
          </cell>
          <cell r="BB385">
            <v>158110</v>
          </cell>
          <cell r="BC385">
            <v>52912</v>
          </cell>
          <cell r="BD385">
            <v>0</v>
          </cell>
          <cell r="BE385">
            <v>0</v>
          </cell>
          <cell r="BF385">
            <v>23851</v>
          </cell>
          <cell r="BG385">
            <v>4564</v>
          </cell>
          <cell r="BH385">
            <v>0</v>
          </cell>
          <cell r="BI385">
            <v>375</v>
          </cell>
          <cell r="BJ385">
            <v>39990</v>
          </cell>
          <cell r="BK385">
            <v>7276</v>
          </cell>
          <cell r="BL385">
            <v>0</v>
          </cell>
          <cell r="BM385">
            <v>122112</v>
          </cell>
          <cell r="BN385">
            <v>33478</v>
          </cell>
          <cell r="BO385">
            <v>350615</v>
          </cell>
          <cell r="BP385">
            <v>15311</v>
          </cell>
          <cell r="BQ385">
            <v>7849</v>
          </cell>
          <cell r="BR385">
            <v>0</v>
          </cell>
          <cell r="BS385">
            <v>23032</v>
          </cell>
          <cell r="BT385">
            <v>0</v>
          </cell>
          <cell r="BU385">
            <v>0</v>
          </cell>
          <cell r="BV385">
            <v>0</v>
          </cell>
          <cell r="BW385">
            <v>0</v>
          </cell>
          <cell r="BX385">
            <v>0</v>
          </cell>
          <cell r="BY385">
            <v>0</v>
          </cell>
          <cell r="BZ385">
            <v>0</v>
          </cell>
          <cell r="CA385">
            <v>0</v>
          </cell>
          <cell r="CB385">
            <v>0</v>
          </cell>
          <cell r="CC385">
            <v>0</v>
          </cell>
          <cell r="CD385">
            <v>0</v>
          </cell>
        </row>
        <row r="386">
          <cell r="A386" t="str">
            <v>RevSale</v>
          </cell>
          <cell r="B386" t="str">
            <v>Rev from Sales</v>
          </cell>
          <cell r="C386" t="str">
            <v>SYSPK</v>
          </cell>
          <cell r="D386">
            <v>5313222</v>
          </cell>
          <cell r="E386">
            <v>3950573</v>
          </cell>
          <cell r="F386">
            <v>3773299</v>
          </cell>
          <cell r="G386">
            <v>1002865</v>
          </cell>
          <cell r="H386">
            <v>0</v>
          </cell>
          <cell r="I386">
            <v>0</v>
          </cell>
          <cell r="J386">
            <v>0</v>
          </cell>
          <cell r="K386">
            <v>704649</v>
          </cell>
          <cell r="L386">
            <v>0</v>
          </cell>
          <cell r="M386">
            <v>0</v>
          </cell>
          <cell r="N386">
            <v>461073</v>
          </cell>
          <cell r="O386">
            <v>166998</v>
          </cell>
          <cell r="P386">
            <v>16709</v>
          </cell>
          <cell r="Q386">
            <v>16421</v>
          </cell>
          <cell r="R386">
            <v>71223</v>
          </cell>
          <cell r="S386">
            <v>27989</v>
          </cell>
          <cell r="T386">
            <v>1157</v>
          </cell>
          <cell r="U386">
            <v>1715</v>
          </cell>
          <cell r="V386">
            <v>109558</v>
          </cell>
          <cell r="W386">
            <v>14091</v>
          </cell>
          <cell r="X386">
            <v>1806</v>
          </cell>
          <cell r="Y386">
            <v>535518</v>
          </cell>
          <cell r="Z386">
            <v>124544</v>
          </cell>
          <cell r="AA386">
            <v>474872</v>
          </cell>
          <cell r="AB386">
            <v>30339</v>
          </cell>
          <cell r="AC386">
            <v>11772</v>
          </cell>
          <cell r="AD386">
            <v>0</v>
          </cell>
          <cell r="AE386">
            <v>52554</v>
          </cell>
          <cell r="AF386">
            <v>22967</v>
          </cell>
          <cell r="AG386">
            <v>0</v>
          </cell>
          <cell r="AH386">
            <v>-13</v>
          </cell>
          <cell r="AI386">
            <v>85473</v>
          </cell>
          <cell r="AJ386">
            <v>16293</v>
          </cell>
          <cell r="AK386">
            <v>0</v>
          </cell>
          <cell r="AL386">
            <v>0</v>
          </cell>
          <cell r="AM386">
            <v>0</v>
          </cell>
          <cell r="AN386">
            <v>0</v>
          </cell>
          <cell r="AO386">
            <v>0</v>
          </cell>
          <cell r="AP386">
            <v>0</v>
          </cell>
          <cell r="AS386">
            <v>1362649</v>
          </cell>
          <cell r="AT386">
            <v>1334063</v>
          </cell>
          <cell r="AU386">
            <v>113234</v>
          </cell>
          <cell r="AV386">
            <v>148243</v>
          </cell>
          <cell r="AW386">
            <v>16181</v>
          </cell>
          <cell r="AX386">
            <v>11208</v>
          </cell>
          <cell r="AY386">
            <v>120348</v>
          </cell>
          <cell r="AZ386">
            <v>107214</v>
          </cell>
          <cell r="BA386">
            <v>0</v>
          </cell>
          <cell r="BB386">
            <v>157634</v>
          </cell>
          <cell r="BC386">
            <v>52757</v>
          </cell>
          <cell r="BD386">
            <v>0</v>
          </cell>
          <cell r="BE386">
            <v>0</v>
          </cell>
          <cell r="BF386">
            <v>23851</v>
          </cell>
          <cell r="BG386">
            <v>4564</v>
          </cell>
          <cell r="BH386">
            <v>0</v>
          </cell>
          <cell r="BI386">
            <v>374</v>
          </cell>
          <cell r="BJ386">
            <v>40105</v>
          </cell>
          <cell r="BK386">
            <v>7248</v>
          </cell>
          <cell r="BL386">
            <v>0</v>
          </cell>
          <cell r="BM386">
            <v>121757</v>
          </cell>
          <cell r="BN386">
            <v>33380</v>
          </cell>
          <cell r="BO386">
            <v>352401</v>
          </cell>
          <cell r="BP386">
            <v>15746</v>
          </cell>
          <cell r="BQ386">
            <v>7818</v>
          </cell>
          <cell r="BR386">
            <v>0</v>
          </cell>
          <cell r="BS386">
            <v>22933</v>
          </cell>
          <cell r="BT386">
            <v>5653</v>
          </cell>
          <cell r="BU386">
            <v>0</v>
          </cell>
          <cell r="BV386">
            <v>0</v>
          </cell>
          <cell r="BW386">
            <v>0</v>
          </cell>
          <cell r="BX386">
            <v>0</v>
          </cell>
          <cell r="BY386">
            <v>0</v>
          </cell>
          <cell r="BZ386">
            <v>0</v>
          </cell>
          <cell r="CA386">
            <v>0</v>
          </cell>
          <cell r="CB386">
            <v>0</v>
          </cell>
          <cell r="CC386">
            <v>0</v>
          </cell>
          <cell r="CD386">
            <v>0</v>
          </cell>
        </row>
        <row r="387">
          <cell r="A387" t="str">
            <v>RevRet</v>
          </cell>
          <cell r="B387" t="str">
            <v>Rev from Sales Ex Whsale</v>
          </cell>
          <cell r="C387" t="str">
            <v>RevSale-Whsl</v>
          </cell>
          <cell r="D387">
            <v>5107362</v>
          </cell>
          <cell r="E387">
            <v>3773299</v>
          </cell>
          <cell r="F387">
            <v>3773299</v>
          </cell>
          <cell r="G387">
            <v>1002865</v>
          </cell>
          <cell r="H387">
            <v>0</v>
          </cell>
          <cell r="I387">
            <v>0</v>
          </cell>
          <cell r="J387">
            <v>0</v>
          </cell>
          <cell r="K387">
            <v>704649</v>
          </cell>
          <cell r="L387">
            <v>0</v>
          </cell>
          <cell r="M387">
            <v>0</v>
          </cell>
          <cell r="N387">
            <v>461073</v>
          </cell>
          <cell r="O387">
            <v>166998</v>
          </cell>
          <cell r="P387">
            <v>16709</v>
          </cell>
          <cell r="Q387">
            <v>16421</v>
          </cell>
          <cell r="R387">
            <v>71223</v>
          </cell>
          <cell r="S387">
            <v>27989</v>
          </cell>
          <cell r="T387">
            <v>1157</v>
          </cell>
          <cell r="U387">
            <v>1715</v>
          </cell>
          <cell r="V387">
            <v>109558</v>
          </cell>
          <cell r="W387">
            <v>14091</v>
          </cell>
          <cell r="X387">
            <v>1806</v>
          </cell>
          <cell r="Y387">
            <v>535518</v>
          </cell>
          <cell r="Z387">
            <v>124544</v>
          </cell>
          <cell r="AA387">
            <v>474872</v>
          </cell>
          <cell r="AB387">
            <v>30339</v>
          </cell>
          <cell r="AC387">
            <v>11772</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S387">
            <v>1334063</v>
          </cell>
          <cell r="AT387">
            <v>1334063</v>
          </cell>
          <cell r="AU387">
            <v>113234</v>
          </cell>
          <cell r="AV387">
            <v>148243</v>
          </cell>
          <cell r="AW387">
            <v>16181</v>
          </cell>
          <cell r="AX387">
            <v>11208</v>
          </cell>
          <cell r="AY387">
            <v>120348</v>
          </cell>
          <cell r="AZ387">
            <v>107214</v>
          </cell>
          <cell r="BA387">
            <v>0</v>
          </cell>
          <cell r="BB387">
            <v>157634</v>
          </cell>
          <cell r="BC387">
            <v>52757</v>
          </cell>
          <cell r="BD387">
            <v>0</v>
          </cell>
          <cell r="BE387">
            <v>0</v>
          </cell>
          <cell r="BF387">
            <v>23851</v>
          </cell>
          <cell r="BG387">
            <v>4564</v>
          </cell>
          <cell r="BH387">
            <v>0</v>
          </cell>
          <cell r="BI387">
            <v>374</v>
          </cell>
          <cell r="BJ387">
            <v>40105</v>
          </cell>
          <cell r="BK387">
            <v>7248</v>
          </cell>
          <cell r="BL387">
            <v>0</v>
          </cell>
          <cell r="BM387">
            <v>121757</v>
          </cell>
          <cell r="BN387">
            <v>33380</v>
          </cell>
          <cell r="BO387">
            <v>352401</v>
          </cell>
          <cell r="BP387">
            <v>15746</v>
          </cell>
          <cell r="BQ387">
            <v>7818</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row>
        <row r="388">
          <cell r="A388" t="str">
            <v>RevSale1</v>
          </cell>
          <cell r="B388" t="str">
            <v>Fuel Clause (Over/Under)</v>
          </cell>
          <cell r="C388" t="str">
            <v>DMENREL</v>
          </cell>
          <cell r="D388">
            <v>103643</v>
          </cell>
          <cell r="E388">
            <v>74828</v>
          </cell>
          <cell r="F388">
            <v>74645</v>
          </cell>
          <cell r="G388">
            <v>15824</v>
          </cell>
          <cell r="H388">
            <v>0</v>
          </cell>
          <cell r="I388">
            <v>0</v>
          </cell>
          <cell r="J388">
            <v>0</v>
          </cell>
          <cell r="K388">
            <v>11964</v>
          </cell>
          <cell r="L388">
            <v>0</v>
          </cell>
          <cell r="M388">
            <v>0</v>
          </cell>
          <cell r="N388">
            <v>7359</v>
          </cell>
          <cell r="O388">
            <v>3163</v>
          </cell>
          <cell r="P388">
            <v>290</v>
          </cell>
          <cell r="Q388">
            <v>358</v>
          </cell>
          <cell r="R388">
            <v>647</v>
          </cell>
          <cell r="S388">
            <v>298</v>
          </cell>
          <cell r="T388">
            <v>14</v>
          </cell>
          <cell r="U388">
            <v>26</v>
          </cell>
          <cell r="V388">
            <v>2352</v>
          </cell>
          <cell r="W388">
            <v>290</v>
          </cell>
          <cell r="X388">
            <v>56</v>
          </cell>
          <cell r="Y388">
            <v>13741</v>
          </cell>
          <cell r="Z388">
            <v>3134</v>
          </cell>
          <cell r="AA388">
            <v>14028</v>
          </cell>
          <cell r="AB388">
            <v>895</v>
          </cell>
          <cell r="AC388">
            <v>206</v>
          </cell>
          <cell r="AD388">
            <v>0</v>
          </cell>
          <cell r="AE388">
            <v>183</v>
          </cell>
          <cell r="AF388">
            <v>0</v>
          </cell>
          <cell r="AG388">
            <v>0</v>
          </cell>
          <cell r="AH388">
            <v>0</v>
          </cell>
          <cell r="AI388">
            <v>0</v>
          </cell>
          <cell r="AJ388">
            <v>0</v>
          </cell>
          <cell r="AK388">
            <v>0</v>
          </cell>
          <cell r="AL388">
            <v>0</v>
          </cell>
          <cell r="AM388">
            <v>0</v>
          </cell>
          <cell r="AN388">
            <v>0</v>
          </cell>
          <cell r="AO388">
            <v>0</v>
          </cell>
          <cell r="AP388">
            <v>0</v>
          </cell>
          <cell r="AS388">
            <v>28815</v>
          </cell>
          <cell r="AT388">
            <v>28738</v>
          </cell>
          <cell r="AU388">
            <v>1710</v>
          </cell>
          <cell r="AV388">
            <v>2369</v>
          </cell>
          <cell r="AW388">
            <v>261</v>
          </cell>
          <cell r="AX388">
            <v>192</v>
          </cell>
          <cell r="AY388">
            <v>2168</v>
          </cell>
          <cell r="AZ388">
            <v>2030</v>
          </cell>
          <cell r="BA388">
            <v>0</v>
          </cell>
          <cell r="BB388">
            <v>2524</v>
          </cell>
          <cell r="BC388">
            <v>964</v>
          </cell>
          <cell r="BD388">
            <v>0</v>
          </cell>
          <cell r="BE388">
            <v>0</v>
          </cell>
          <cell r="BF388">
            <v>250</v>
          </cell>
          <cell r="BG388">
            <v>51</v>
          </cell>
          <cell r="BH388">
            <v>0</v>
          </cell>
          <cell r="BI388">
            <v>6</v>
          </cell>
          <cell r="BJ388">
            <v>806</v>
          </cell>
          <cell r="BK388">
            <v>155</v>
          </cell>
          <cell r="BL388">
            <v>0</v>
          </cell>
          <cell r="BM388">
            <v>3213</v>
          </cell>
          <cell r="BN388">
            <v>827</v>
          </cell>
          <cell r="BO388">
            <v>10642</v>
          </cell>
          <cell r="BP388">
            <v>432</v>
          </cell>
          <cell r="BQ388">
            <v>138</v>
          </cell>
          <cell r="BR388">
            <v>0</v>
          </cell>
          <cell r="BS388">
            <v>77</v>
          </cell>
          <cell r="BT388">
            <v>0</v>
          </cell>
          <cell r="BU388">
            <v>0</v>
          </cell>
          <cell r="BV388">
            <v>0</v>
          </cell>
          <cell r="BW388">
            <v>0</v>
          </cell>
          <cell r="BX388">
            <v>0</v>
          </cell>
          <cell r="BY388">
            <v>0</v>
          </cell>
          <cell r="BZ388">
            <v>0</v>
          </cell>
          <cell r="CA388">
            <v>0</v>
          </cell>
          <cell r="CB388">
            <v>0</v>
          </cell>
          <cell r="CC388">
            <v>0</v>
          </cell>
          <cell r="CD388">
            <v>0</v>
          </cell>
        </row>
        <row r="389">
          <cell r="A389" t="str">
            <v>RevSale2</v>
          </cell>
          <cell r="B389" t="str">
            <v>Refund/Interim Rev</v>
          </cell>
          <cell r="C389" t="str">
            <v>DMENREL</v>
          </cell>
          <cell r="D389">
            <v>-18496</v>
          </cell>
          <cell r="E389">
            <v>-15381</v>
          </cell>
          <cell r="F389">
            <v>-15879</v>
          </cell>
          <cell r="G389">
            <v>-7379</v>
          </cell>
          <cell r="H389">
            <v>0</v>
          </cell>
          <cell r="I389">
            <v>0</v>
          </cell>
          <cell r="J389">
            <v>0</v>
          </cell>
          <cell r="K389">
            <v>-5579</v>
          </cell>
          <cell r="L389">
            <v>0</v>
          </cell>
          <cell r="M389">
            <v>0</v>
          </cell>
          <cell r="N389">
            <v>-3422</v>
          </cell>
          <cell r="O389">
            <v>-1471</v>
          </cell>
          <cell r="P389">
            <v>-135</v>
          </cell>
          <cell r="Q389">
            <v>-166</v>
          </cell>
          <cell r="R389">
            <v>-301</v>
          </cell>
          <cell r="S389">
            <v>-139</v>
          </cell>
          <cell r="T389">
            <v>-7</v>
          </cell>
          <cell r="U389">
            <v>-12</v>
          </cell>
          <cell r="V389">
            <v>1416</v>
          </cell>
          <cell r="W389">
            <v>174</v>
          </cell>
          <cell r="X389">
            <v>35</v>
          </cell>
          <cell r="Y389">
            <v>-6419</v>
          </cell>
          <cell r="Z389">
            <v>-1459</v>
          </cell>
          <cell r="AA389">
            <v>8540</v>
          </cell>
          <cell r="AB389">
            <v>541</v>
          </cell>
          <cell r="AC389">
            <v>-96</v>
          </cell>
          <cell r="AD389">
            <v>0</v>
          </cell>
          <cell r="AE389">
            <v>608</v>
          </cell>
          <cell r="AF389">
            <v>0</v>
          </cell>
          <cell r="AG389">
            <v>0</v>
          </cell>
          <cell r="AH389">
            <v>0</v>
          </cell>
          <cell r="AI389">
            <v>0</v>
          </cell>
          <cell r="AJ389">
            <v>-110</v>
          </cell>
          <cell r="AK389">
            <v>0</v>
          </cell>
          <cell r="AL389">
            <v>0</v>
          </cell>
          <cell r="AM389">
            <v>0</v>
          </cell>
          <cell r="AN389">
            <v>0</v>
          </cell>
          <cell r="AO389">
            <v>0</v>
          </cell>
          <cell r="AP389">
            <v>0</v>
          </cell>
          <cell r="AS389">
            <v>-3115</v>
          </cell>
          <cell r="AT389">
            <v>-3365</v>
          </cell>
          <cell r="AU389">
            <v>-202</v>
          </cell>
          <cell r="AV389">
            <v>-279</v>
          </cell>
          <cell r="AW389">
            <v>-30</v>
          </cell>
          <cell r="AX389">
            <v>-22</v>
          </cell>
          <cell r="AY389">
            <v>-252</v>
          </cell>
          <cell r="AZ389">
            <v>-235</v>
          </cell>
          <cell r="BA389">
            <v>0</v>
          </cell>
          <cell r="BB389">
            <v>-293</v>
          </cell>
          <cell r="BC389">
            <v>-112</v>
          </cell>
          <cell r="BD389">
            <v>0</v>
          </cell>
          <cell r="BE389">
            <v>0</v>
          </cell>
          <cell r="BF389">
            <v>-29</v>
          </cell>
          <cell r="BG389">
            <v>-6</v>
          </cell>
          <cell r="BH389">
            <v>0</v>
          </cell>
          <cell r="BI389">
            <v>-1</v>
          </cell>
          <cell r="BJ389">
            <v>-95</v>
          </cell>
          <cell r="BK389">
            <v>-18</v>
          </cell>
          <cell r="BL389">
            <v>0</v>
          </cell>
          <cell r="BM389">
            <v>-372</v>
          </cell>
          <cell r="BN389">
            <v>-96</v>
          </cell>
          <cell r="BO389">
            <v>-1256</v>
          </cell>
          <cell r="BP389">
            <v>-51</v>
          </cell>
          <cell r="BQ389">
            <v>-16</v>
          </cell>
          <cell r="BR389">
            <v>0</v>
          </cell>
          <cell r="BS389">
            <v>250</v>
          </cell>
          <cell r="BT389">
            <v>0</v>
          </cell>
          <cell r="BU389">
            <v>0</v>
          </cell>
          <cell r="BV389">
            <v>0</v>
          </cell>
          <cell r="BW389">
            <v>0</v>
          </cell>
          <cell r="BX389">
            <v>0</v>
          </cell>
          <cell r="BY389">
            <v>0</v>
          </cell>
          <cell r="BZ389">
            <v>0</v>
          </cell>
          <cell r="CA389">
            <v>0</v>
          </cell>
          <cell r="CB389">
            <v>0</v>
          </cell>
          <cell r="CC389">
            <v>0</v>
          </cell>
          <cell r="CD389">
            <v>0</v>
          </cell>
        </row>
        <row r="390">
          <cell r="A390" t="str">
            <v>REVOR1</v>
          </cell>
          <cell r="B390" t="str">
            <v>450 Late Payment - Retail</v>
          </cell>
          <cell r="C390" t="str">
            <v>MISCFILE</v>
          </cell>
          <cell r="D390">
            <v>15851</v>
          </cell>
          <cell r="E390">
            <v>11191</v>
          </cell>
          <cell r="F390">
            <v>11191</v>
          </cell>
          <cell r="G390">
            <v>8143</v>
          </cell>
          <cell r="H390">
            <v>0</v>
          </cell>
          <cell r="I390">
            <v>0</v>
          </cell>
          <cell r="J390">
            <v>0</v>
          </cell>
          <cell r="K390">
            <v>1604</v>
          </cell>
          <cell r="L390">
            <v>0</v>
          </cell>
          <cell r="M390">
            <v>0</v>
          </cell>
          <cell r="N390">
            <v>706</v>
          </cell>
          <cell r="O390">
            <v>81</v>
          </cell>
          <cell r="P390">
            <v>34</v>
          </cell>
          <cell r="Q390">
            <v>33</v>
          </cell>
          <cell r="R390">
            <v>100</v>
          </cell>
          <cell r="S390">
            <v>0</v>
          </cell>
          <cell r="T390">
            <v>2</v>
          </cell>
          <cell r="U390">
            <v>0</v>
          </cell>
          <cell r="V390">
            <v>6</v>
          </cell>
          <cell r="W390">
            <v>0</v>
          </cell>
          <cell r="X390">
            <v>0</v>
          </cell>
          <cell r="Y390">
            <v>279</v>
          </cell>
          <cell r="Z390">
            <v>38</v>
          </cell>
          <cell r="AA390">
            <v>165</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S390">
            <v>4660</v>
          </cell>
          <cell r="AT390">
            <v>4660</v>
          </cell>
          <cell r="AU390">
            <v>562</v>
          </cell>
          <cell r="AV390">
            <v>1624</v>
          </cell>
          <cell r="AW390">
            <v>150</v>
          </cell>
          <cell r="AX390">
            <v>74</v>
          </cell>
          <cell r="AY390">
            <v>831</v>
          </cell>
          <cell r="AZ390">
            <v>492</v>
          </cell>
          <cell r="BA390">
            <v>0</v>
          </cell>
          <cell r="BB390">
            <v>566</v>
          </cell>
          <cell r="BC390">
            <v>86</v>
          </cell>
          <cell r="BD390">
            <v>0</v>
          </cell>
          <cell r="BE390">
            <v>0</v>
          </cell>
          <cell r="BF390">
            <v>31</v>
          </cell>
          <cell r="BG390">
            <v>0</v>
          </cell>
          <cell r="BH390">
            <v>0</v>
          </cell>
          <cell r="BI390">
            <v>0</v>
          </cell>
          <cell r="BJ390">
            <v>0</v>
          </cell>
          <cell r="BK390">
            <v>0</v>
          </cell>
          <cell r="BL390">
            <v>0</v>
          </cell>
          <cell r="BM390">
            <v>244</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row>
        <row r="391">
          <cell r="A391" t="str">
            <v>REVOR2</v>
          </cell>
          <cell r="B391" t="str">
            <v>451 Misc Serv Rev</v>
          </cell>
          <cell r="C391" t="str">
            <v>SYSPK</v>
          </cell>
          <cell r="D391">
            <v>3307</v>
          </cell>
          <cell r="E391">
            <v>3026</v>
          </cell>
          <cell r="F391">
            <v>3026</v>
          </cell>
          <cell r="G391">
            <v>1778</v>
          </cell>
          <cell r="H391">
            <v>0</v>
          </cell>
          <cell r="I391">
            <v>0</v>
          </cell>
          <cell r="J391">
            <v>0</v>
          </cell>
          <cell r="K391">
            <v>1248</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S391">
            <v>281</v>
          </cell>
          <cell r="AT391">
            <v>281</v>
          </cell>
          <cell r="AU391">
            <v>62</v>
          </cell>
          <cell r="AV391">
            <v>81</v>
          </cell>
          <cell r="AW391">
            <v>9</v>
          </cell>
          <cell r="AX391">
            <v>6</v>
          </cell>
          <cell r="AY391">
            <v>65</v>
          </cell>
          <cell r="AZ391">
            <v>58</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row>
        <row r="392">
          <cell r="A392" t="str">
            <v>REVOR5</v>
          </cell>
          <cell r="B392" t="str">
            <v>Extra Facilities Chg</v>
          </cell>
          <cell r="C392" t="str">
            <v xml:space="preserve"> EXFAC</v>
          </cell>
          <cell r="D392">
            <v>24521</v>
          </cell>
          <cell r="E392">
            <v>19417</v>
          </cell>
          <cell r="F392">
            <v>18672</v>
          </cell>
          <cell r="G392">
            <v>0</v>
          </cell>
          <cell r="H392">
            <v>0</v>
          </cell>
          <cell r="I392">
            <v>0</v>
          </cell>
          <cell r="J392">
            <v>0</v>
          </cell>
          <cell r="K392">
            <v>0</v>
          </cell>
          <cell r="L392">
            <v>0</v>
          </cell>
          <cell r="M392">
            <v>0</v>
          </cell>
          <cell r="N392">
            <v>391</v>
          </cell>
          <cell r="O392">
            <v>287</v>
          </cell>
          <cell r="R392">
            <v>3908</v>
          </cell>
          <cell r="S392">
            <v>0</v>
          </cell>
          <cell r="U392">
            <v>0</v>
          </cell>
          <cell r="V392">
            <v>665</v>
          </cell>
          <cell r="W392">
            <v>111</v>
          </cell>
          <cell r="Y392">
            <v>6145</v>
          </cell>
          <cell r="Z392">
            <v>700</v>
          </cell>
          <cell r="AA392">
            <v>4923</v>
          </cell>
          <cell r="AB392">
            <v>430</v>
          </cell>
          <cell r="AC392">
            <v>1112</v>
          </cell>
          <cell r="AD392">
            <v>0</v>
          </cell>
          <cell r="AE392">
            <v>40</v>
          </cell>
          <cell r="AF392">
            <v>705</v>
          </cell>
          <cell r="AG392">
            <v>0</v>
          </cell>
          <cell r="AH392">
            <v>0</v>
          </cell>
          <cell r="AI392">
            <v>0</v>
          </cell>
          <cell r="AJ392">
            <v>0</v>
          </cell>
          <cell r="AS392">
            <v>5104</v>
          </cell>
          <cell r="AT392">
            <v>4966</v>
          </cell>
          <cell r="AU392">
            <v>0</v>
          </cell>
          <cell r="AV392">
            <v>0</v>
          </cell>
          <cell r="AW392">
            <v>0</v>
          </cell>
          <cell r="AX392">
            <v>0</v>
          </cell>
          <cell r="AY392">
            <v>0</v>
          </cell>
          <cell r="AZ392">
            <v>0</v>
          </cell>
          <cell r="BA392">
            <v>0</v>
          </cell>
          <cell r="BB392">
            <v>290</v>
          </cell>
          <cell r="BC392">
            <v>80</v>
          </cell>
          <cell r="BF392">
            <v>498</v>
          </cell>
          <cell r="BG392">
            <v>0</v>
          </cell>
          <cell r="BI392">
            <v>0</v>
          </cell>
          <cell r="BJ392">
            <v>360</v>
          </cell>
          <cell r="BK392">
            <v>78</v>
          </cell>
          <cell r="BM392">
            <v>589</v>
          </cell>
          <cell r="BN392">
            <v>77</v>
          </cell>
          <cell r="BO392">
            <v>1925</v>
          </cell>
          <cell r="BP392">
            <v>49</v>
          </cell>
          <cell r="BQ392">
            <v>1020</v>
          </cell>
          <cell r="BR392">
            <v>0</v>
          </cell>
          <cell r="BS392">
            <v>26</v>
          </cell>
          <cell r="BT392">
            <v>112</v>
          </cell>
          <cell r="BU392">
            <v>0</v>
          </cell>
          <cell r="BV392">
            <v>0</v>
          </cell>
          <cell r="BW392">
            <v>0</v>
          </cell>
          <cell r="BX392">
            <v>0</v>
          </cell>
        </row>
        <row r="393">
          <cell r="A393" t="str">
            <v>REVTrent</v>
          </cell>
          <cell r="B393" t="str">
            <v>Rent-Transm Plt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row>
        <row r="394">
          <cell r="A394" t="str">
            <v>REVOR9</v>
          </cell>
          <cell r="B394" t="str">
            <v>Rev from Transm of Elect</v>
          </cell>
          <cell r="C394" t="str">
            <v>SYSPK</v>
          </cell>
          <cell r="D394">
            <v>79380</v>
          </cell>
          <cell r="E394">
            <v>64370</v>
          </cell>
          <cell r="F394">
            <v>10436</v>
          </cell>
          <cell r="G394">
            <v>2429</v>
          </cell>
          <cell r="H394">
            <v>0</v>
          </cell>
          <cell r="I394">
            <v>0</v>
          </cell>
          <cell r="J394">
            <v>0</v>
          </cell>
          <cell r="K394">
            <v>1642</v>
          </cell>
          <cell r="L394">
            <v>0</v>
          </cell>
          <cell r="M394">
            <v>0</v>
          </cell>
          <cell r="N394">
            <v>1134</v>
          </cell>
          <cell r="O394">
            <v>472</v>
          </cell>
          <cell r="P394">
            <v>42</v>
          </cell>
          <cell r="Q394">
            <v>47</v>
          </cell>
          <cell r="R394">
            <v>58</v>
          </cell>
          <cell r="S394">
            <v>27</v>
          </cell>
          <cell r="T394">
            <v>1</v>
          </cell>
          <cell r="U394">
            <v>3</v>
          </cell>
          <cell r="V394">
            <v>345</v>
          </cell>
          <cell r="W394">
            <v>45</v>
          </cell>
          <cell r="X394">
            <v>10</v>
          </cell>
          <cell r="Y394">
            <v>1833</v>
          </cell>
          <cell r="Z394">
            <v>418</v>
          </cell>
          <cell r="AA394">
            <v>1788</v>
          </cell>
          <cell r="AB394">
            <v>116</v>
          </cell>
          <cell r="AC394">
            <v>26</v>
          </cell>
          <cell r="AD394">
            <v>0</v>
          </cell>
          <cell r="AE394">
            <v>64</v>
          </cell>
          <cell r="AF394">
            <v>13362</v>
          </cell>
          <cell r="AG394">
            <v>626</v>
          </cell>
          <cell r="AH394">
            <v>4</v>
          </cell>
          <cell r="AI394">
            <v>137</v>
          </cell>
          <cell r="AJ394">
            <v>39741</v>
          </cell>
          <cell r="AK394">
            <v>0</v>
          </cell>
          <cell r="AL394">
            <v>0</v>
          </cell>
          <cell r="AM394">
            <v>0</v>
          </cell>
          <cell r="AN394">
            <v>0</v>
          </cell>
          <cell r="AO394">
            <v>0</v>
          </cell>
          <cell r="AP394">
            <v>0</v>
          </cell>
          <cell r="AS394">
            <v>15010</v>
          </cell>
          <cell r="AT394">
            <v>1296</v>
          </cell>
          <cell r="AU394">
            <v>126</v>
          </cell>
          <cell r="AV394">
            <v>141</v>
          </cell>
          <cell r="AW394">
            <v>20</v>
          </cell>
          <cell r="AX394">
            <v>14</v>
          </cell>
          <cell r="AY394">
            <v>106</v>
          </cell>
          <cell r="AZ394">
            <v>104</v>
          </cell>
          <cell r="BA394">
            <v>0</v>
          </cell>
          <cell r="BB394">
            <v>164</v>
          </cell>
          <cell r="BC394">
            <v>55</v>
          </cell>
          <cell r="BD394">
            <v>0</v>
          </cell>
          <cell r="BE394">
            <v>0</v>
          </cell>
          <cell r="BF394">
            <v>0</v>
          </cell>
          <cell r="BG394">
            <v>0</v>
          </cell>
          <cell r="BH394">
            <v>0</v>
          </cell>
          <cell r="BI394">
            <v>0</v>
          </cell>
          <cell r="BJ394">
            <v>42</v>
          </cell>
          <cell r="BK394">
            <v>10</v>
          </cell>
          <cell r="BL394">
            <v>0</v>
          </cell>
          <cell r="BM394">
            <v>141</v>
          </cell>
          <cell r="BN394">
            <v>34</v>
          </cell>
          <cell r="BO394">
            <v>314</v>
          </cell>
          <cell r="BP394">
            <v>15</v>
          </cell>
          <cell r="BQ394">
            <v>10</v>
          </cell>
          <cell r="BR394">
            <v>0</v>
          </cell>
          <cell r="BS394">
            <v>38</v>
          </cell>
          <cell r="BT394">
            <v>9847</v>
          </cell>
          <cell r="BU394">
            <v>38</v>
          </cell>
          <cell r="BV394">
            <v>0</v>
          </cell>
          <cell r="BW394">
            <v>0</v>
          </cell>
          <cell r="BX394">
            <v>3791</v>
          </cell>
          <cell r="BY394">
            <v>0</v>
          </cell>
          <cell r="BZ394">
            <v>0</v>
          </cell>
          <cell r="CA394">
            <v>0</v>
          </cell>
          <cell r="CB394">
            <v>0</v>
          </cell>
          <cell r="CC394">
            <v>0</v>
          </cell>
          <cell r="CD394">
            <v>0</v>
          </cell>
        </row>
        <row r="395">
          <cell r="A395" t="str">
            <v>REVOR13</v>
          </cell>
          <cell r="B395" t="str">
            <v>Misc Oth Elect Rev of Elec</v>
          </cell>
          <cell r="C395" t="str">
            <v>DMENREL</v>
          </cell>
          <cell r="D395">
            <v>274799</v>
          </cell>
          <cell r="E395">
            <v>207978</v>
          </cell>
          <cell r="F395">
            <v>178160</v>
          </cell>
          <cell r="G395">
            <v>37595</v>
          </cell>
          <cell r="H395">
            <v>0</v>
          </cell>
          <cell r="I395">
            <v>0</v>
          </cell>
          <cell r="J395">
            <v>0</v>
          </cell>
          <cell r="K395">
            <v>28511</v>
          </cell>
          <cell r="L395">
            <v>0</v>
          </cell>
          <cell r="M395">
            <v>0</v>
          </cell>
          <cell r="N395">
            <v>17432</v>
          </cell>
          <cell r="O395">
            <v>7500</v>
          </cell>
          <cell r="P395">
            <v>688</v>
          </cell>
          <cell r="Q395">
            <v>852</v>
          </cell>
          <cell r="R395">
            <v>1550</v>
          </cell>
          <cell r="S395">
            <v>715</v>
          </cell>
          <cell r="T395">
            <v>34</v>
          </cell>
          <cell r="U395">
            <v>62</v>
          </cell>
          <cell r="V395">
            <v>5595</v>
          </cell>
          <cell r="W395">
            <v>688</v>
          </cell>
          <cell r="X395">
            <v>136</v>
          </cell>
          <cell r="Y395">
            <v>32827</v>
          </cell>
          <cell r="Z395">
            <v>7462</v>
          </cell>
          <cell r="AA395">
            <v>33878</v>
          </cell>
          <cell r="AB395">
            <v>2146</v>
          </cell>
          <cell r="AC395">
            <v>489</v>
          </cell>
          <cell r="AD395">
            <v>0</v>
          </cell>
          <cell r="AE395">
            <v>19</v>
          </cell>
          <cell r="AF395">
            <v>7</v>
          </cell>
          <cell r="AG395">
            <v>0</v>
          </cell>
          <cell r="AH395">
            <v>3436</v>
          </cell>
          <cell r="AI395">
            <v>28</v>
          </cell>
          <cell r="AJ395">
            <v>26328</v>
          </cell>
          <cell r="AK395">
            <v>0</v>
          </cell>
          <cell r="AL395">
            <v>0</v>
          </cell>
          <cell r="AM395">
            <v>0</v>
          </cell>
          <cell r="AN395">
            <v>0</v>
          </cell>
          <cell r="AO395">
            <v>0</v>
          </cell>
          <cell r="AP395">
            <v>0</v>
          </cell>
          <cell r="AS395">
            <v>66821</v>
          </cell>
          <cell r="AT395">
            <v>-11922</v>
          </cell>
          <cell r="AU395">
            <v>-1171</v>
          </cell>
          <cell r="AV395">
            <v>-1307</v>
          </cell>
          <cell r="AW395">
            <v>-185</v>
          </cell>
          <cell r="AX395">
            <v>-131</v>
          </cell>
          <cell r="AY395">
            <v>-975</v>
          </cell>
          <cell r="AZ395">
            <v>-962</v>
          </cell>
          <cell r="BA395">
            <v>0</v>
          </cell>
          <cell r="BB395">
            <v>-1518</v>
          </cell>
          <cell r="BC395">
            <v>-511</v>
          </cell>
          <cell r="BD395">
            <v>0</v>
          </cell>
          <cell r="BE395">
            <v>0</v>
          </cell>
          <cell r="BF395">
            <v>3</v>
          </cell>
          <cell r="BG395">
            <v>1</v>
          </cell>
          <cell r="BH395">
            <v>0</v>
          </cell>
          <cell r="BI395">
            <v>-2</v>
          </cell>
          <cell r="BJ395">
            <v>-391</v>
          </cell>
          <cell r="BK395">
            <v>-88</v>
          </cell>
          <cell r="BL395">
            <v>0</v>
          </cell>
          <cell r="BM395">
            <v>-1287</v>
          </cell>
          <cell r="BN395">
            <v>-307</v>
          </cell>
          <cell r="BO395">
            <v>-2852</v>
          </cell>
          <cell r="BP395">
            <v>-140</v>
          </cell>
          <cell r="BQ395">
            <v>-99</v>
          </cell>
          <cell r="BR395">
            <v>0</v>
          </cell>
          <cell r="BS395">
            <v>8</v>
          </cell>
          <cell r="BT395">
            <v>2</v>
          </cell>
          <cell r="BU395">
            <v>0</v>
          </cell>
          <cell r="BV395">
            <v>0</v>
          </cell>
          <cell r="BW395">
            <v>0</v>
          </cell>
          <cell r="BX395">
            <v>78733</v>
          </cell>
          <cell r="BY395">
            <v>0</v>
          </cell>
          <cell r="BZ395">
            <v>0</v>
          </cell>
          <cell r="CA395">
            <v>0</v>
          </cell>
          <cell r="CB395">
            <v>0</v>
          </cell>
          <cell r="CC395">
            <v>0</v>
          </cell>
          <cell r="CD395">
            <v>0</v>
          </cell>
        </row>
        <row r="396">
          <cell r="A396" t="str">
            <v>REVPE4</v>
          </cell>
          <cell r="B396" t="str">
            <v xml:space="preserve"> 2 Line Loss (Direct)</v>
          </cell>
          <cell r="C396" t="str">
            <v>DMENREL</v>
          </cell>
          <cell r="D396">
            <v>-1</v>
          </cell>
          <cell r="E396">
            <v>1223</v>
          </cell>
          <cell r="F396">
            <v>2547</v>
          </cell>
          <cell r="G396">
            <v>1030</v>
          </cell>
          <cell r="H396">
            <v>0</v>
          </cell>
          <cell r="I396">
            <v>0</v>
          </cell>
          <cell r="J396">
            <v>0</v>
          </cell>
          <cell r="K396">
            <v>779</v>
          </cell>
          <cell r="L396">
            <v>0</v>
          </cell>
          <cell r="M396">
            <v>0</v>
          </cell>
          <cell r="N396">
            <v>793</v>
          </cell>
          <cell r="O396">
            <v>328</v>
          </cell>
          <cell r="P396">
            <v>31</v>
          </cell>
          <cell r="Q396">
            <v>39</v>
          </cell>
          <cell r="R396">
            <v>70</v>
          </cell>
          <cell r="S396">
            <v>32</v>
          </cell>
          <cell r="T396">
            <v>2</v>
          </cell>
          <cell r="U396">
            <v>3</v>
          </cell>
          <cell r="V396">
            <v>159</v>
          </cell>
          <cell r="W396">
            <v>23</v>
          </cell>
          <cell r="X396">
            <v>-24</v>
          </cell>
          <cell r="Y396">
            <v>530</v>
          </cell>
          <cell r="Z396">
            <v>287</v>
          </cell>
          <cell r="AA396">
            <v>-1544</v>
          </cell>
          <cell r="AB396">
            <v>-13</v>
          </cell>
          <cell r="AC396">
            <v>22</v>
          </cell>
          <cell r="AD396">
            <v>0</v>
          </cell>
          <cell r="AE396">
            <v>-328</v>
          </cell>
          <cell r="AF396">
            <v>-169</v>
          </cell>
          <cell r="AG396">
            <v>0</v>
          </cell>
          <cell r="AH396">
            <v>0</v>
          </cell>
          <cell r="AI396">
            <v>-685</v>
          </cell>
          <cell r="AJ396">
            <v>-142</v>
          </cell>
          <cell r="AK396">
            <v>0</v>
          </cell>
          <cell r="AL396">
            <v>0</v>
          </cell>
          <cell r="AM396">
            <v>0</v>
          </cell>
          <cell r="AN396">
            <v>0</v>
          </cell>
          <cell r="AO396">
            <v>0</v>
          </cell>
          <cell r="AP396">
            <v>0</v>
          </cell>
          <cell r="AS396">
            <v>-1224</v>
          </cell>
          <cell r="AT396">
            <v>-975</v>
          </cell>
          <cell r="AU396">
            <v>113</v>
          </cell>
          <cell r="AV396">
            <v>155</v>
          </cell>
          <cell r="AW396">
            <v>17</v>
          </cell>
          <cell r="AX396">
            <v>12</v>
          </cell>
          <cell r="AY396">
            <v>140</v>
          </cell>
          <cell r="AZ396">
            <v>131</v>
          </cell>
          <cell r="BA396">
            <v>0</v>
          </cell>
          <cell r="BB396">
            <v>251</v>
          </cell>
          <cell r="BC396">
            <v>88</v>
          </cell>
          <cell r="BD396">
            <v>0</v>
          </cell>
          <cell r="BE396">
            <v>0</v>
          </cell>
          <cell r="BF396">
            <v>27</v>
          </cell>
          <cell r="BG396">
            <v>5</v>
          </cell>
          <cell r="BH396">
            <v>0</v>
          </cell>
          <cell r="BI396">
            <v>1</v>
          </cell>
          <cell r="BJ396">
            <v>12</v>
          </cell>
          <cell r="BK396">
            <v>-3</v>
          </cell>
          <cell r="BL396">
            <v>0</v>
          </cell>
          <cell r="BM396">
            <v>259</v>
          </cell>
          <cell r="BN396">
            <v>35</v>
          </cell>
          <cell r="BO396">
            <v>-2181</v>
          </cell>
          <cell r="BP396">
            <v>-52</v>
          </cell>
          <cell r="BQ396">
            <v>15</v>
          </cell>
          <cell r="BR396">
            <v>0</v>
          </cell>
          <cell r="BS396">
            <v>-197</v>
          </cell>
          <cell r="BT396">
            <v>-52</v>
          </cell>
          <cell r="BU396">
            <v>0</v>
          </cell>
          <cell r="BV396">
            <v>0</v>
          </cell>
          <cell r="BW396">
            <v>0</v>
          </cell>
          <cell r="BX396">
            <v>0</v>
          </cell>
          <cell r="BY396">
            <v>0</v>
          </cell>
          <cell r="BZ396">
            <v>0</v>
          </cell>
          <cell r="CA396">
            <v>0</v>
          </cell>
          <cell r="CB396">
            <v>0</v>
          </cell>
          <cell r="CC396">
            <v>0</v>
          </cell>
          <cell r="CD396">
            <v>0</v>
          </cell>
        </row>
        <row r="397">
          <cell r="A397" t="str">
            <v>REVPD3</v>
          </cell>
          <cell r="B397" t="str">
            <v>Purchased Pwr (Dir)</v>
          </cell>
          <cell r="C397" t="str">
            <v>SYSPK</v>
          </cell>
          <cell r="D397">
            <v>-22874</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S397">
            <v>-22874</v>
          </cell>
          <cell r="AT397">
            <v>-22873</v>
          </cell>
          <cell r="AU397">
            <v>-2221</v>
          </cell>
          <cell r="AV397">
            <v>-2490</v>
          </cell>
          <cell r="AW397">
            <v>-351</v>
          </cell>
          <cell r="AX397">
            <v>-248</v>
          </cell>
          <cell r="AY397">
            <v>-1867</v>
          </cell>
          <cell r="AZ397">
            <v>-1838</v>
          </cell>
          <cell r="BA397">
            <v>0</v>
          </cell>
          <cell r="BB397">
            <v>-2886</v>
          </cell>
          <cell r="BC397">
            <v>-974</v>
          </cell>
          <cell r="BD397">
            <v>0</v>
          </cell>
          <cell r="BE397">
            <v>0</v>
          </cell>
          <cell r="BF397">
            <v>0</v>
          </cell>
          <cell r="BG397">
            <v>0</v>
          </cell>
          <cell r="BH397">
            <v>0</v>
          </cell>
          <cell r="BI397">
            <v>-3</v>
          </cell>
          <cell r="BJ397">
            <v>-747</v>
          </cell>
          <cell r="BK397">
            <v>-168</v>
          </cell>
          <cell r="BL397">
            <v>0</v>
          </cell>
          <cell r="BM397">
            <v>-2472</v>
          </cell>
          <cell r="BN397">
            <v>-591</v>
          </cell>
          <cell r="BO397">
            <v>-5559</v>
          </cell>
          <cell r="BP397">
            <v>-271</v>
          </cell>
          <cell r="BQ397">
            <v>-187</v>
          </cell>
          <cell r="BR397">
            <v>0</v>
          </cell>
          <cell r="BS397">
            <v>-1</v>
          </cell>
          <cell r="BT397">
            <v>0</v>
          </cell>
          <cell r="BU397">
            <v>0</v>
          </cell>
          <cell r="BV397">
            <v>0</v>
          </cell>
          <cell r="BW397">
            <v>0</v>
          </cell>
          <cell r="BX397">
            <v>0</v>
          </cell>
          <cell r="BY397">
            <v>0</v>
          </cell>
          <cell r="BZ397">
            <v>0</v>
          </cell>
          <cell r="CA397">
            <v>0</v>
          </cell>
          <cell r="CB397">
            <v>0</v>
          </cell>
          <cell r="CC397">
            <v>0</v>
          </cell>
          <cell r="CD397">
            <v>0</v>
          </cell>
        </row>
        <row r="398">
          <cell r="A398" t="str">
            <v>REVPE8</v>
          </cell>
          <cell r="B398" t="str">
            <v>Oth Prod Energy (Dir)</v>
          </cell>
          <cell r="C398" t="str">
            <v>DMENREL</v>
          </cell>
          <cell r="D398">
            <v>25027</v>
          </cell>
          <cell r="E398">
            <v>18087</v>
          </cell>
          <cell r="F398">
            <v>15625</v>
          </cell>
          <cell r="G398">
            <v>3306</v>
          </cell>
          <cell r="H398">
            <v>0</v>
          </cell>
          <cell r="I398">
            <v>0</v>
          </cell>
          <cell r="J398">
            <v>0</v>
          </cell>
          <cell r="K398">
            <v>2499</v>
          </cell>
          <cell r="L398">
            <v>0</v>
          </cell>
          <cell r="M398">
            <v>0</v>
          </cell>
          <cell r="N398">
            <v>1533</v>
          </cell>
          <cell r="O398">
            <v>659</v>
          </cell>
          <cell r="P398">
            <v>60</v>
          </cell>
          <cell r="Q398">
            <v>75</v>
          </cell>
          <cell r="R398">
            <v>135</v>
          </cell>
          <cell r="S398">
            <v>62</v>
          </cell>
          <cell r="T398">
            <v>3</v>
          </cell>
          <cell r="U398">
            <v>5</v>
          </cell>
          <cell r="V398">
            <v>491</v>
          </cell>
          <cell r="W398">
            <v>60</v>
          </cell>
          <cell r="X398">
            <v>12</v>
          </cell>
          <cell r="Y398">
            <v>2876</v>
          </cell>
          <cell r="Z398">
            <v>654</v>
          </cell>
          <cell r="AA398">
            <v>2964</v>
          </cell>
          <cell r="AB398">
            <v>188</v>
          </cell>
          <cell r="AC398">
            <v>43</v>
          </cell>
          <cell r="AD398">
            <v>0</v>
          </cell>
          <cell r="AE398">
            <v>0</v>
          </cell>
          <cell r="AF398">
            <v>0</v>
          </cell>
          <cell r="AG398">
            <v>0</v>
          </cell>
          <cell r="AH398">
            <v>0</v>
          </cell>
          <cell r="AI398">
            <v>0</v>
          </cell>
          <cell r="AJ398">
            <v>2462</v>
          </cell>
          <cell r="AK398">
            <v>0</v>
          </cell>
          <cell r="AL398">
            <v>0</v>
          </cell>
          <cell r="AM398">
            <v>0</v>
          </cell>
          <cell r="AN398">
            <v>0</v>
          </cell>
          <cell r="AO398">
            <v>0</v>
          </cell>
          <cell r="AP398">
            <v>0</v>
          </cell>
          <cell r="AS398">
            <v>6940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6940</v>
          </cell>
          <cell r="BY398">
            <v>0</v>
          </cell>
          <cell r="BZ398">
            <v>0</v>
          </cell>
          <cell r="CA398">
            <v>0</v>
          </cell>
          <cell r="CB398">
            <v>0</v>
          </cell>
          <cell r="CC398">
            <v>0</v>
          </cell>
          <cell r="CD398">
            <v>0</v>
          </cell>
        </row>
        <row r="399">
          <cell r="A399" t="str">
            <v>REVT1</v>
          </cell>
          <cell r="B399" t="str">
            <v>Transmission Exp (Dir)</v>
          </cell>
          <cell r="C399" t="str">
            <v>DMENREL</v>
          </cell>
          <cell r="D399">
            <v>1409</v>
          </cell>
          <cell r="E399">
            <v>3270</v>
          </cell>
          <cell r="F399">
            <v>9000</v>
          </cell>
          <cell r="G399">
            <v>1904</v>
          </cell>
          <cell r="H399">
            <v>0</v>
          </cell>
          <cell r="I399">
            <v>0</v>
          </cell>
          <cell r="J399">
            <v>0</v>
          </cell>
          <cell r="K399">
            <v>1439</v>
          </cell>
          <cell r="L399">
            <v>0</v>
          </cell>
          <cell r="M399">
            <v>0</v>
          </cell>
          <cell r="N399">
            <v>883</v>
          </cell>
          <cell r="O399">
            <v>380</v>
          </cell>
          <cell r="P399">
            <v>35</v>
          </cell>
          <cell r="Q399">
            <v>43</v>
          </cell>
          <cell r="R399">
            <v>78</v>
          </cell>
          <cell r="S399">
            <v>36</v>
          </cell>
          <cell r="T399">
            <v>2</v>
          </cell>
          <cell r="U399">
            <v>3</v>
          </cell>
          <cell r="V399">
            <v>283</v>
          </cell>
          <cell r="W399">
            <v>35</v>
          </cell>
          <cell r="X399">
            <v>7</v>
          </cell>
          <cell r="Y399">
            <v>1656</v>
          </cell>
          <cell r="Z399">
            <v>376</v>
          </cell>
          <cell r="AA399">
            <v>1707</v>
          </cell>
          <cell r="AB399">
            <v>108</v>
          </cell>
          <cell r="AC399">
            <v>25</v>
          </cell>
          <cell r="AD399">
            <v>0</v>
          </cell>
          <cell r="AE399">
            <v>0</v>
          </cell>
          <cell r="AF399">
            <v>0</v>
          </cell>
          <cell r="AG399">
            <v>0</v>
          </cell>
          <cell r="AH399">
            <v>0</v>
          </cell>
          <cell r="AI399">
            <v>0</v>
          </cell>
          <cell r="AJ399">
            <v>-5730</v>
          </cell>
          <cell r="AK399">
            <v>0</v>
          </cell>
          <cell r="AL399">
            <v>0</v>
          </cell>
          <cell r="AM399">
            <v>0</v>
          </cell>
          <cell r="AN399">
            <v>0</v>
          </cell>
          <cell r="AO399">
            <v>0</v>
          </cell>
          <cell r="AP399">
            <v>0</v>
          </cell>
          <cell r="AS399">
            <v>-1861</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-1861</v>
          </cell>
          <cell r="BY399">
            <v>0</v>
          </cell>
          <cell r="BZ399">
            <v>0</v>
          </cell>
          <cell r="CA399">
            <v>0</v>
          </cell>
          <cell r="CB399">
            <v>0</v>
          </cell>
          <cell r="CC399">
            <v>0</v>
          </cell>
          <cell r="CD399">
            <v>0</v>
          </cell>
        </row>
        <row r="401">
          <cell r="D401" t="str">
            <v>aeh added:</v>
          </cell>
          <cell r="E401" t="str">
            <v>from above</v>
          </cell>
          <cell r="F401">
            <v>3832065</v>
          </cell>
        </row>
        <row r="402">
          <cell r="E402" t="str">
            <v>from COS (entry)</v>
          </cell>
          <cell r="F402">
            <v>3832045</v>
          </cell>
        </row>
        <row r="403">
          <cell r="E403" t="str">
            <v>s/b zero</v>
          </cell>
          <cell r="F403">
            <v>20</v>
          </cell>
        </row>
        <row r="407">
          <cell r="A407" t="str">
            <v>Input_begin</v>
          </cell>
          <cell r="E407" t="str">
            <v>Range name = input_names</v>
          </cell>
        </row>
        <row r="410">
          <cell r="B410" t="str">
            <v>ROR AND TAX RATES</v>
          </cell>
        </row>
        <row r="411">
          <cell r="B411" t="str">
            <v xml:space="preserve"> Capitalization Amounts</v>
          </cell>
        </row>
        <row r="412">
          <cell r="A412" t="str">
            <v>I_LTD</v>
          </cell>
          <cell r="B412" t="str">
            <v>Long Term Debt</v>
          </cell>
          <cell r="D412">
            <v>0</v>
          </cell>
          <cell r="G412" t="str">
            <v>Input (1)</v>
          </cell>
          <cell r="H412">
            <v>0.47</v>
          </cell>
        </row>
        <row r="413">
          <cell r="A413" t="str">
            <v>I_PS</v>
          </cell>
          <cell r="B413" t="str">
            <v>Preferred Stock</v>
          </cell>
          <cell r="D413">
            <v>0</v>
          </cell>
          <cell r="G413" t="str">
            <v>Input (1)</v>
          </cell>
        </row>
        <row r="414">
          <cell r="A414" t="str">
            <v>I_CS</v>
          </cell>
          <cell r="B414" t="str">
            <v>Common Stock</v>
          </cell>
          <cell r="D414">
            <v>0</v>
          </cell>
          <cell r="G414" t="str">
            <v>Input (1)</v>
          </cell>
          <cell r="H414">
            <v>0.53</v>
          </cell>
        </row>
        <row r="415">
          <cell r="A415" t="str">
            <v>I_STD</v>
          </cell>
          <cell r="B415" t="str">
            <v>Short Term Debt</v>
          </cell>
          <cell r="D415">
            <v>0</v>
          </cell>
          <cell r="G415" t="str">
            <v>Input (1)</v>
          </cell>
        </row>
        <row r="416">
          <cell r="A416" t="str">
            <v>I_UnDisc</v>
          </cell>
          <cell r="B416" t="str">
            <v>Unamortized Discount</v>
          </cell>
          <cell r="D416">
            <v>0</v>
          </cell>
          <cell r="G416" t="str">
            <v>Input (1)</v>
          </cell>
        </row>
        <row r="417">
          <cell r="B417" t="str">
            <v xml:space="preserve">  Total</v>
          </cell>
          <cell r="D417">
            <v>0</v>
          </cell>
          <cell r="G417" t="str">
            <v>(1) - not used in NC, was used more in Midwest runs.  Kept for info only for NC (just in case needed in future). Not needed for book, only proforma or proposed run.</v>
          </cell>
        </row>
        <row r="418">
          <cell r="B418">
            <v>0</v>
          </cell>
        </row>
        <row r="419">
          <cell r="B419" t="str">
            <v xml:space="preserve"> Cost Of Capital</v>
          </cell>
        </row>
        <row r="420">
          <cell r="A420" t="str">
            <v>I_coc_LTD</v>
          </cell>
          <cell r="B420" t="str">
            <v>Long Term Debt</v>
          </cell>
          <cell r="D420">
            <v>5.8299999999999998E-2</v>
          </cell>
          <cell r="E420" t="str">
            <v>07 entry by aeh.</v>
          </cell>
          <cell r="G420" t="str">
            <v>Input (2)</v>
          </cell>
          <cell r="H420">
            <v>5.8299999999999998E-2</v>
          </cell>
        </row>
        <row r="421">
          <cell r="A421" t="str">
            <v>I_coc_PS</v>
          </cell>
          <cell r="B421" t="str">
            <v>Preferred Stock</v>
          </cell>
          <cell r="D421">
            <v>0</v>
          </cell>
          <cell r="G421" t="str">
            <v>Input (2)</v>
          </cell>
        </row>
        <row r="422">
          <cell r="A422" t="str">
            <v>I_coc_CS</v>
          </cell>
          <cell r="B422" t="str">
            <v>Common Stock</v>
          </cell>
          <cell r="D422">
            <v>0.11</v>
          </cell>
          <cell r="E422" t="str">
            <v>07 entry by aeh.</v>
          </cell>
          <cell r="G422" t="str">
            <v>Input (2)</v>
          </cell>
          <cell r="H422">
            <v>0.11</v>
          </cell>
        </row>
        <row r="423">
          <cell r="A423" t="str">
            <v>I_coc_STD</v>
          </cell>
          <cell r="B423" t="str">
            <v>Short Term Debt</v>
          </cell>
          <cell r="D423">
            <v>0</v>
          </cell>
          <cell r="G423" t="str">
            <v>Input (2)</v>
          </cell>
        </row>
        <row r="424">
          <cell r="A424" t="str">
            <v>I_coc_UnDisc</v>
          </cell>
          <cell r="B424" t="str">
            <v>Unamortized Discount</v>
          </cell>
          <cell r="D424">
            <v>0</v>
          </cell>
          <cell r="G424" t="str">
            <v>Input (2)</v>
          </cell>
        </row>
        <row r="425">
          <cell r="B425">
            <v>0</v>
          </cell>
          <cell r="G425" t="str">
            <v xml:space="preserve">(2) -This section is only used if Capitalization section above is used.  Input for NC for info only.  For NC, the ROR input below drives the calcuation.  </v>
          </cell>
        </row>
        <row r="426">
          <cell r="B426" t="str">
            <v xml:space="preserve"> Weighted Cost Of Capital</v>
          </cell>
        </row>
        <row r="427">
          <cell r="A427" t="str">
            <v>I_wcoc_LTD</v>
          </cell>
          <cell r="B427" t="str">
            <v>Long Term Debt</v>
          </cell>
          <cell r="D427">
            <v>9.2031727005039587E-2</v>
          </cell>
          <cell r="E427" t="str">
            <v>added for order/aeh</v>
          </cell>
          <cell r="G427" t="str">
            <v>Input (3)</v>
          </cell>
          <cell r="H427">
            <v>9.2031727005039587E-2</v>
          </cell>
          <cell r="I427" t="str">
            <v>&lt;-Proposed Value</v>
          </cell>
          <cell r="J427">
            <v>8.144362774232837E-2</v>
          </cell>
          <cell r="K427" t="str">
            <v>&lt;-Pres Revenue Value</v>
          </cell>
        </row>
        <row r="428">
          <cell r="A428" t="str">
            <v>I_wcoc_PS</v>
          </cell>
          <cell r="B428" t="str">
            <v>Preferred Stock</v>
          </cell>
          <cell r="D428">
            <v>0</v>
          </cell>
          <cell r="G428" t="str">
            <v>Input (3)</v>
          </cell>
          <cell r="H428" t="str">
            <v>&lt;--if running a per book, this will have to be input from the study</v>
          </cell>
        </row>
        <row r="429">
          <cell r="A429" t="str">
            <v>I_wcoc_CS</v>
          </cell>
          <cell r="B429" t="str">
            <v>Common Stock</v>
          </cell>
          <cell r="D429">
            <v>0</v>
          </cell>
          <cell r="E429" t="str">
            <v>added for order/aeh</v>
          </cell>
          <cell r="G429" t="str">
            <v>Input (3)</v>
          </cell>
        </row>
        <row r="430">
          <cell r="A430" t="str">
            <v>I_wcoc_STD</v>
          </cell>
          <cell r="B430" t="str">
            <v>Short Term Debt</v>
          </cell>
          <cell r="D430">
            <v>0</v>
          </cell>
          <cell r="G430" t="str">
            <v>calc</v>
          </cell>
        </row>
        <row r="431">
          <cell r="A431" t="str">
            <v>I_wcoc_UnDisc</v>
          </cell>
          <cell r="B431" t="str">
            <v>Unamortized Discount</v>
          </cell>
          <cell r="D431">
            <v>0</v>
          </cell>
          <cell r="G431" t="str">
            <v>calc</v>
          </cell>
        </row>
        <row r="432">
          <cell r="A432" t="str">
            <v>I_ROR</v>
          </cell>
          <cell r="B432" t="str">
            <v xml:space="preserve">  Tot Rate Of Return Allowable</v>
          </cell>
          <cell r="D432">
            <v>9.2031727005039587E-2</v>
          </cell>
          <cell r="G432" t="str">
            <v xml:space="preserve">(3) - Not needed for book.  Book calculates ROR, input is needed only for proforma and proposed runs.  </v>
          </cell>
        </row>
        <row r="434">
          <cell r="B434" t="str">
            <v xml:space="preserve"> Tax Factors</v>
          </cell>
        </row>
        <row r="435">
          <cell r="A435" t="str">
            <v>I_composite_tax</v>
          </cell>
          <cell r="B435" t="str">
            <v>Composite Effective State, Fed, Def Taxes</v>
          </cell>
          <cell r="D435">
            <v>0.38424449431062213</v>
          </cell>
          <cell r="G435" t="str">
            <v>Leave blank/zero (the COS model calculates this rate on Misc tab)</v>
          </cell>
        </row>
        <row r="436">
          <cell r="A436" t="str">
            <v>I_comp_stfd</v>
          </cell>
          <cell r="B436" t="str">
            <v>Composite Statutory State &amp; Fed Tax Rate</v>
          </cell>
          <cell r="D436">
            <v>0.39175989999999999</v>
          </cell>
          <cell r="G436" t="str">
            <v>Calulates (state rate*(1-fed rate)+fed rate)</v>
          </cell>
        </row>
        <row r="437">
          <cell r="A437" t="str">
            <v>I_fit</v>
          </cell>
          <cell r="B437" t="str">
            <v>Federal Income Tax Rate</v>
          </cell>
          <cell r="D437">
            <v>0.35</v>
          </cell>
          <cell r="E437" t="str">
            <v>08 entry by aeh.</v>
          </cell>
          <cell r="G437" t="str">
            <v>Input</v>
          </cell>
        </row>
        <row r="438">
          <cell r="A438" t="str">
            <v>I_sit</v>
          </cell>
          <cell r="B438" t="str">
            <v>State Income Tax Rate</v>
          </cell>
          <cell r="D438">
            <v>6.4245999999999998E-2</v>
          </cell>
          <cell r="E438" t="str">
            <v>08 entry by aeh.</v>
          </cell>
          <cell r="G438" t="str">
            <v>Input</v>
          </cell>
        </row>
        <row r="439">
          <cell r="A439" t="str">
            <v>I_sys_TF_def</v>
          </cell>
          <cell r="B439" t="str">
            <v>System Tax Factor Incl Def (Tf/1-Tf)</v>
          </cell>
          <cell r="D439">
            <v>0.62402120770391767</v>
          </cell>
          <cell r="G439" t="str">
            <v>calc (composite state, fed, def)/1-(composite, state, fed, def)</v>
          </cell>
        </row>
        <row r="440">
          <cell r="A440" t="str">
            <v>I_GRT</v>
          </cell>
          <cell r="B440" t="str">
            <v>Revenue Related Taxes</v>
          </cell>
          <cell r="D440">
            <v>3.2199999999999999E-2</v>
          </cell>
          <cell r="E440" t="str">
            <v>08 entry by aeh.</v>
          </cell>
          <cell r="G440" t="str">
            <v>Input</v>
          </cell>
        </row>
        <row r="441">
          <cell r="A441" t="str">
            <v>I_comp_grt</v>
          </cell>
          <cell r="B441" t="str">
            <v>Composite Statutory State, Fed, GRT Tax Rate</v>
          </cell>
          <cell r="D441">
            <v>0.41134523122</v>
          </cell>
          <cell r="G441" t="str">
            <v>calc</v>
          </cell>
        </row>
        <row r="444">
          <cell r="A444" t="str">
            <v>REVOR3</v>
          </cell>
          <cell r="B444" t="str">
            <v>Pole Attachments</v>
          </cell>
          <cell r="C444" t="str">
            <v>TC</v>
          </cell>
          <cell r="D444">
            <v>33514</v>
          </cell>
        </row>
        <row r="445">
          <cell r="A445" t="str">
            <v>REVOR3N</v>
          </cell>
          <cell r="C445" t="str">
            <v>NC</v>
          </cell>
          <cell r="D445">
            <v>26558</v>
          </cell>
          <cell r="G445" t="str">
            <v>Input</v>
          </cell>
        </row>
        <row r="446">
          <cell r="A446" t="str">
            <v>REVOR3S</v>
          </cell>
          <cell r="C446" t="str">
            <v>SC</v>
          </cell>
          <cell r="D446">
            <v>6956</v>
          </cell>
          <cell r="G446" t="str">
            <v>Input</v>
          </cell>
        </row>
        <row r="448">
          <cell r="A448" t="str">
            <v>REVOR4</v>
          </cell>
          <cell r="B448" t="str">
            <v>Rent-Real Estate</v>
          </cell>
          <cell r="C448" t="str">
            <v>TC</v>
          </cell>
          <cell r="D448">
            <v>2115</v>
          </cell>
          <cell r="G448" t="str">
            <v>Input</v>
          </cell>
        </row>
        <row r="450">
          <cell r="A450" t="str">
            <v>REVOR8</v>
          </cell>
          <cell r="B450" t="str">
            <v>Sale of Mat &amp; Supply</v>
          </cell>
          <cell r="C450" t="str">
            <v>TC</v>
          </cell>
          <cell r="D450">
            <v>11</v>
          </cell>
          <cell r="G450" t="str">
            <v>Input</v>
          </cell>
        </row>
        <row r="451">
          <cell r="F451">
            <v>6130</v>
          </cell>
          <cell r="G451" t="str">
            <v>Input</v>
          </cell>
          <cell r="H451" t="str">
            <v>CNS Interchange Energy</v>
          </cell>
        </row>
        <row r="452">
          <cell r="A452" t="str">
            <v>REVPE6</v>
          </cell>
          <cell r="B452" t="str">
            <v>Net Interchg-Energy</v>
          </cell>
          <cell r="C452" t="str">
            <v>TC</v>
          </cell>
          <cell r="D452">
            <v>8397</v>
          </cell>
          <cell r="F452">
            <v>2267</v>
          </cell>
          <cell r="G452" t="str">
            <v>Input</v>
          </cell>
          <cell r="H452" t="str">
            <v>Other PP Net Interchange Engy</v>
          </cell>
        </row>
        <row r="454">
          <cell r="A454" t="str">
            <v>REVPD1</v>
          </cell>
          <cell r="B454" t="str">
            <v>Net Interchg-Demand</v>
          </cell>
          <cell r="C454" t="str">
            <v>TC</v>
          </cell>
          <cell r="D454">
            <v>66090</v>
          </cell>
          <cell r="G454" t="str">
            <v>Input</v>
          </cell>
        </row>
        <row r="456">
          <cell r="A456" t="str">
            <v>REVPE12</v>
          </cell>
          <cell r="B456" t="str">
            <v>Other Prod-Energy</v>
          </cell>
          <cell r="C456" t="str">
            <v>TC</v>
          </cell>
          <cell r="D456">
            <v>127556</v>
          </cell>
          <cell r="G456" t="str">
            <v>Input</v>
          </cell>
        </row>
        <row r="458">
          <cell r="A458" t="str">
            <v>REVPD6</v>
          </cell>
          <cell r="B458" t="str">
            <v>Other Prod-Demand</v>
          </cell>
          <cell r="C458" t="str">
            <v>TC</v>
          </cell>
          <cell r="D458">
            <v>611631</v>
          </cell>
          <cell r="G458" t="str">
            <v>Input</v>
          </cell>
        </row>
        <row r="460">
          <cell r="A460" t="str">
            <v>REVT2</v>
          </cell>
          <cell r="B460" t="str">
            <v>Transmission Exp</v>
          </cell>
          <cell r="C460" t="str">
            <v>TC</v>
          </cell>
          <cell r="D460">
            <v>54663</v>
          </cell>
          <cell r="G460" t="str">
            <v>Input</v>
          </cell>
        </row>
        <row r="462">
          <cell r="A462" t="str">
            <v>REVT3</v>
          </cell>
          <cell r="B462" t="str">
            <v>Miscellaneous Adj</v>
          </cell>
          <cell r="C462" t="str">
            <v>TC</v>
          </cell>
          <cell r="D462">
            <v>0</v>
          </cell>
          <cell r="G462" t="str">
            <v>Input</v>
          </cell>
        </row>
        <row r="464">
          <cell r="A464" t="str">
            <v>REVT5</v>
          </cell>
          <cell r="B464" t="str">
            <v>Other</v>
          </cell>
          <cell r="C464" t="str">
            <v>TC</v>
          </cell>
          <cell r="D464">
            <v>0</v>
          </cell>
          <cell r="G464" t="str">
            <v>Input</v>
          </cell>
        </row>
        <row r="466">
          <cell r="E466" t="str">
            <v>DMENREL</v>
          </cell>
          <cell r="F466">
            <v>2098</v>
          </cell>
          <cell r="G466" t="str">
            <v>Input</v>
          </cell>
        </row>
        <row r="467">
          <cell r="A467" t="str">
            <v>REVPE3</v>
          </cell>
          <cell r="B467" t="str">
            <v>Nuc Fuel Cla (6A)</v>
          </cell>
          <cell r="C467" t="str">
            <v>TC</v>
          </cell>
          <cell r="D467">
            <v>140121</v>
          </cell>
          <cell r="E467">
            <v>137753</v>
          </cell>
          <cell r="F467">
            <v>270</v>
          </cell>
          <cell r="G467" t="str">
            <v>Input</v>
          </cell>
          <cell r="H467" t="str">
            <v>The 134,708 was originally entered in both DMENREL and here, now linked to DMENREL to elimiate duplicate entry./aeh.</v>
          </cell>
        </row>
        <row r="469">
          <cell r="E469" t="str">
            <v>DMENREL</v>
          </cell>
          <cell r="F469">
            <v>2056</v>
          </cell>
          <cell r="G469" t="str">
            <v>Input</v>
          </cell>
        </row>
        <row r="470">
          <cell r="A470" t="str">
            <v>REVPE1</v>
          </cell>
          <cell r="B470" t="str">
            <v>Fos Fuel Cla (6A)</v>
          </cell>
          <cell r="C470" t="str">
            <v>TC</v>
          </cell>
          <cell r="D470">
            <v>1291945</v>
          </cell>
          <cell r="E470">
            <v>1289801</v>
          </cell>
          <cell r="F470">
            <v>88</v>
          </cell>
          <cell r="G470" t="str">
            <v>Input</v>
          </cell>
        </row>
        <row r="472">
          <cell r="B472" t="str">
            <v>REVPE9 changed to PP proforma 4/2/09-mr</v>
          </cell>
          <cell r="I472" t="str">
            <v>0 per Billy</v>
          </cell>
        </row>
        <row r="474">
          <cell r="A474" t="str">
            <v>REVPD2</v>
          </cell>
          <cell r="B474" t="str">
            <v>Purch Pwr-Demand Rel</v>
          </cell>
          <cell r="C474" t="str">
            <v>TC</v>
          </cell>
          <cell r="D474">
            <v>0</v>
          </cell>
          <cell r="G474" t="str">
            <v>Input</v>
          </cell>
          <cell r="I474" t="str">
            <v>0 per Billy</v>
          </cell>
        </row>
        <row r="477">
          <cell r="A477" t="str">
            <v>REVPE5</v>
          </cell>
          <cell r="B477" t="str">
            <v>Intersystem fuel(BPM/Other)-Retail</v>
          </cell>
          <cell r="C477" t="str">
            <v>TC</v>
          </cell>
          <cell r="D477">
            <v>98523</v>
          </cell>
        </row>
        <row r="478">
          <cell r="A478" t="str">
            <v>REVPE5N</v>
          </cell>
          <cell r="C478" t="str">
            <v>NC</v>
          </cell>
          <cell r="D478">
            <v>98523</v>
          </cell>
          <cell r="G478" t="str">
            <v>Input</v>
          </cell>
        </row>
        <row r="479">
          <cell r="A479" t="str">
            <v>REVPE5S</v>
          </cell>
          <cell r="C479" t="str">
            <v>SC</v>
          </cell>
          <cell r="D479">
            <v>0</v>
          </cell>
          <cell r="G479" t="str">
            <v>Input</v>
          </cell>
        </row>
        <row r="481">
          <cell r="A481" t="str">
            <v>REVPE55</v>
          </cell>
          <cell r="B481" t="str">
            <v>Intersystem fuel(BPM/Other)-Wholesale</v>
          </cell>
          <cell r="C481" t="str">
            <v>TC</v>
          </cell>
          <cell r="D481">
            <v>63188</v>
          </cell>
        </row>
        <row r="482">
          <cell r="A482" t="str">
            <v>REVPE55N</v>
          </cell>
          <cell r="C482" t="str">
            <v>NC</v>
          </cell>
          <cell r="D482">
            <v>16550</v>
          </cell>
          <cell r="E482" t="str">
            <v>rounding adj:</v>
          </cell>
          <cell r="G482" t="str">
            <v>Input</v>
          </cell>
        </row>
        <row r="483">
          <cell r="A483" t="str">
            <v>REVPE55S</v>
          </cell>
          <cell r="C483" t="str">
            <v>SC</v>
          </cell>
          <cell r="D483">
            <v>46638</v>
          </cell>
          <cell r="E483">
            <v>-1</v>
          </cell>
          <cell r="G483" t="str">
            <v>Input</v>
          </cell>
        </row>
        <row r="486">
          <cell r="A486" t="str">
            <v>I_Ratebas_YrEnd</v>
          </cell>
        </row>
        <row r="487">
          <cell r="A487" t="str">
            <v>RBG2</v>
          </cell>
          <cell r="B487" t="str">
            <v>Gen Plt - Energy</v>
          </cell>
          <cell r="C487" t="str">
            <v>TC</v>
          </cell>
          <cell r="D487">
            <v>0</v>
          </cell>
          <cell r="G487" t="str">
            <v>Input</v>
          </cell>
          <cell r="H487" t="str">
            <v>(from unused)</v>
          </cell>
        </row>
        <row r="490">
          <cell r="A490" t="str">
            <v>RB2DD00</v>
          </cell>
          <cell r="B490" t="str">
            <v>Distr Plt Acc Depr (8B)</v>
          </cell>
          <cell r="C490" t="str">
            <v>TC</v>
          </cell>
          <cell r="D490">
            <v>3404544</v>
          </cell>
          <cell r="G490" t="str">
            <v>calculates</v>
          </cell>
          <cell r="K490">
            <v>3404544</v>
          </cell>
        </row>
        <row r="491">
          <cell r="A491" t="str">
            <v>RB2DD00N</v>
          </cell>
          <cell r="C491" t="str">
            <v>NC</v>
          </cell>
          <cell r="D491">
            <v>2495654</v>
          </cell>
          <cell r="G491" t="str">
            <v>calculates</v>
          </cell>
          <cell r="K491">
            <v>2495654</v>
          </cell>
        </row>
        <row r="492">
          <cell r="A492" t="str">
            <v>RB2DD00S</v>
          </cell>
          <cell r="C492" t="str">
            <v>SC</v>
          </cell>
          <cell r="D492">
            <v>908890</v>
          </cell>
          <cell r="G492" t="str">
            <v>calculates</v>
          </cell>
          <cell r="K492">
            <v>908890</v>
          </cell>
        </row>
        <row r="494">
          <cell r="A494" t="str">
            <v>RB2DD0</v>
          </cell>
          <cell r="B494" t="str">
            <v>360 Land Rights-Depr.</v>
          </cell>
          <cell r="C494" t="str">
            <v>TC</v>
          </cell>
          <cell r="D494">
            <v>612</v>
          </cell>
        </row>
        <row r="495">
          <cell r="A495" t="str">
            <v>RB2DD0N</v>
          </cell>
          <cell r="C495" t="str">
            <v>NC</v>
          </cell>
          <cell r="D495">
            <v>472</v>
          </cell>
          <cell r="G495" t="str">
            <v>Input</v>
          </cell>
          <cell r="H495" t="str">
            <v>08 by aeh</v>
          </cell>
        </row>
        <row r="496">
          <cell r="A496" t="str">
            <v>RB2DD0S</v>
          </cell>
          <cell r="C496" t="str">
            <v>SC</v>
          </cell>
          <cell r="D496">
            <v>140</v>
          </cell>
          <cell r="G496" t="str">
            <v>Input</v>
          </cell>
        </row>
        <row r="498">
          <cell r="A498" t="str">
            <v>RB2DD1</v>
          </cell>
          <cell r="B498" t="str">
            <v>361 Structures</v>
          </cell>
          <cell r="C498" t="str">
            <v>TC</v>
          </cell>
          <cell r="D498">
            <v>14995</v>
          </cell>
        </row>
        <row r="499">
          <cell r="A499" t="str">
            <v>RB2DD1N</v>
          </cell>
          <cell r="C499" t="str">
            <v>NC</v>
          </cell>
          <cell r="D499">
            <v>10802</v>
          </cell>
          <cell r="G499" t="str">
            <v>Input</v>
          </cell>
        </row>
        <row r="500">
          <cell r="A500" t="str">
            <v>RB2DD1S</v>
          </cell>
          <cell r="C500" t="str">
            <v>SC</v>
          </cell>
          <cell r="D500">
            <v>4193</v>
          </cell>
          <cell r="G500" t="str">
            <v>Input</v>
          </cell>
        </row>
        <row r="502">
          <cell r="A502" t="str">
            <v>RB2DD2</v>
          </cell>
          <cell r="B502" t="str">
            <v>362 Stat Equip</v>
          </cell>
          <cell r="C502" t="str">
            <v>TC</v>
          </cell>
          <cell r="D502">
            <v>370662</v>
          </cell>
        </row>
        <row r="503">
          <cell r="A503" t="str">
            <v>RB2DD2N</v>
          </cell>
          <cell r="C503" t="str">
            <v>NC</v>
          </cell>
          <cell r="D503">
            <v>253859</v>
          </cell>
          <cell r="G503" t="str">
            <v>Input</v>
          </cell>
        </row>
        <row r="504">
          <cell r="A504" t="str">
            <v>RB2DD2S</v>
          </cell>
          <cell r="C504" t="str">
            <v>SC</v>
          </cell>
          <cell r="D504">
            <v>116803</v>
          </cell>
          <cell r="G504" t="str">
            <v>Input</v>
          </cell>
        </row>
        <row r="506">
          <cell r="A506" t="str">
            <v>RB2DD4</v>
          </cell>
          <cell r="B506" t="str">
            <v>364 Poles</v>
          </cell>
          <cell r="C506" t="str">
            <v>TC</v>
          </cell>
          <cell r="D506">
            <v>606415</v>
          </cell>
        </row>
        <row r="507">
          <cell r="A507" t="str">
            <v>RB2DD4N</v>
          </cell>
          <cell r="C507" t="str">
            <v>NC</v>
          </cell>
          <cell r="D507">
            <v>444545</v>
          </cell>
          <cell r="G507" t="str">
            <v>Input</v>
          </cell>
        </row>
        <row r="508">
          <cell r="A508" t="str">
            <v>RB2DD4S</v>
          </cell>
          <cell r="C508" t="str">
            <v>SC</v>
          </cell>
          <cell r="D508">
            <v>161870</v>
          </cell>
          <cell r="G508" t="str">
            <v>Input</v>
          </cell>
        </row>
        <row r="510">
          <cell r="A510" t="str">
            <v>RB2DD5</v>
          </cell>
          <cell r="B510" t="str">
            <v>365 OH Cond</v>
          </cell>
          <cell r="C510" t="str">
            <v>TC</v>
          </cell>
          <cell r="D510">
            <v>512989</v>
          </cell>
        </row>
        <row r="511">
          <cell r="A511" t="str">
            <v>RB2DD5N</v>
          </cell>
          <cell r="C511" t="str">
            <v>NC</v>
          </cell>
          <cell r="D511">
            <v>369456</v>
          </cell>
          <cell r="G511" t="str">
            <v>Input</v>
          </cell>
        </row>
        <row r="512">
          <cell r="A512" t="str">
            <v>RB2DD5S</v>
          </cell>
          <cell r="C512" t="str">
            <v>SC</v>
          </cell>
          <cell r="D512">
            <v>143533</v>
          </cell>
          <cell r="G512" t="str">
            <v>Input</v>
          </cell>
        </row>
        <row r="514">
          <cell r="A514" t="str">
            <v>RB2DD6</v>
          </cell>
          <cell r="B514" t="str">
            <v>366 UG Cond-</v>
          </cell>
          <cell r="C514" t="str">
            <v>TC</v>
          </cell>
          <cell r="D514">
            <v>88645</v>
          </cell>
        </row>
        <row r="515">
          <cell r="A515" t="str">
            <v>RB2DD6N</v>
          </cell>
          <cell r="C515" t="str">
            <v>NC</v>
          </cell>
          <cell r="D515">
            <v>67446</v>
          </cell>
          <cell r="G515" t="str">
            <v>Input</v>
          </cell>
        </row>
        <row r="516">
          <cell r="A516" t="str">
            <v>RB2DD6S</v>
          </cell>
          <cell r="C516" t="str">
            <v>SC</v>
          </cell>
          <cell r="D516">
            <v>21199</v>
          </cell>
          <cell r="G516" t="str">
            <v>Input</v>
          </cell>
        </row>
        <row r="518">
          <cell r="A518" t="str">
            <v>RB2DD7</v>
          </cell>
          <cell r="B518" t="str">
            <v>367 UG Cond</v>
          </cell>
          <cell r="C518" t="str">
            <v>TC</v>
          </cell>
          <cell r="D518">
            <v>654107</v>
          </cell>
        </row>
        <row r="519">
          <cell r="A519" t="str">
            <v>RB2DD7N</v>
          </cell>
          <cell r="C519" t="str">
            <v>NC</v>
          </cell>
          <cell r="D519">
            <v>504997</v>
          </cell>
          <cell r="G519" t="str">
            <v>Input</v>
          </cell>
        </row>
        <row r="520">
          <cell r="A520" t="str">
            <v>RB2DD7S</v>
          </cell>
          <cell r="C520" t="str">
            <v>SC</v>
          </cell>
          <cell r="D520">
            <v>149110</v>
          </cell>
          <cell r="G520" t="str">
            <v>Input</v>
          </cell>
        </row>
        <row r="522">
          <cell r="A522" t="str">
            <v>RB2DD8</v>
          </cell>
          <cell r="B522" t="str">
            <v>368 Line Transf</v>
          </cell>
          <cell r="C522" t="str">
            <v>TC</v>
          </cell>
          <cell r="D522">
            <v>489892</v>
          </cell>
        </row>
        <row r="523">
          <cell r="A523" t="str">
            <v>RB2DD8N</v>
          </cell>
          <cell r="C523" t="str">
            <v>NC</v>
          </cell>
          <cell r="D523">
            <v>347527</v>
          </cell>
          <cell r="G523" t="str">
            <v>Input</v>
          </cell>
        </row>
        <row r="524">
          <cell r="A524" t="str">
            <v>RB2DD8S</v>
          </cell>
          <cell r="C524" t="str">
            <v>SC</v>
          </cell>
          <cell r="D524">
            <v>142365</v>
          </cell>
          <cell r="G524" t="str">
            <v>Input</v>
          </cell>
        </row>
        <row r="526">
          <cell r="A526" t="str">
            <v>RB2DD10</v>
          </cell>
          <cell r="B526" t="str">
            <v>369 Services</v>
          </cell>
          <cell r="C526" t="str">
            <v>TC</v>
          </cell>
          <cell r="D526">
            <v>332143</v>
          </cell>
        </row>
        <row r="527">
          <cell r="A527" t="str">
            <v>RB2DD10N</v>
          </cell>
          <cell r="C527" t="str">
            <v>NC</v>
          </cell>
          <cell r="D527">
            <v>242657</v>
          </cell>
          <cell r="G527" t="str">
            <v>Input</v>
          </cell>
        </row>
        <row r="528">
          <cell r="A528" t="str">
            <v>RB2DD10S</v>
          </cell>
          <cell r="C528" t="str">
            <v>SC</v>
          </cell>
          <cell r="D528">
            <v>89486</v>
          </cell>
          <cell r="G528" t="str">
            <v>Input</v>
          </cell>
        </row>
        <row r="530">
          <cell r="A530" t="str">
            <v>RB2DD11</v>
          </cell>
          <cell r="B530" t="str">
            <v>370 Meters</v>
          </cell>
          <cell r="C530" t="str">
            <v>TC</v>
          </cell>
          <cell r="D530">
            <v>97697</v>
          </cell>
        </row>
        <row r="531">
          <cell r="A531" t="str">
            <v>RB2DD11N</v>
          </cell>
          <cell r="C531" t="str">
            <v>NC</v>
          </cell>
          <cell r="D531">
            <v>75038</v>
          </cell>
          <cell r="G531" t="str">
            <v>Input</v>
          </cell>
        </row>
        <row r="532">
          <cell r="A532" t="str">
            <v>RB2DD11S</v>
          </cell>
          <cell r="C532" t="str">
            <v>SC</v>
          </cell>
          <cell r="D532">
            <v>22659</v>
          </cell>
          <cell r="G532" t="str">
            <v>Input</v>
          </cell>
        </row>
        <row r="534">
          <cell r="A534" t="str">
            <v>RB2DD12</v>
          </cell>
          <cell r="B534" t="str">
            <v>371 Install on Cust</v>
          </cell>
          <cell r="C534" t="str">
            <v>TC</v>
          </cell>
          <cell r="D534">
            <v>140927</v>
          </cell>
        </row>
        <row r="535">
          <cell r="A535" t="str">
            <v>RB2DD12N</v>
          </cell>
          <cell r="C535" t="str">
            <v>NC</v>
          </cell>
          <cell r="D535">
            <v>103238</v>
          </cell>
          <cell r="G535" t="str">
            <v>Input</v>
          </cell>
        </row>
        <row r="536">
          <cell r="A536" t="str">
            <v>RB2DD12S</v>
          </cell>
          <cell r="C536" t="str">
            <v>SC</v>
          </cell>
          <cell r="D536">
            <v>37689</v>
          </cell>
          <cell r="G536" t="str">
            <v>Input</v>
          </cell>
        </row>
        <row r="538">
          <cell r="A538" t="str">
            <v>RB2DD14</v>
          </cell>
          <cell r="B538" t="str">
            <v>Street Lts &amp; Signal Sys</v>
          </cell>
          <cell r="C538" t="str">
            <v>TC</v>
          </cell>
          <cell r="D538">
            <v>95460</v>
          </cell>
        </row>
        <row r="539">
          <cell r="A539" t="str">
            <v>RB2DD14N</v>
          </cell>
          <cell r="C539" t="str">
            <v>NC</v>
          </cell>
          <cell r="D539">
            <v>75617</v>
          </cell>
          <cell r="G539" t="str">
            <v>Input</v>
          </cell>
        </row>
        <row r="540">
          <cell r="A540" t="str">
            <v>RB2DD14S</v>
          </cell>
          <cell r="C540" t="str">
            <v>SC</v>
          </cell>
          <cell r="D540">
            <v>19843</v>
          </cell>
          <cell r="G540" t="str">
            <v>Input</v>
          </cell>
        </row>
        <row r="542">
          <cell r="A542" t="str">
            <v>RB2GD2</v>
          </cell>
          <cell r="B542" t="str">
            <v>Gen Plt Acc Depr (10A)</v>
          </cell>
          <cell r="C542" t="str">
            <v>TC</v>
          </cell>
          <cell r="D542">
            <v>49017</v>
          </cell>
          <cell r="G542" t="str">
            <v>Input</v>
          </cell>
        </row>
        <row r="544">
          <cell r="A544" t="str">
            <v>RB2CW1</v>
          </cell>
          <cell r="B544" t="str">
            <v>CWIP-Production</v>
          </cell>
          <cell r="C544" t="str">
            <v>TC</v>
          </cell>
          <cell r="D544">
            <v>0</v>
          </cell>
          <cell r="G544" t="str">
            <v>Input</v>
          </cell>
          <cell r="H544" t="str">
            <v>(added for 2007 COS)</v>
          </cell>
        </row>
        <row r="545">
          <cell r="A545" t="str">
            <v>RB2CW2</v>
          </cell>
          <cell r="B545" t="str">
            <v>CWIP-Transmission</v>
          </cell>
          <cell r="C545" t="str">
            <v>TC</v>
          </cell>
          <cell r="D545">
            <v>0</v>
          </cell>
          <cell r="G545" t="str">
            <v>Input</v>
          </cell>
          <cell r="H545" t="str">
            <v>(added for 2007 COS)</v>
          </cell>
        </row>
        <row r="546">
          <cell r="A546" t="str">
            <v>RB2CW3</v>
          </cell>
          <cell r="B546" t="str">
            <v>CWIP-Distribution</v>
          </cell>
          <cell r="C546" t="str">
            <v>TC</v>
          </cell>
          <cell r="D546">
            <v>0</v>
          </cell>
          <cell r="G546" t="str">
            <v>Input</v>
          </cell>
          <cell r="H546" t="str">
            <v>(added for 2007 COS)</v>
          </cell>
        </row>
        <row r="547">
          <cell r="A547" t="str">
            <v>RB2CW4</v>
          </cell>
          <cell r="B547" t="str">
            <v>CWIP-General</v>
          </cell>
          <cell r="C547" t="str">
            <v>TC</v>
          </cell>
          <cell r="D547">
            <v>0</v>
          </cell>
          <cell r="G547" t="str">
            <v>Input</v>
          </cell>
          <cell r="H547" t="str">
            <v>(added for 2007 COS)</v>
          </cell>
        </row>
        <row r="549">
          <cell r="B549" t="str">
            <v>Plt Held Future Use:</v>
          </cell>
        </row>
        <row r="550">
          <cell r="A550" t="str">
            <v>RB2TU1</v>
          </cell>
          <cell r="B550" t="str">
            <v>Prod Plt (18A)</v>
          </cell>
          <cell r="C550" t="str">
            <v>TC</v>
          </cell>
          <cell r="D550">
            <v>0</v>
          </cell>
          <cell r="G550" t="str">
            <v>Input</v>
          </cell>
          <cell r="H550" t="str">
            <v>SC only?</v>
          </cell>
          <cell r="I550" t="str">
            <v>Use TC,NC,SC?</v>
          </cell>
        </row>
        <row r="552">
          <cell r="A552" t="str">
            <v>RB2TU2</v>
          </cell>
          <cell r="B552" t="str">
            <v>Trans Plt (7A)</v>
          </cell>
          <cell r="C552" t="str">
            <v>TC</v>
          </cell>
          <cell r="D552">
            <v>0</v>
          </cell>
          <cell r="G552" t="str">
            <v>Input</v>
          </cell>
          <cell r="H552" t="str">
            <v>SC only?</v>
          </cell>
          <cell r="I552" t="str">
            <v>Use TC,NC,SC?</v>
          </cell>
        </row>
        <row r="554">
          <cell r="A554" t="str">
            <v>RB2TU3</v>
          </cell>
          <cell r="B554" t="str">
            <v>Distr Plt (8B)</v>
          </cell>
          <cell r="C554" t="str">
            <v>TC</v>
          </cell>
          <cell r="D554">
            <v>0</v>
          </cell>
        </row>
        <row r="555">
          <cell r="A555" t="str">
            <v>RB2TU3N</v>
          </cell>
          <cell r="C555" t="str">
            <v>NC</v>
          </cell>
          <cell r="D555">
            <v>0</v>
          </cell>
          <cell r="G555" t="str">
            <v>Input</v>
          </cell>
        </row>
        <row r="556">
          <cell r="A556" t="str">
            <v>RB2TU3S</v>
          </cell>
          <cell r="C556" t="str">
            <v>SC</v>
          </cell>
          <cell r="D556">
            <v>0</v>
          </cell>
          <cell r="G556" t="str">
            <v>Input</v>
          </cell>
        </row>
        <row r="558">
          <cell r="A558" t="str">
            <v>RB2TU4</v>
          </cell>
          <cell r="B558" t="str">
            <v>General Plant</v>
          </cell>
          <cell r="C558" t="str">
            <v>TC</v>
          </cell>
          <cell r="D558">
            <v>0</v>
          </cell>
          <cell r="G558" t="str">
            <v>Input</v>
          </cell>
        </row>
        <row r="560">
          <cell r="A560" t="str">
            <v>RB2TU5</v>
          </cell>
          <cell r="B560" t="str">
            <v>Other</v>
          </cell>
          <cell r="C560" t="str">
            <v>TC</v>
          </cell>
          <cell r="D560">
            <v>0</v>
          </cell>
          <cell r="G560" t="str">
            <v>Input</v>
          </cell>
        </row>
        <row r="562">
          <cell r="B562" t="str">
            <v>Gen Plt (10A)</v>
          </cell>
          <cell r="C562" t="str">
            <v>TC</v>
          </cell>
          <cell r="D562">
            <v>0</v>
          </cell>
          <cell r="G562" t="str">
            <v>Input</v>
          </cell>
          <cell r="H562" t="str">
            <v>needed?</v>
          </cell>
        </row>
        <row r="564">
          <cell r="A564" t="str">
            <v>RB2B1</v>
          </cell>
          <cell r="B564" t="str">
            <v>Bond Prem (44A)</v>
          </cell>
          <cell r="C564" t="str">
            <v>TC</v>
          </cell>
          <cell r="D564">
            <v>100062</v>
          </cell>
          <cell r="F564" t="str">
            <v>08 by aeh</v>
          </cell>
          <cell r="G564" t="str">
            <v>Input</v>
          </cell>
          <cell r="H564" t="str">
            <v>NC entered here, SC specific amount entered in SC_method tab.</v>
          </cell>
        </row>
        <row r="566">
          <cell r="A566" t="str">
            <v>RB2B2</v>
          </cell>
          <cell r="B566" t="str">
            <v>Bond Prem</v>
          </cell>
          <cell r="C566" t="str">
            <v>TC</v>
          </cell>
          <cell r="D566">
            <v>0</v>
          </cell>
        </row>
        <row r="567">
          <cell r="A567" t="str">
            <v>RB2B2N</v>
          </cell>
          <cell r="C567" t="str">
            <v>NC</v>
          </cell>
          <cell r="D567">
            <v>0</v>
          </cell>
          <cell r="F567" t="str">
            <v>07 by aeh</v>
          </cell>
          <cell r="G567" t="str">
            <v>Input</v>
          </cell>
          <cell r="H567" t="str">
            <v>0 for NC, used for SC (see SC_Method tab)</v>
          </cell>
        </row>
        <row r="568">
          <cell r="A568" t="str">
            <v>RB2B2S</v>
          </cell>
          <cell r="C568" t="str">
            <v>SC</v>
          </cell>
          <cell r="D568">
            <v>0</v>
          </cell>
          <cell r="F568" t="str">
            <v>07 by aeh</v>
          </cell>
          <cell r="G568" t="str">
            <v>Input</v>
          </cell>
          <cell r="H568" t="str">
            <v>0 for NC, used for SC (see SC_Method tab)</v>
          </cell>
        </row>
        <row r="570">
          <cell r="A570" t="str">
            <v>RB2C1</v>
          </cell>
          <cell r="B570" t="str">
            <v>Cash (44A)</v>
          </cell>
          <cell r="C570" t="str">
            <v>TC</v>
          </cell>
          <cell r="D570">
            <v>1718</v>
          </cell>
          <cell r="G570" t="str">
            <v>Input</v>
          </cell>
        </row>
        <row r="571">
          <cell r="H571" t="str">
            <v>Input on SC method_chgs tab</v>
          </cell>
        </row>
        <row r="572">
          <cell r="A572" t="str">
            <v>RB2C3</v>
          </cell>
          <cell r="B572" t="str">
            <v>Cash Require(48A)</v>
          </cell>
          <cell r="C572" t="str">
            <v>TC</v>
          </cell>
          <cell r="D572">
            <v>0</v>
          </cell>
          <cell r="G572" t="str">
            <v>Input</v>
          </cell>
          <cell r="H572" t="str">
            <v>0 for NC, used for SC</v>
          </cell>
        </row>
        <row r="574">
          <cell r="A574" t="str">
            <v>RB2C4</v>
          </cell>
          <cell r="B574" t="str">
            <v>FIT Accrual (49A)</v>
          </cell>
          <cell r="C574" t="str">
            <v>TC</v>
          </cell>
          <cell r="D574">
            <v>0</v>
          </cell>
          <cell r="F574" t="str">
            <v>08 by aeh</v>
          </cell>
          <cell r="G574" t="str">
            <v>Input</v>
          </cell>
          <cell r="H574" t="str">
            <v>0 for NC, used for SC</v>
          </cell>
          <cell r="J574" t="str">
            <v>&lt;--49A is FIT allocator, may have to determine new alloc since Tax combined method is used.</v>
          </cell>
        </row>
        <row r="577">
          <cell r="A577" t="str">
            <v>RB2C5</v>
          </cell>
          <cell r="B577" t="str">
            <v>Avg Tax Accr-Retail</v>
          </cell>
          <cell r="C577" t="str">
            <v>TC</v>
          </cell>
          <cell r="D577">
            <v>0</v>
          </cell>
        </row>
        <row r="578">
          <cell r="A578" t="str">
            <v>RB2C5N</v>
          </cell>
          <cell r="C578" t="str">
            <v>NC</v>
          </cell>
          <cell r="D578">
            <v>0</v>
          </cell>
          <cell r="F578" t="str">
            <v>08 by aeh</v>
          </cell>
          <cell r="G578" t="str">
            <v>INPUT</v>
          </cell>
          <cell r="H578" t="str">
            <v>0 for NC, used for SC (see SC_Method tab)</v>
          </cell>
        </row>
        <row r="579">
          <cell r="A579" t="str">
            <v>RB2C5S</v>
          </cell>
          <cell r="C579" t="str">
            <v>SC</v>
          </cell>
          <cell r="D579">
            <v>0</v>
          </cell>
          <cell r="F579" t="str">
            <v>08 by aeh</v>
          </cell>
          <cell r="G579" t="str">
            <v>INPUT</v>
          </cell>
          <cell r="H579" t="str">
            <v>0 for NC, used for SC (see SC_Method tab)</v>
          </cell>
        </row>
        <row r="581">
          <cell r="A581" t="str">
            <v>RB2C6</v>
          </cell>
          <cell r="B581" t="str">
            <v>Avg Tax Accr-wholesale</v>
          </cell>
          <cell r="C581" t="str">
            <v>TC</v>
          </cell>
          <cell r="D581">
            <v>0</v>
          </cell>
        </row>
        <row r="582">
          <cell r="A582" t="str">
            <v>RB2C6N</v>
          </cell>
          <cell r="C582" t="str">
            <v>NC</v>
          </cell>
          <cell r="D582">
            <v>0</v>
          </cell>
          <cell r="F582" t="str">
            <v>08 by aeh</v>
          </cell>
          <cell r="G582" t="str">
            <v>INPUT</v>
          </cell>
          <cell r="H582" t="str">
            <v>0 for NC, used for SC (see SC_Method tab)</v>
          </cell>
        </row>
        <row r="583">
          <cell r="A583" t="str">
            <v>RB2C6S</v>
          </cell>
          <cell r="C583" t="str">
            <v>SC</v>
          </cell>
          <cell r="D583">
            <v>0</v>
          </cell>
          <cell r="F583" t="str">
            <v>08 by aeh</v>
          </cell>
          <cell r="G583" t="str">
            <v>INPUT</v>
          </cell>
          <cell r="H583" t="str">
            <v>0 for NC, used for SC (see SC_Method tab)</v>
          </cell>
        </row>
        <row r="585">
          <cell r="A585" t="str">
            <v>RB2MS8</v>
          </cell>
          <cell r="B585" t="str">
            <v>Renewable Energy Credits</v>
          </cell>
          <cell r="C585" t="str">
            <v>TC</v>
          </cell>
          <cell r="D585">
            <v>46</v>
          </cell>
        </row>
        <row r="586">
          <cell r="A586" t="str">
            <v>RB2MS8N</v>
          </cell>
          <cell r="C586" t="str">
            <v>NC</v>
          </cell>
          <cell r="D586">
            <v>46</v>
          </cell>
          <cell r="F586" t="str">
            <v>08 by aeh</v>
          </cell>
          <cell r="G586" t="str">
            <v>INPUT</v>
          </cell>
        </row>
        <row r="587">
          <cell r="A587" t="str">
            <v>RB2MS8S</v>
          </cell>
          <cell r="C587" t="str">
            <v>SC</v>
          </cell>
          <cell r="D587">
            <v>0</v>
          </cell>
          <cell r="F587" t="str">
            <v>08 by aeh</v>
          </cell>
          <cell r="G587" t="str">
            <v>INPUT</v>
          </cell>
        </row>
        <row r="589">
          <cell r="B589" t="str">
            <v>Prepayments:</v>
          </cell>
        </row>
        <row r="590">
          <cell r="A590" t="str">
            <v>RB2PP1</v>
          </cell>
          <cell r="B590" t="str">
            <v>Rent - Prepaid Other (59)</v>
          </cell>
          <cell r="C590" t="str">
            <v>TC</v>
          </cell>
          <cell r="D590">
            <v>0</v>
          </cell>
          <cell r="F590" t="str">
            <v>08 by aeh</v>
          </cell>
          <cell r="G590" t="str">
            <v>INPUT</v>
          </cell>
          <cell r="H590" t="str">
            <v>0 for NC, used for SC</v>
          </cell>
          <cell r="O590">
            <v>126118</v>
          </cell>
          <cell r="S590" t="str">
            <v>INPUT</v>
          </cell>
          <cell r="U590" t="str">
            <v>Formerly input &amp; allocated in the Prepay-SC tab in Dmenrel</v>
          </cell>
        </row>
        <row r="592">
          <cell r="A592" t="str">
            <v>RB2PP2</v>
          </cell>
          <cell r="B592" t="str">
            <v>Rent-Alloc (1A)</v>
          </cell>
          <cell r="C592" t="str">
            <v>TC</v>
          </cell>
          <cell r="D592">
            <v>0</v>
          </cell>
          <cell r="F592" t="str">
            <v>08 by aeh</v>
          </cell>
          <cell r="G592" t="str">
            <v>Input</v>
          </cell>
          <cell r="H592" t="str">
            <v>0 for NC, used for SC</v>
          </cell>
        </row>
        <row r="594">
          <cell r="B594" t="str">
            <v>Unexpired Ins Rel:</v>
          </cell>
        </row>
        <row r="595">
          <cell r="A595" t="str">
            <v>RB2PP3</v>
          </cell>
          <cell r="B595" t="str">
            <v>Prod Plt (18A)</v>
          </cell>
          <cell r="C595" t="str">
            <v>TC</v>
          </cell>
          <cell r="D595">
            <v>0</v>
          </cell>
          <cell r="G595" t="str">
            <v>Input</v>
          </cell>
          <cell r="H595" t="str">
            <v>0 for NC, used for SC (see SC_Method tab)</v>
          </cell>
        </row>
        <row r="597">
          <cell r="A597" t="str">
            <v>RB2PP4</v>
          </cell>
          <cell r="B597" t="str">
            <v>Trans Plt (7A)</v>
          </cell>
          <cell r="C597" t="str">
            <v>TC</v>
          </cell>
          <cell r="D597">
            <v>0</v>
          </cell>
          <cell r="G597" t="str">
            <v>Input</v>
          </cell>
          <cell r="H597" t="str">
            <v>0 for NC, used for SC</v>
          </cell>
        </row>
        <row r="599">
          <cell r="A599" t="str">
            <v>RB2PP5</v>
          </cell>
          <cell r="B599" t="str">
            <v>Distr Plt (8A)</v>
          </cell>
          <cell r="C599" t="str">
            <v>TC</v>
          </cell>
          <cell r="D599">
            <v>0</v>
          </cell>
          <cell r="G599" t="str">
            <v>Input</v>
          </cell>
          <cell r="H599" t="str">
            <v>0 for NC, used for SC</v>
          </cell>
        </row>
        <row r="601">
          <cell r="A601" t="str">
            <v>RB2PP6</v>
          </cell>
          <cell r="B601" t="str">
            <v>Gen Plt (10A)</v>
          </cell>
          <cell r="C601" t="str">
            <v>TC</v>
          </cell>
          <cell r="D601">
            <v>0</v>
          </cell>
          <cell r="G601" t="str">
            <v>Input</v>
          </cell>
          <cell r="H601" t="str">
            <v>0 for NC, used for SC</v>
          </cell>
        </row>
        <row r="603">
          <cell r="A603" t="str">
            <v>RB2PP7</v>
          </cell>
          <cell r="B603" t="str">
            <v>Other</v>
          </cell>
          <cell r="C603" t="str">
            <v>TC</v>
          </cell>
          <cell r="D603">
            <v>0</v>
          </cell>
        </row>
        <row r="604">
          <cell r="A604" t="str">
            <v>RB2PP7N</v>
          </cell>
          <cell r="C604" t="str">
            <v>NC</v>
          </cell>
          <cell r="D604">
            <v>0</v>
          </cell>
          <cell r="G604" t="str">
            <v>Input</v>
          </cell>
          <cell r="H604" t="str">
            <v>0 for NC, used for SC (see SC_Method tab)</v>
          </cell>
        </row>
        <row r="605">
          <cell r="A605" t="str">
            <v>RB2PP7S</v>
          </cell>
          <cell r="C605" t="str">
            <v>SC</v>
          </cell>
          <cell r="D605">
            <v>0</v>
          </cell>
          <cell r="G605" t="str">
            <v>Input</v>
          </cell>
          <cell r="H605" t="str">
            <v>0 for NC, used for SC (see SC_Method tab)</v>
          </cell>
        </row>
        <row r="608">
          <cell r="A608" t="str">
            <v>RB2PP8</v>
          </cell>
          <cell r="B608" t="str">
            <v>Wage &amp; Salary Related (59)</v>
          </cell>
          <cell r="C608" t="str">
            <v>TC</v>
          </cell>
          <cell r="D608">
            <v>0</v>
          </cell>
          <cell r="F608" t="str">
            <v>07 by aeh</v>
          </cell>
          <cell r="G608" t="str">
            <v>Input</v>
          </cell>
          <cell r="H608" t="str">
            <v>0 for NC, used for SC (see SC_Method tab)</v>
          </cell>
        </row>
        <row r="610">
          <cell r="B610" t="str">
            <v>Def Items Rel:</v>
          </cell>
        </row>
        <row r="611">
          <cell r="A611" t="str">
            <v>RB2DEF1</v>
          </cell>
          <cell r="B611" t="str">
            <v>Prod Plt (18A)</v>
          </cell>
          <cell r="C611" t="str">
            <v>TC</v>
          </cell>
          <cell r="D611">
            <v>0</v>
          </cell>
          <cell r="F611" t="str">
            <v>08 by aeh</v>
          </cell>
          <cell r="G611" t="str">
            <v>Input</v>
          </cell>
        </row>
        <row r="613">
          <cell r="A613" t="str">
            <v>RB2DEF2</v>
          </cell>
          <cell r="B613" t="str">
            <v>Trans Plt (7A)</v>
          </cell>
          <cell r="C613" t="str">
            <v>TC</v>
          </cell>
          <cell r="D613">
            <v>0</v>
          </cell>
          <cell r="G613" t="str">
            <v>Input</v>
          </cell>
        </row>
        <row r="615">
          <cell r="A615" t="str">
            <v>RB2DEF3</v>
          </cell>
          <cell r="B615" t="str">
            <v>Distr Plt (8A)</v>
          </cell>
          <cell r="C615" t="str">
            <v>TC</v>
          </cell>
          <cell r="D615">
            <v>0</v>
          </cell>
          <cell r="G615" t="str">
            <v>Input</v>
          </cell>
        </row>
        <row r="617">
          <cell r="A617" t="str">
            <v>RB2DEF4</v>
          </cell>
          <cell r="B617" t="str">
            <v>Gen Plt (10A)</v>
          </cell>
          <cell r="C617" t="str">
            <v>TC</v>
          </cell>
          <cell r="D617">
            <v>0</v>
          </cell>
          <cell r="G617" t="str">
            <v>Input</v>
          </cell>
        </row>
        <row r="619">
          <cell r="A619" t="str">
            <v>RB2DEF5</v>
          </cell>
          <cell r="B619" t="str">
            <v>Net Plant (62A)</v>
          </cell>
          <cell r="C619" t="str">
            <v>TC</v>
          </cell>
          <cell r="D619">
            <v>-30935</v>
          </cell>
          <cell r="G619" t="str">
            <v>Input</v>
          </cell>
        </row>
        <row r="621">
          <cell r="A621" t="str">
            <v>RB2DEF6</v>
          </cell>
          <cell r="B621" t="str">
            <v>Wages &amp; Sal (59A)</v>
          </cell>
          <cell r="C621" t="str">
            <v>TC</v>
          </cell>
          <cell r="D621">
            <v>0</v>
          </cell>
          <cell r="G621" t="str">
            <v>Input</v>
          </cell>
        </row>
        <row r="623">
          <cell r="A623" t="str">
            <v>RB2DEF7</v>
          </cell>
          <cell r="B623" t="str">
            <v>A&amp;G related (63A)</v>
          </cell>
          <cell r="C623" t="str">
            <v>TC</v>
          </cell>
          <cell r="D623">
            <v>0</v>
          </cell>
          <cell r="G623" t="str">
            <v>Input</v>
          </cell>
        </row>
        <row r="625">
          <cell r="A625" t="str">
            <v>RB2CD2</v>
          </cell>
          <cell r="B625" t="str">
            <v>Cust Deposit (38B)</v>
          </cell>
          <cell r="C625" t="str">
            <v>TC</v>
          </cell>
          <cell r="D625">
            <v>0</v>
          </cell>
        </row>
        <row r="626">
          <cell r="A626" t="str">
            <v>RB2CD2N</v>
          </cell>
          <cell r="C626" t="str">
            <v>NC</v>
          </cell>
          <cell r="D626">
            <v>0</v>
          </cell>
          <cell r="G626" t="str">
            <v>Input</v>
          </cell>
          <cell r="H626" t="str">
            <v>these are direct assigned in MISCFILE</v>
          </cell>
        </row>
        <row r="627">
          <cell r="A627" t="str">
            <v>RB2CD2S</v>
          </cell>
          <cell r="C627" t="str">
            <v>SC</v>
          </cell>
          <cell r="D627">
            <v>0</v>
          </cell>
          <cell r="G627" t="str">
            <v>Input</v>
          </cell>
          <cell r="H627" t="str">
            <v>these are direct assigned in MISCFILE</v>
          </cell>
        </row>
        <row r="629">
          <cell r="B629" t="str">
            <v>Accum Def Tax Rel:</v>
          </cell>
        </row>
        <row r="630">
          <cell r="A630" t="str">
            <v>RB2SA1</v>
          </cell>
          <cell r="B630" t="str">
            <v>Prod Plt (18A)</v>
          </cell>
          <cell r="C630" t="str">
            <v>TC</v>
          </cell>
          <cell r="D630">
            <v>0</v>
          </cell>
        </row>
        <row r="632">
          <cell r="A632" t="str">
            <v>RB2SA2</v>
          </cell>
          <cell r="B632" t="str">
            <v>Trans Plt (7A)</v>
          </cell>
          <cell r="C632" t="str">
            <v>TC</v>
          </cell>
          <cell r="D632">
            <v>0</v>
          </cell>
          <cell r="G632" t="str">
            <v>Input</v>
          </cell>
        </row>
        <row r="634">
          <cell r="A634" t="str">
            <v>RB2SA3</v>
          </cell>
          <cell r="B634" t="str">
            <v>Distr Plt (8A)</v>
          </cell>
          <cell r="C634" t="str">
            <v>TC</v>
          </cell>
          <cell r="D634">
            <v>0</v>
          </cell>
          <cell r="G634" t="str">
            <v>Input</v>
          </cell>
        </row>
        <row r="636">
          <cell r="A636" t="str">
            <v>RB2SA4</v>
          </cell>
          <cell r="B636" t="str">
            <v>Gen Plt (10A)</v>
          </cell>
          <cell r="C636" t="str">
            <v>TC</v>
          </cell>
          <cell r="D636">
            <v>0</v>
          </cell>
          <cell r="G636" t="str">
            <v>Input</v>
          </cell>
        </row>
        <row r="637">
          <cell r="I637" t="str">
            <v>old</v>
          </cell>
        </row>
        <row r="638">
          <cell r="A638" t="str">
            <v>RB2SA5</v>
          </cell>
          <cell r="B638" t="str">
            <v>Other (62A)</v>
          </cell>
          <cell r="C638" t="str">
            <v>TC</v>
          </cell>
          <cell r="D638">
            <v>2532158</v>
          </cell>
          <cell r="G638" t="str">
            <v>Input</v>
          </cell>
          <cell r="H638" t="str">
            <v>08 by aeh</v>
          </cell>
          <cell r="I638">
            <v>2519411</v>
          </cell>
        </row>
        <row r="640">
          <cell r="A640" t="str">
            <v>RB2SA6</v>
          </cell>
          <cell r="B640" t="str">
            <v>Energy (5A)</v>
          </cell>
          <cell r="C640" t="str">
            <v>TC</v>
          </cell>
          <cell r="D640">
            <v>0</v>
          </cell>
          <cell r="G640" t="str">
            <v>Input</v>
          </cell>
        </row>
        <row r="642">
          <cell r="A642" t="str">
            <v>RB2SA8</v>
          </cell>
          <cell r="B642" t="str">
            <v>Miscellaneous</v>
          </cell>
          <cell r="C642" t="str">
            <v>TC</v>
          </cell>
          <cell r="D642">
            <v>0</v>
          </cell>
          <cell r="G642" t="str">
            <v>Input</v>
          </cell>
          <cell r="H642" t="str">
            <v>(from unused)</v>
          </cell>
        </row>
        <row r="644">
          <cell r="B644" t="str">
            <v>Reserves Rel:</v>
          </cell>
        </row>
        <row r="645">
          <cell r="A645" t="str">
            <v>RB2R1</v>
          </cell>
          <cell r="B645" t="str">
            <v>Prod Plt (18A)</v>
          </cell>
          <cell r="C645" t="str">
            <v>TC</v>
          </cell>
          <cell r="D645">
            <v>0</v>
          </cell>
          <cell r="G645" t="str">
            <v>Input</v>
          </cell>
        </row>
        <row r="647">
          <cell r="A647" t="str">
            <v>RB2R2</v>
          </cell>
          <cell r="B647" t="str">
            <v>Trans Plt (7A)</v>
          </cell>
          <cell r="C647" t="str">
            <v>TC</v>
          </cell>
          <cell r="D647">
            <v>0</v>
          </cell>
          <cell r="G647" t="str">
            <v>Input</v>
          </cell>
        </row>
        <row r="649">
          <cell r="A649" t="str">
            <v>RB2R3</v>
          </cell>
          <cell r="B649" t="str">
            <v>Distr Plt (8A)</v>
          </cell>
          <cell r="C649" t="str">
            <v>TC</v>
          </cell>
          <cell r="D649">
            <v>0</v>
          </cell>
          <cell r="G649" t="str">
            <v>Input</v>
          </cell>
        </row>
        <row r="651">
          <cell r="A651" t="str">
            <v>RB2R4</v>
          </cell>
          <cell r="B651" t="str">
            <v>Gen Plt (10A)</v>
          </cell>
          <cell r="C651" t="str">
            <v>TC</v>
          </cell>
          <cell r="D651">
            <v>0</v>
          </cell>
          <cell r="G651" t="str">
            <v>Input</v>
          </cell>
        </row>
        <row r="653">
          <cell r="A653" t="str">
            <v>RB2R5</v>
          </cell>
          <cell r="B653" t="str">
            <v>Other (62A)</v>
          </cell>
          <cell r="C653" t="str">
            <v>TC</v>
          </cell>
          <cell r="D653">
            <v>58110</v>
          </cell>
          <cell r="G653" t="str">
            <v>Input</v>
          </cell>
          <cell r="H653" t="str">
            <v>08 by aeh</v>
          </cell>
        </row>
        <row r="655">
          <cell r="A655" t="str">
            <v>RB2R6</v>
          </cell>
          <cell r="B655" t="str">
            <v>Energy (5A)</v>
          </cell>
          <cell r="C655" t="str">
            <v>TC</v>
          </cell>
          <cell r="D655">
            <v>0</v>
          </cell>
          <cell r="G655" t="str">
            <v>Input</v>
          </cell>
        </row>
        <row r="659">
          <cell r="A659" t="str">
            <v>I_Exp_YrEnd</v>
          </cell>
        </row>
        <row r="660">
          <cell r="A660" t="str">
            <v>EXDO1</v>
          </cell>
          <cell r="B660" t="str">
            <v>580 Suprv &amp; Engr (32B)</v>
          </cell>
          <cell r="C660" t="str">
            <v>TC</v>
          </cell>
          <cell r="D660">
            <v>314</v>
          </cell>
        </row>
        <row r="661">
          <cell r="A661" t="str">
            <v>EXDO1N</v>
          </cell>
          <cell r="C661" t="str">
            <v>NC</v>
          </cell>
          <cell r="D661">
            <v>237</v>
          </cell>
          <cell r="F661" t="str">
            <v>08 by aeh</v>
          </cell>
          <cell r="G661" t="str">
            <v>Input</v>
          </cell>
        </row>
        <row r="662">
          <cell r="A662" t="str">
            <v>EXDO1S</v>
          </cell>
          <cell r="C662" t="str">
            <v>SC</v>
          </cell>
          <cell r="D662">
            <v>77</v>
          </cell>
          <cell r="G662" t="str">
            <v>Input</v>
          </cell>
        </row>
        <row r="664">
          <cell r="A664" t="str">
            <v>EXDO2</v>
          </cell>
          <cell r="B664" t="str">
            <v>582 Station (11B)</v>
          </cell>
          <cell r="C664" t="str">
            <v>TC</v>
          </cell>
          <cell r="D664">
            <v>2077</v>
          </cell>
        </row>
        <row r="665">
          <cell r="A665" t="str">
            <v>EXDO2N</v>
          </cell>
          <cell r="C665" t="str">
            <v>NC</v>
          </cell>
          <cell r="D665">
            <v>1693</v>
          </cell>
          <cell r="G665" t="str">
            <v>Input</v>
          </cell>
        </row>
        <row r="666">
          <cell r="A666" t="str">
            <v>EXDO2S</v>
          </cell>
          <cell r="C666" t="str">
            <v>SC</v>
          </cell>
          <cell r="D666">
            <v>384</v>
          </cell>
          <cell r="G666" t="str">
            <v>Input</v>
          </cell>
        </row>
        <row r="668">
          <cell r="A668" t="str">
            <v>EXDO3</v>
          </cell>
          <cell r="B668" t="str">
            <v>583 OH Lines (12B)</v>
          </cell>
          <cell r="C668" t="str">
            <v>TC</v>
          </cell>
          <cell r="D668">
            <v>2362</v>
          </cell>
        </row>
        <row r="669">
          <cell r="A669" t="str">
            <v>EXDO3N</v>
          </cell>
          <cell r="C669" t="str">
            <v>NC</v>
          </cell>
          <cell r="D669">
            <v>1564</v>
          </cell>
          <cell r="G669" t="str">
            <v>Input</v>
          </cell>
        </row>
        <row r="670">
          <cell r="A670" t="str">
            <v>EXDO3S</v>
          </cell>
          <cell r="C670" t="str">
            <v>SC</v>
          </cell>
          <cell r="D670">
            <v>798</v>
          </cell>
          <cell r="G670" t="str">
            <v>Input</v>
          </cell>
        </row>
        <row r="672">
          <cell r="A672" t="str">
            <v>EXDO4</v>
          </cell>
          <cell r="B672" t="str">
            <v>584 UG Lines (13B)</v>
          </cell>
          <cell r="C672" t="str">
            <v>TC</v>
          </cell>
          <cell r="D672">
            <v>5973</v>
          </cell>
        </row>
        <row r="673">
          <cell r="A673" t="str">
            <v>EXDO4N</v>
          </cell>
          <cell r="C673" t="str">
            <v>NC</v>
          </cell>
          <cell r="D673">
            <v>4350</v>
          </cell>
          <cell r="G673" t="str">
            <v>Input</v>
          </cell>
        </row>
        <row r="674">
          <cell r="A674" t="str">
            <v>EXDO4S</v>
          </cell>
          <cell r="C674" t="str">
            <v>SC</v>
          </cell>
          <cell r="D674">
            <v>1623</v>
          </cell>
          <cell r="G674" t="str">
            <v>Input</v>
          </cell>
        </row>
        <row r="676">
          <cell r="A676" t="str">
            <v>EXDO9</v>
          </cell>
          <cell r="B676" t="str">
            <v>588 Misc Distr Exp (32B)</v>
          </cell>
          <cell r="C676" t="str">
            <v>TC</v>
          </cell>
          <cell r="D676">
            <v>33144</v>
          </cell>
        </row>
        <row r="677">
          <cell r="A677" t="str">
            <v>EXDO9N</v>
          </cell>
          <cell r="C677" t="str">
            <v>NC</v>
          </cell>
          <cell r="D677">
            <v>24984</v>
          </cell>
          <cell r="G677" t="str">
            <v>Input</v>
          </cell>
          <cell r="H677">
            <v>6424</v>
          </cell>
          <cell r="I677">
            <v>18560</v>
          </cell>
          <cell r="J677" t="str">
            <v>NC</v>
          </cell>
        </row>
        <row r="678">
          <cell r="A678" t="str">
            <v>EXDO9S</v>
          </cell>
          <cell r="C678" t="str">
            <v>SC</v>
          </cell>
          <cell r="D678">
            <v>8160</v>
          </cell>
          <cell r="G678" t="str">
            <v>Input</v>
          </cell>
          <cell r="H678">
            <v>2089</v>
          </cell>
          <cell r="I678">
            <v>6071</v>
          </cell>
          <cell r="J678" t="str">
            <v>SC</v>
          </cell>
        </row>
        <row r="680">
          <cell r="A680" t="str">
            <v>EXDO10</v>
          </cell>
          <cell r="B680" t="str">
            <v>588 Misc Distr Exp-Demand (18A)</v>
          </cell>
          <cell r="C680" t="str">
            <v>TC</v>
          </cell>
          <cell r="D680">
            <v>68</v>
          </cell>
          <cell r="G680" t="str">
            <v>Input</v>
          </cell>
        </row>
        <row r="682">
          <cell r="A682" t="str">
            <v>EXDO13</v>
          </cell>
          <cell r="B682" t="str">
            <v>589 Rents (32B)</v>
          </cell>
          <cell r="C682" t="str">
            <v>TC</v>
          </cell>
          <cell r="D682">
            <v>83</v>
          </cell>
        </row>
        <row r="683">
          <cell r="A683" t="str">
            <v>EXDO13N</v>
          </cell>
          <cell r="C683" t="str">
            <v>NC</v>
          </cell>
          <cell r="D683">
            <v>61</v>
          </cell>
          <cell r="G683" t="str">
            <v>Input</v>
          </cell>
        </row>
        <row r="684">
          <cell r="A684" t="str">
            <v>EXDO13S</v>
          </cell>
          <cell r="C684" t="str">
            <v>SC</v>
          </cell>
          <cell r="D684">
            <v>22</v>
          </cell>
          <cell r="G684" t="str">
            <v>Input</v>
          </cell>
        </row>
        <row r="686">
          <cell r="A686" t="str">
            <v>EXDM1</v>
          </cell>
          <cell r="B686" t="str">
            <v>590 Suprv &amp; Engr (33B)</v>
          </cell>
          <cell r="C686" t="str">
            <v>TC</v>
          </cell>
          <cell r="D686">
            <v>4076</v>
          </cell>
        </row>
        <row r="687">
          <cell r="A687" t="str">
            <v>EXDM1N</v>
          </cell>
          <cell r="C687" t="str">
            <v>NC</v>
          </cell>
          <cell r="D687">
            <v>3075</v>
          </cell>
          <cell r="G687" t="str">
            <v>Input</v>
          </cell>
        </row>
        <row r="688">
          <cell r="A688" t="str">
            <v>EXDM1S</v>
          </cell>
          <cell r="C688" t="str">
            <v>SC</v>
          </cell>
          <cell r="D688">
            <v>1001</v>
          </cell>
          <cell r="G688" t="str">
            <v>Input</v>
          </cell>
        </row>
        <row r="690">
          <cell r="A690" t="str">
            <v>EXDM2</v>
          </cell>
          <cell r="B690" t="str">
            <v>591 Structures (11B)</v>
          </cell>
          <cell r="C690" t="str">
            <v>TC</v>
          </cell>
          <cell r="D690">
            <v>0</v>
          </cell>
        </row>
        <row r="691">
          <cell r="A691" t="str">
            <v>EXDM2N</v>
          </cell>
          <cell r="C691" t="str">
            <v>NC</v>
          </cell>
          <cell r="D691">
            <v>0</v>
          </cell>
          <cell r="G691" t="str">
            <v>Input</v>
          </cell>
        </row>
        <row r="692">
          <cell r="A692" t="str">
            <v>EXDM2S</v>
          </cell>
          <cell r="C692" t="str">
            <v>SC</v>
          </cell>
          <cell r="D692">
            <v>0</v>
          </cell>
          <cell r="G692" t="str">
            <v>Input</v>
          </cell>
        </row>
        <row r="694">
          <cell r="A694" t="str">
            <v>EXDM3</v>
          </cell>
          <cell r="B694" t="str">
            <v>592 Station Equip (11B)</v>
          </cell>
          <cell r="C694" t="str">
            <v>TC</v>
          </cell>
          <cell r="D694">
            <v>7475</v>
          </cell>
        </row>
        <row r="695">
          <cell r="A695" t="str">
            <v>EXDM3N</v>
          </cell>
          <cell r="C695" t="str">
            <v>NC</v>
          </cell>
          <cell r="D695">
            <v>6100</v>
          </cell>
          <cell r="G695" t="str">
            <v>Input</v>
          </cell>
        </row>
        <row r="696">
          <cell r="A696" t="str">
            <v>EXDM3S</v>
          </cell>
          <cell r="C696" t="str">
            <v>SC</v>
          </cell>
          <cell r="D696">
            <v>1375</v>
          </cell>
          <cell r="G696" t="str">
            <v>Input</v>
          </cell>
        </row>
        <row r="698">
          <cell r="A698" t="str">
            <v>EXDM4</v>
          </cell>
          <cell r="B698" t="str">
            <v>593 OH Lines (12B)</v>
          </cell>
          <cell r="C698" t="str">
            <v>TC</v>
          </cell>
          <cell r="D698">
            <v>75400</v>
          </cell>
        </row>
        <row r="699">
          <cell r="A699" t="str">
            <v>EXDM4N</v>
          </cell>
          <cell r="C699" t="str">
            <v>NC</v>
          </cell>
          <cell r="D699">
            <v>55437</v>
          </cell>
          <cell r="G699" t="str">
            <v>Input</v>
          </cell>
        </row>
        <row r="700">
          <cell r="A700" t="str">
            <v>EXDM4S</v>
          </cell>
          <cell r="C700" t="str">
            <v>SC</v>
          </cell>
          <cell r="D700">
            <v>19963</v>
          </cell>
          <cell r="G700" t="str">
            <v>Input</v>
          </cell>
        </row>
        <row r="702">
          <cell r="A702" t="str">
            <v>EXDM5</v>
          </cell>
          <cell r="B702" t="str">
            <v>594 UG Lines (13B)</v>
          </cell>
          <cell r="C702" t="str">
            <v>TC</v>
          </cell>
          <cell r="D702">
            <v>6884</v>
          </cell>
        </row>
        <row r="703">
          <cell r="A703" t="str">
            <v>EXDM5N</v>
          </cell>
          <cell r="C703" t="str">
            <v>NC</v>
          </cell>
          <cell r="D703">
            <v>5375</v>
          </cell>
          <cell r="G703" t="str">
            <v>Input</v>
          </cell>
        </row>
        <row r="704">
          <cell r="A704" t="str">
            <v>EXDM5S</v>
          </cell>
          <cell r="C704" t="str">
            <v>SC</v>
          </cell>
          <cell r="D704">
            <v>1509</v>
          </cell>
          <cell r="G704" t="str">
            <v>Input</v>
          </cell>
        </row>
        <row r="706">
          <cell r="A706" t="str">
            <v>EXDM6</v>
          </cell>
          <cell r="B706" t="str">
            <v>595 Line Transform (14B)</v>
          </cell>
          <cell r="C706" t="str">
            <v>TC</v>
          </cell>
          <cell r="D706">
            <v>3105</v>
          </cell>
        </row>
        <row r="707">
          <cell r="A707" t="str">
            <v>EXDM6N</v>
          </cell>
          <cell r="C707" t="str">
            <v>NC</v>
          </cell>
          <cell r="D707">
            <v>2416</v>
          </cell>
          <cell r="G707" t="str">
            <v>Input</v>
          </cell>
        </row>
        <row r="708">
          <cell r="A708" t="str">
            <v>EXDM6S</v>
          </cell>
          <cell r="C708" t="str">
            <v>SC</v>
          </cell>
          <cell r="D708">
            <v>689</v>
          </cell>
          <cell r="G708" t="str">
            <v>Input</v>
          </cell>
        </row>
        <row r="710">
          <cell r="A710" t="str">
            <v>EXDM9</v>
          </cell>
          <cell r="B710" t="str">
            <v>598 Misc Distr Exp-Cust (21B)</v>
          </cell>
          <cell r="C710" t="str">
            <v>TC</v>
          </cell>
          <cell r="D710">
            <v>9250</v>
          </cell>
        </row>
        <row r="711">
          <cell r="A711" t="str">
            <v>EXDM9N</v>
          </cell>
          <cell r="C711" t="str">
            <v>NC</v>
          </cell>
          <cell r="D711">
            <v>6821</v>
          </cell>
          <cell r="G711" t="str">
            <v>Input</v>
          </cell>
        </row>
        <row r="712">
          <cell r="A712" t="str">
            <v>EXDM9S</v>
          </cell>
          <cell r="C712" t="str">
            <v>SC</v>
          </cell>
          <cell r="D712">
            <v>2429</v>
          </cell>
          <cell r="G712" t="str">
            <v>Input</v>
          </cell>
        </row>
        <row r="714">
          <cell r="A714" t="str">
            <v>EXDM12</v>
          </cell>
          <cell r="B714" t="str">
            <v>598 Misc Distr Exp-Demand(18A)</v>
          </cell>
          <cell r="C714" t="str">
            <v>TC</v>
          </cell>
          <cell r="D714">
            <v>0</v>
          </cell>
          <cell r="G714" t="str">
            <v>Input</v>
          </cell>
        </row>
        <row r="717">
          <cell r="A717" t="str">
            <v>EXCA1</v>
          </cell>
          <cell r="B717" t="str">
            <v>901 Supervision (35B)</v>
          </cell>
          <cell r="C717" t="str">
            <v>TC</v>
          </cell>
          <cell r="D717">
            <v>1321</v>
          </cell>
          <cell r="G717" t="str">
            <v>Input</v>
          </cell>
        </row>
        <row r="719">
          <cell r="A719" t="str">
            <v>EXCA7</v>
          </cell>
          <cell r="B719" t="str">
            <v>905 Misc Cust (35B)</v>
          </cell>
          <cell r="C719" t="str">
            <v>TC</v>
          </cell>
          <cell r="D719">
            <v>2783</v>
          </cell>
          <cell r="G719" t="str">
            <v>Input</v>
          </cell>
        </row>
        <row r="722">
          <cell r="A722" t="str">
            <v>I_AGTAX_YrEnd</v>
          </cell>
        </row>
        <row r="723">
          <cell r="A723" t="str">
            <v>AG1</v>
          </cell>
          <cell r="B723" t="str">
            <v>Wages &amp; Sal (59A)</v>
          </cell>
          <cell r="C723" t="str">
            <v>TC</v>
          </cell>
          <cell r="D723">
            <v>376380</v>
          </cell>
          <cell r="G723" t="str">
            <v>Input</v>
          </cell>
          <cell r="H723" t="str">
            <v>Formerly from Dmenrel, Adm&amp; Gen Tab</v>
          </cell>
        </row>
        <row r="725">
          <cell r="A725" t="str">
            <v>AG2</v>
          </cell>
          <cell r="B725" t="str">
            <v>O&amp;M Exp (41A)</v>
          </cell>
          <cell r="C725" t="str">
            <v>TC</v>
          </cell>
          <cell r="D725">
            <v>137780</v>
          </cell>
          <cell r="G725" t="str">
            <v>Input</v>
          </cell>
        </row>
        <row r="727">
          <cell r="B727" t="str">
            <v>Functional A&amp;G:</v>
          </cell>
          <cell r="F727">
            <v>3737</v>
          </cell>
          <cell r="G727" t="str">
            <v>Input</v>
          </cell>
        </row>
        <row r="728">
          <cell r="A728" t="str">
            <v>AG3</v>
          </cell>
          <cell r="B728" t="str">
            <v>Production (18A)</v>
          </cell>
          <cell r="C728" t="str">
            <v>TC</v>
          </cell>
          <cell r="D728">
            <v>-24215</v>
          </cell>
          <cell r="F728">
            <v>-27952</v>
          </cell>
          <cell r="G728" t="str">
            <v>Input</v>
          </cell>
          <cell r="H728" t="str">
            <v>Includes Catawba reimbursements</v>
          </cell>
        </row>
        <row r="730">
          <cell r="A730" t="str">
            <v>AG4</v>
          </cell>
          <cell r="B730" t="str">
            <v>Unused</v>
          </cell>
        </row>
        <row r="732">
          <cell r="A732" t="str">
            <v>AG14</v>
          </cell>
          <cell r="B732" t="str">
            <v>Adj Merger Condition #23</v>
          </cell>
          <cell r="C732" t="str">
            <v>TC</v>
          </cell>
          <cell r="D732">
            <v>-13241</v>
          </cell>
          <cell r="G732" t="str">
            <v>Input</v>
          </cell>
          <cell r="H732" t="str">
            <v>In prior year, this was the NC retail number, changed to total retail.  COS will now complete the NC retail calc./aeh9537.</v>
          </cell>
        </row>
        <row r="734">
          <cell r="A734" t="str">
            <v>AG5</v>
          </cell>
          <cell r="B734" t="str">
            <v>Transmission (7A)</v>
          </cell>
          <cell r="C734" t="str">
            <v>TC</v>
          </cell>
          <cell r="D734">
            <v>0</v>
          </cell>
          <cell r="G734" t="str">
            <v>Input</v>
          </cell>
        </row>
        <row r="736">
          <cell r="A736" t="str">
            <v>AG6</v>
          </cell>
          <cell r="B736" t="str">
            <v>Distribution (8A)</v>
          </cell>
          <cell r="C736" t="str">
            <v>TC</v>
          </cell>
          <cell r="D736">
            <v>0</v>
          </cell>
          <cell r="G736" t="str">
            <v>Input</v>
          </cell>
        </row>
        <row r="738">
          <cell r="A738" t="str">
            <v>AG7</v>
          </cell>
          <cell r="B738" t="str">
            <v>General (10A)</v>
          </cell>
          <cell r="C738" t="str">
            <v>TC</v>
          </cell>
          <cell r="D738">
            <v>3453</v>
          </cell>
          <cell r="G738" t="str">
            <v>Input</v>
          </cell>
        </row>
        <row r="740">
          <cell r="A740" t="str">
            <v>AG8</v>
          </cell>
          <cell r="B740" t="str">
            <v>Other (16A)</v>
          </cell>
          <cell r="C740" t="str">
            <v>TC</v>
          </cell>
          <cell r="D740">
            <v>5312</v>
          </cell>
          <cell r="G740" t="str">
            <v>Input</v>
          </cell>
        </row>
        <row r="742">
          <cell r="A742" t="str">
            <v>AG9</v>
          </cell>
          <cell r="B742" t="str">
            <v>I&amp;D Regulated Liability (20)</v>
          </cell>
          <cell r="C742" t="str">
            <v>TC</v>
          </cell>
          <cell r="D742">
            <v>0</v>
          </cell>
          <cell r="G742" t="str">
            <v>Input</v>
          </cell>
        </row>
        <row r="744">
          <cell r="A744" t="str">
            <v>AG11</v>
          </cell>
          <cell r="B744" t="str">
            <v>928 Reg Comm (39A)</v>
          </cell>
          <cell r="C744" t="str">
            <v>TC</v>
          </cell>
          <cell r="D744">
            <v>1562</v>
          </cell>
          <cell r="G744" t="str">
            <v>Input</v>
          </cell>
        </row>
        <row r="746">
          <cell r="A746" t="str">
            <v>AG12</v>
          </cell>
          <cell r="B746" t="str">
            <v>931 Rents (56A)</v>
          </cell>
          <cell r="C746" t="str">
            <v>TC</v>
          </cell>
          <cell r="D746">
            <v>0</v>
          </cell>
          <cell r="G746" t="str">
            <v>Sums Accts 930-1</v>
          </cell>
          <cell r="H746" t="str">
            <v>931 Rents - Retail: 56A</v>
          </cell>
          <cell r="I746">
            <v>0</v>
          </cell>
          <cell r="J746" t="str">
            <v>Input</v>
          </cell>
        </row>
        <row r="747">
          <cell r="H747" t="str">
            <v>930.70 R&amp;D - Retail:  56A</v>
          </cell>
          <cell r="I747">
            <v>0</v>
          </cell>
          <cell r="J747" t="str">
            <v>Input</v>
          </cell>
        </row>
        <row r="748">
          <cell r="A748" t="str">
            <v>AG13</v>
          </cell>
          <cell r="B748" t="str">
            <v>935 Maint-GenPlt(10A)</v>
          </cell>
          <cell r="C748" t="str">
            <v>TC</v>
          </cell>
          <cell r="D748">
            <v>2760</v>
          </cell>
          <cell r="G748" t="str">
            <v>Input</v>
          </cell>
        </row>
        <row r="750">
          <cell r="A750" t="str">
            <v>AG15</v>
          </cell>
          <cell r="B750" t="str">
            <v>EPRI  (41)</v>
          </cell>
          <cell r="C750" t="str">
            <v>TC</v>
          </cell>
          <cell r="D750">
            <v>410</v>
          </cell>
          <cell r="E750" t="str">
            <v>NJ 347</v>
          </cell>
          <cell r="G750" t="str">
            <v>Input</v>
          </cell>
          <cell r="H750" t="str">
            <v>note:  note to 10A</v>
          </cell>
        </row>
        <row r="752">
          <cell r="A752" t="str">
            <v>AG16</v>
          </cell>
          <cell r="B752" t="str">
            <v>Advanced Energy (Adj MWH)</v>
          </cell>
          <cell r="C752" t="str">
            <v>TC</v>
          </cell>
          <cell r="D752">
            <v>1996</v>
          </cell>
        </row>
        <row r="753">
          <cell r="A753" t="str">
            <v>AG16N</v>
          </cell>
          <cell r="C753" t="str">
            <v>NC</v>
          </cell>
          <cell r="D753">
            <v>1996</v>
          </cell>
          <cell r="G753" t="str">
            <v>Input</v>
          </cell>
          <cell r="H753" t="str">
            <v>Retail only</v>
          </cell>
        </row>
        <row r="754">
          <cell r="A754" t="str">
            <v>AG16S</v>
          </cell>
          <cell r="C754" t="str">
            <v>SC</v>
          </cell>
          <cell r="D754">
            <v>0</v>
          </cell>
          <cell r="G754" t="str">
            <v>Input</v>
          </cell>
        </row>
        <row r="756">
          <cell r="A756" t="str">
            <v>AG18</v>
          </cell>
          <cell r="B756" t="str">
            <v>Other A&amp;G Dir - NCUC Fee (Rev)</v>
          </cell>
          <cell r="C756" t="str">
            <v>TC</v>
          </cell>
          <cell r="D756">
            <v>4920</v>
          </cell>
        </row>
        <row r="757">
          <cell r="A757" t="str">
            <v>AG18N</v>
          </cell>
          <cell r="C757" t="str">
            <v>NC</v>
          </cell>
          <cell r="D757">
            <v>4920</v>
          </cell>
          <cell r="G757" t="str">
            <v>Input</v>
          </cell>
        </row>
        <row r="758">
          <cell r="A758" t="str">
            <v>AG18S</v>
          </cell>
          <cell r="C758" t="str">
            <v>SC</v>
          </cell>
          <cell r="D758">
            <v>0</v>
          </cell>
          <cell r="G758" t="str">
            <v>Input</v>
          </cell>
        </row>
        <row r="760">
          <cell r="A760" t="str">
            <v>AG19</v>
          </cell>
          <cell r="B760" t="str">
            <v>Other A&amp;G Dir - BPM SALARIES</v>
          </cell>
          <cell r="C760" t="str">
            <v>TC</v>
          </cell>
          <cell r="D760">
            <v>0</v>
          </cell>
          <cell r="E760" t="str">
            <v>NJ 350</v>
          </cell>
          <cell r="G760" t="str">
            <v>Input</v>
          </cell>
        </row>
        <row r="761">
          <cell r="B761" t="str">
            <v>Total Admin &amp; General</v>
          </cell>
          <cell r="D761">
            <v>10086</v>
          </cell>
        </row>
        <row r="762">
          <cell r="B762" t="str">
            <v>Total A&amp;G (less Cond #23 above)(tie to J.study).</v>
          </cell>
          <cell r="D762">
            <v>23327</v>
          </cell>
        </row>
        <row r="764">
          <cell r="A764" t="str">
            <v>AGCD4</v>
          </cell>
          <cell r="B764" t="str">
            <v>Interest On Customer Deposits-Allocated</v>
          </cell>
          <cell r="C764" t="str">
            <v>TC</v>
          </cell>
          <cell r="D764">
            <v>0</v>
          </cell>
          <cell r="G764" t="str">
            <v>Input</v>
          </cell>
          <cell r="H764" t="str">
            <v>(from unused)</v>
          </cell>
        </row>
        <row r="766">
          <cell r="A766" t="str">
            <v>AGSTD2</v>
          </cell>
          <cell r="B766" t="str">
            <v>Oth Interest-Alloc (44A)</v>
          </cell>
          <cell r="C766" t="str">
            <v>TC</v>
          </cell>
          <cell r="D766">
            <v>329326</v>
          </cell>
          <cell r="G766" t="str">
            <v>Input</v>
          </cell>
          <cell r="J766" t="str">
            <v>2007 by aeh</v>
          </cell>
        </row>
        <row r="768">
          <cell r="A768" t="str">
            <v>AGTAX1</v>
          </cell>
          <cell r="B768" t="str">
            <v>State Inc Tax (47B)</v>
          </cell>
          <cell r="C768" t="str">
            <v>TC</v>
          </cell>
          <cell r="D768">
            <v>20817</v>
          </cell>
          <cell r="G768" t="str">
            <v>Input</v>
          </cell>
        </row>
        <row r="770">
          <cell r="A770" t="str">
            <v>AGDEFTX</v>
          </cell>
          <cell r="B770" t="str">
            <v>Total deferred income taxes NEW</v>
          </cell>
          <cell r="D770">
            <v>362969</v>
          </cell>
          <cell r="G770" t="str">
            <v>Input</v>
          </cell>
          <cell r="H770" t="str">
            <v>New data in old line</v>
          </cell>
        </row>
        <row r="772">
          <cell r="A772" t="str">
            <v>AGTAX1</v>
          </cell>
          <cell r="B772" t="str">
            <v>FIT Before ITC (47A)</v>
          </cell>
          <cell r="C772" t="str">
            <v>TC</v>
          </cell>
          <cell r="D772">
            <v>3202</v>
          </cell>
        </row>
        <row r="774">
          <cell r="B774" t="str">
            <v>Book State Taxes</v>
          </cell>
        </row>
        <row r="775">
          <cell r="A775" t="str">
            <v>AGBKSTn</v>
          </cell>
          <cell r="B775" t="str">
            <v>NC Retail</v>
          </cell>
          <cell r="C775" t="str">
            <v>NC</v>
          </cell>
          <cell r="D775">
            <v>256637</v>
          </cell>
          <cell r="E775" t="str">
            <v>(to be updated for 08)</v>
          </cell>
          <cell r="G775" t="str">
            <v>Input</v>
          </cell>
          <cell r="H775" t="str">
            <v>NEW</v>
          </cell>
        </row>
        <row r="776">
          <cell r="A776" t="str">
            <v>AGBKSTs</v>
          </cell>
          <cell r="B776" t="str">
            <v>SC Retail</v>
          </cell>
          <cell r="C776" t="str">
            <v>SC</v>
          </cell>
          <cell r="D776">
            <v>92619</v>
          </cell>
          <cell r="E776" t="str">
            <v>(to be updated for 08)</v>
          </cell>
          <cell r="G776" t="str">
            <v>Input</v>
          </cell>
          <cell r="H776" t="str">
            <v>NEW</v>
          </cell>
        </row>
        <row r="777">
          <cell r="A777" t="str">
            <v>AGBKSTg</v>
          </cell>
          <cell r="B777" t="str">
            <v>GW Retail</v>
          </cell>
          <cell r="C777" t="str">
            <v>GW</v>
          </cell>
          <cell r="D777">
            <v>-1255</v>
          </cell>
          <cell r="E777" t="str">
            <v>(to be updated for 08)</v>
          </cell>
          <cell r="G777" t="str">
            <v>Input</v>
          </cell>
          <cell r="H777" t="str">
            <v>NEW</v>
          </cell>
        </row>
        <row r="779">
          <cell r="A779" t="str">
            <v>AGITCDEF1</v>
          </cell>
          <cell r="B779" t="str">
            <v>ITC Defer (47A)</v>
          </cell>
          <cell r="C779" t="str">
            <v>TC</v>
          </cell>
          <cell r="D779">
            <v>0</v>
          </cell>
          <cell r="G779" t="str">
            <v>Input</v>
          </cell>
        </row>
        <row r="781">
          <cell r="A781" t="str">
            <v>AGITC12</v>
          </cell>
          <cell r="B781" t="str">
            <v>Test Year ITC</v>
          </cell>
          <cell r="C781" t="str">
            <v>TC</v>
          </cell>
          <cell r="D781">
            <v>0</v>
          </cell>
          <cell r="G781" t="str">
            <v>Input</v>
          </cell>
          <cell r="H781" t="str">
            <v>(from unused)</v>
          </cell>
        </row>
        <row r="783">
          <cell r="B783" t="str">
            <v>Adjustment Rel:</v>
          </cell>
        </row>
        <row r="784">
          <cell r="A784" t="str">
            <v>AGAJ1</v>
          </cell>
          <cell r="B784" t="str">
            <v>Prod Plt (18A)</v>
          </cell>
          <cell r="C784" t="str">
            <v>TC</v>
          </cell>
          <cell r="D784">
            <v>0</v>
          </cell>
          <cell r="G784" t="str">
            <v>Input</v>
          </cell>
          <cell r="H784" t="str">
            <v>per Billy, due to using ETR</v>
          </cell>
        </row>
        <row r="786">
          <cell r="A786" t="str">
            <v>AGAJ2</v>
          </cell>
          <cell r="B786" t="str">
            <v>Trans Plt (7A)</v>
          </cell>
          <cell r="C786" t="str">
            <v>TC</v>
          </cell>
          <cell r="D786">
            <v>0</v>
          </cell>
          <cell r="G786" t="str">
            <v>Input</v>
          </cell>
          <cell r="H786" t="str">
            <v>per Billy, due to using ETR</v>
          </cell>
        </row>
        <row r="788">
          <cell r="A788" t="str">
            <v>AGAJ3</v>
          </cell>
          <cell r="B788" t="str">
            <v>Distr Plt (8A)</v>
          </cell>
          <cell r="C788" t="str">
            <v>TC</v>
          </cell>
          <cell r="D788">
            <v>0</v>
          </cell>
          <cell r="G788" t="str">
            <v>Input</v>
          </cell>
          <cell r="H788" t="str">
            <v>per Billy, due to using ETR</v>
          </cell>
        </row>
        <row r="790">
          <cell r="A790" t="str">
            <v>AGAJ4</v>
          </cell>
          <cell r="B790" t="str">
            <v>Gen Plt (10A)</v>
          </cell>
          <cell r="C790" t="str">
            <v>TC</v>
          </cell>
          <cell r="D790">
            <v>0</v>
          </cell>
          <cell r="G790" t="str">
            <v>Input</v>
          </cell>
          <cell r="H790" t="str">
            <v>per Billy, due to using ETR</v>
          </cell>
        </row>
        <row r="792">
          <cell r="A792" t="str">
            <v>AGAJ5</v>
          </cell>
          <cell r="B792" t="str">
            <v>Energy (5A)</v>
          </cell>
          <cell r="C792" t="str">
            <v>TC</v>
          </cell>
          <cell r="D792">
            <v>0</v>
          </cell>
          <cell r="G792" t="str">
            <v>Input</v>
          </cell>
          <cell r="H792" t="str">
            <v>per Billy, due to using ETR</v>
          </cell>
        </row>
        <row r="794">
          <cell r="A794" t="str">
            <v>AGAJ6</v>
          </cell>
          <cell r="B794" t="str">
            <v>Sales (37A)</v>
          </cell>
          <cell r="C794" t="str">
            <v>TC</v>
          </cell>
          <cell r="D794">
            <v>0</v>
          </cell>
          <cell r="G794" t="str">
            <v>Input</v>
          </cell>
          <cell r="H794" t="str">
            <v>per Billy, due to using ETR</v>
          </cell>
        </row>
        <row r="796">
          <cell r="A796" t="str">
            <v>AGDPP4</v>
          </cell>
          <cell r="B796" t="str">
            <v>Prod Deprec-Ener (Alloc 5A)</v>
          </cell>
          <cell r="C796" t="str">
            <v>TC</v>
          </cell>
          <cell r="D796">
            <v>0</v>
          </cell>
          <cell r="G796" t="str">
            <v>Input</v>
          </cell>
        </row>
        <row r="798">
          <cell r="A798" t="str">
            <v>AGDPD3</v>
          </cell>
          <cell r="B798" t="str">
            <v>Distr Deprec (8B)</v>
          </cell>
          <cell r="C798" t="str">
            <v>TC</v>
          </cell>
          <cell r="D798">
            <v>244303</v>
          </cell>
        </row>
        <row r="799">
          <cell r="A799" t="str">
            <v>AGDPD3N</v>
          </cell>
          <cell r="C799" t="str">
            <v>NC</v>
          </cell>
          <cell r="D799">
            <v>180822</v>
          </cell>
          <cell r="G799" t="str">
            <v>Input</v>
          </cell>
        </row>
        <row r="800">
          <cell r="A800" t="str">
            <v>AGDPD3S</v>
          </cell>
          <cell r="C800" t="str">
            <v>SC</v>
          </cell>
          <cell r="D800">
            <v>63481</v>
          </cell>
          <cell r="G800" t="str">
            <v>Input</v>
          </cell>
        </row>
        <row r="802">
          <cell r="A802" t="str">
            <v>AGDPG4</v>
          </cell>
          <cell r="B802" t="str">
            <v>Gen Deprec (10A)</v>
          </cell>
          <cell r="C802" t="str">
            <v>TC</v>
          </cell>
          <cell r="D802">
            <v>59440</v>
          </cell>
          <cell r="G802" t="str">
            <v>Input</v>
          </cell>
          <cell r="H802">
            <v>55197</v>
          </cell>
          <cell r="I802" t="str">
            <v>(Total General)</v>
          </cell>
          <cell r="J802" t="str">
            <v>08 by aeh</v>
          </cell>
        </row>
        <row r="804">
          <cell r="A804" t="str">
            <v>AGDPG5</v>
          </cell>
          <cell r="B804" t="str">
            <v>Gen Deprec-Amort. EA Gains  (5A)</v>
          </cell>
          <cell r="C804" t="str">
            <v>TC</v>
          </cell>
          <cell r="D804">
            <v>-4243</v>
          </cell>
          <cell r="G804" t="str">
            <v>Input</v>
          </cell>
          <cell r="H804">
            <v>-4243</v>
          </cell>
          <cell r="J804" t="str">
            <v>08 by aeh</v>
          </cell>
        </row>
        <row r="806">
          <cell r="B806" t="str">
            <v>ITC Amort Rel:</v>
          </cell>
        </row>
        <row r="807">
          <cell r="A807" t="str">
            <v>AGITC1</v>
          </cell>
          <cell r="B807" t="str">
            <v>Prod Plt (18A)</v>
          </cell>
          <cell r="C807" t="str">
            <v>TC</v>
          </cell>
          <cell r="D807">
            <v>-4860</v>
          </cell>
          <cell r="G807" t="str">
            <v>Input</v>
          </cell>
          <cell r="J807" t="str">
            <v>2007 by aeh</v>
          </cell>
        </row>
        <row r="809">
          <cell r="A809" t="str">
            <v>AGITC2</v>
          </cell>
          <cell r="B809" t="str">
            <v>Trans Plt (7A)</v>
          </cell>
          <cell r="C809" t="str">
            <v>TC</v>
          </cell>
          <cell r="D809">
            <v>-854</v>
          </cell>
          <cell r="G809" t="str">
            <v>Input</v>
          </cell>
        </row>
        <row r="811">
          <cell r="A811" t="str">
            <v>AGITC3</v>
          </cell>
          <cell r="B811" t="str">
            <v>Distr Plt (8A)</v>
          </cell>
          <cell r="C811" t="str">
            <v>TC</v>
          </cell>
          <cell r="D811">
            <v>-2372</v>
          </cell>
          <cell r="G811" t="str">
            <v>Input</v>
          </cell>
        </row>
        <row r="813">
          <cell r="A813" t="str">
            <v>AGITC4</v>
          </cell>
          <cell r="B813" t="str">
            <v>Gen Plt (10A)</v>
          </cell>
          <cell r="C813" t="str">
            <v>TC</v>
          </cell>
          <cell r="D813">
            <v>0</v>
          </cell>
          <cell r="G813" t="str">
            <v>Input</v>
          </cell>
        </row>
        <row r="815">
          <cell r="A815" t="str">
            <v>AGITC5</v>
          </cell>
          <cell r="B815" t="str">
            <v>Other (16A)</v>
          </cell>
          <cell r="C815" t="str">
            <v>TC</v>
          </cell>
          <cell r="D815">
            <v>0</v>
          </cell>
          <cell r="G815" t="str">
            <v>Input</v>
          </cell>
        </row>
        <row r="817">
          <cell r="A817" t="str">
            <v>AGITC8</v>
          </cell>
          <cell r="B817" t="str">
            <v>Energy (5A)</v>
          </cell>
          <cell r="C817" t="str">
            <v>TC</v>
          </cell>
          <cell r="D817">
            <v>0</v>
          </cell>
          <cell r="G817" t="str">
            <v>Input</v>
          </cell>
        </row>
        <row r="819">
          <cell r="B819" t="str">
            <v>Nondeduct Rel:</v>
          </cell>
        </row>
        <row r="820">
          <cell r="A820" t="str">
            <v>AGND1</v>
          </cell>
          <cell r="B820" t="str">
            <v>Prod Plt (18A)</v>
          </cell>
          <cell r="C820" t="str">
            <v>TC</v>
          </cell>
          <cell r="D820">
            <v>0</v>
          </cell>
          <cell r="G820" t="str">
            <v>Input</v>
          </cell>
          <cell r="H820" t="str">
            <v>per Billy, due to using ETR</v>
          </cell>
        </row>
        <row r="822">
          <cell r="A822" t="str">
            <v>AGND2</v>
          </cell>
          <cell r="B822" t="str">
            <v>Trans Plt (7A)</v>
          </cell>
          <cell r="C822" t="str">
            <v>TC</v>
          </cell>
          <cell r="D822">
            <v>0</v>
          </cell>
          <cell r="G822" t="str">
            <v>Input</v>
          </cell>
          <cell r="H822" t="str">
            <v>per Billy, due to using ETR</v>
          </cell>
        </row>
        <row r="824">
          <cell r="A824" t="str">
            <v>AGND3</v>
          </cell>
          <cell r="B824" t="str">
            <v>Distr Plt (8A)</v>
          </cell>
          <cell r="C824" t="str">
            <v>TC</v>
          </cell>
          <cell r="D824">
            <v>0</v>
          </cell>
          <cell r="G824" t="str">
            <v>Input</v>
          </cell>
          <cell r="H824" t="str">
            <v>per Billy, due to using ETR</v>
          </cell>
        </row>
        <row r="826">
          <cell r="A826" t="str">
            <v>AGND4</v>
          </cell>
          <cell r="B826" t="str">
            <v>Gen Plt (10A)</v>
          </cell>
          <cell r="C826" t="str">
            <v>TC</v>
          </cell>
          <cell r="D826">
            <v>0</v>
          </cell>
          <cell r="G826" t="str">
            <v>Input</v>
          </cell>
          <cell r="H826" t="str">
            <v>per Billy, due to using ETR</v>
          </cell>
        </row>
        <row r="828">
          <cell r="A828" t="str">
            <v>AGND5</v>
          </cell>
          <cell r="B828" t="str">
            <v>Energy (5A)</v>
          </cell>
          <cell r="C828" t="str">
            <v>TC</v>
          </cell>
          <cell r="D828">
            <v>0</v>
          </cell>
          <cell r="G828" t="str">
            <v>Input</v>
          </cell>
          <cell r="H828" t="str">
            <v>per Billy, due to using ETR</v>
          </cell>
        </row>
        <row r="830">
          <cell r="A830" t="str">
            <v>AGND6</v>
          </cell>
          <cell r="B830" t="str">
            <v>Sales (37A)</v>
          </cell>
          <cell r="C830" t="str">
            <v>TC</v>
          </cell>
          <cell r="D830">
            <v>0</v>
          </cell>
          <cell r="G830" t="str">
            <v>Input</v>
          </cell>
          <cell r="H830" t="str">
            <v>per Billy, due to using ETR</v>
          </cell>
        </row>
        <row r="843">
          <cell r="A843" t="str">
            <v>peak_avg_begin</v>
          </cell>
          <cell r="B843" t="str">
            <v>I_peak_avg</v>
          </cell>
          <cell r="H843" t="str">
            <v>Range Name - peak_avg</v>
          </cell>
        </row>
        <row r="845">
          <cell r="A845" t="str">
            <v>PA_RBP2</v>
          </cell>
          <cell r="B845" t="str">
            <v>Prod Plt-Demand (1A)</v>
          </cell>
          <cell r="C845" t="str">
            <v>TC</v>
          </cell>
          <cell r="D845">
            <v>4809788.9018640993</v>
          </cell>
          <cell r="F845" t="str">
            <v>SWPA</v>
          </cell>
        </row>
        <row r="847">
          <cell r="A847" t="str">
            <v>PA_RBP3</v>
          </cell>
          <cell r="B847" t="str">
            <v>Prod Plt-Energy  (19A)</v>
          </cell>
          <cell r="C847" t="str">
            <v>TC</v>
          </cell>
          <cell r="D847">
            <v>6386813.0981359007</v>
          </cell>
          <cell r="F847" t="str">
            <v>SWPA</v>
          </cell>
        </row>
        <row r="849">
          <cell r="B849" t="str">
            <v>Total Prod Depreciation</v>
          </cell>
          <cell r="C849" t="str">
            <v>TC</v>
          </cell>
          <cell r="D849">
            <v>4931330</v>
          </cell>
          <cell r="F849" t="str">
            <v>xxSYSPK</v>
          </cell>
          <cell r="G849" t="str">
            <v>&lt;--use to calculate PA demand energy split below</v>
          </cell>
        </row>
        <row r="851">
          <cell r="A851" t="str">
            <v>PA_RB2P2</v>
          </cell>
          <cell r="B851" t="str">
            <v>Prod Depr-Demand (1A)</v>
          </cell>
          <cell r="C851" t="str">
            <v>TC</v>
          </cell>
          <cell r="D851">
            <v>2118380</v>
          </cell>
          <cell r="F851" t="str">
            <v>calculates</v>
          </cell>
        </row>
        <row r="853">
          <cell r="A853" t="str">
            <v>PA_RB2P3</v>
          </cell>
          <cell r="B853" t="str">
            <v>Prod Depr-Energy  (19A)</v>
          </cell>
          <cell r="C853" t="str">
            <v>TC</v>
          </cell>
          <cell r="D853">
            <v>2812950</v>
          </cell>
          <cell r="F853" t="str">
            <v>calculates</v>
          </cell>
        </row>
        <row r="855">
          <cell r="B855" t="str">
            <v>Prod Deprec-(Alloc 20A)</v>
          </cell>
          <cell r="C855" t="str">
            <v>TC</v>
          </cell>
          <cell r="D855">
            <v>353461</v>
          </cell>
          <cell r="F855" t="str">
            <v>I_A&amp;GTax_YrEnd-(AGDDP3)</v>
          </cell>
          <cell r="H855" t="str">
            <v>&lt;--use to calculate PA demand energy split below</v>
          </cell>
        </row>
        <row r="857">
          <cell r="A857" t="str">
            <v>PA_AGDPP3</v>
          </cell>
          <cell r="B857" t="str">
            <v>Prod Depr Exp-Demand (1A)</v>
          </cell>
          <cell r="C857" t="str">
            <v>TC</v>
          </cell>
          <cell r="D857">
            <v>151838</v>
          </cell>
          <cell r="F857" t="str">
            <v>calculates</v>
          </cell>
        </row>
        <row r="859">
          <cell r="A859" t="str">
            <v>PA_AGDPP4</v>
          </cell>
          <cell r="B859" t="str">
            <v>Prod Depr Exp-Energy  (19A)</v>
          </cell>
          <cell r="C859" t="str">
            <v>TC</v>
          </cell>
          <cell r="D859">
            <v>201623</v>
          </cell>
          <cell r="F859" t="str">
            <v>calculates</v>
          </cell>
        </row>
        <row r="861">
          <cell r="A861" t="str">
            <v>PA_REVOR6</v>
          </cell>
          <cell r="B861" t="str">
            <v xml:space="preserve">Misc Oth Elect Rev - CIAC ALLOCATED ONLY (0044) </v>
          </cell>
          <cell r="C861" t="str">
            <v>TC</v>
          </cell>
          <cell r="D861">
            <v>1605</v>
          </cell>
          <cell r="F861" t="str">
            <v>SWPA</v>
          </cell>
        </row>
        <row r="862">
          <cell r="A862" t="str">
            <v>PA_REVOR6N</v>
          </cell>
          <cell r="C862" t="str">
            <v>NC</v>
          </cell>
          <cell r="D862">
            <v>1218</v>
          </cell>
          <cell r="F862" t="str">
            <v>SWPA</v>
          </cell>
        </row>
        <row r="863">
          <cell r="A863" t="str">
            <v>PA_REVOR6S</v>
          </cell>
          <cell r="C863" t="str">
            <v>SC</v>
          </cell>
          <cell r="D863">
            <v>387</v>
          </cell>
          <cell r="F863" t="str">
            <v>SWPA</v>
          </cell>
        </row>
        <row r="865">
          <cell r="D865" t="str">
            <v>System Total</v>
          </cell>
          <cell r="E865" t="str">
            <v>NC Total</v>
          </cell>
          <cell r="F865" t="str">
            <v>NC Total Retail</v>
          </cell>
          <cell r="G865" t="str">
            <v>RS1</v>
          </cell>
          <cell r="H865" t="str">
            <v>RS2</v>
          </cell>
          <cell r="I865" t="str">
            <v>RS3</v>
          </cell>
          <cell r="J865" t="str">
            <v>RS4</v>
          </cell>
          <cell r="K865" t="str">
            <v>RE1</v>
          </cell>
          <cell r="L865" t="str">
            <v>RE2</v>
          </cell>
          <cell r="M865" t="str">
            <v>NPL-RS RC</v>
          </cell>
          <cell r="N865" t="str">
            <v>G</v>
          </cell>
          <cell r="O865" t="str">
            <v>GA</v>
          </cell>
          <cell r="P865" t="str">
            <v>NPL-GSS</v>
          </cell>
          <cell r="Q865" t="str">
            <v>NPL-GSL</v>
          </cell>
          <cell r="R865" t="str">
            <v>OL</v>
          </cell>
          <cell r="S865" t="str">
            <v>PL</v>
          </cell>
          <cell r="T865" t="str">
            <v>NPL-LT</v>
          </cell>
          <cell r="U865" t="str">
            <v>TS</v>
          </cell>
          <cell r="V865" t="str">
            <v>I</v>
          </cell>
          <cell r="W865" t="str">
            <v>I(AE)</v>
          </cell>
          <cell r="X865" t="str">
            <v>NPL-IND</v>
          </cell>
          <cell r="Y865" t="str">
            <v>OPT G</v>
          </cell>
          <cell r="Z865" t="str">
            <v>OPT GA</v>
          </cell>
          <cell r="AA865" t="str">
            <v>OPT I</v>
          </cell>
          <cell r="AB865" t="str">
            <v>OPT I(AE)</v>
          </cell>
          <cell r="AC865" t="str">
            <v>HP</v>
          </cell>
          <cell r="AD865" t="str">
            <v xml:space="preserve"> RETAIL UNUSED</v>
          </cell>
          <cell r="AE865" t="str">
            <v>10A</v>
          </cell>
          <cell r="AF865" t="str">
            <v>CATAWBA</v>
          </cell>
          <cell r="AG865" t="str">
            <v>Wholesale1(SEPA)</v>
          </cell>
          <cell r="AH865" t="str">
            <v>Wholesale2(NPL)</v>
          </cell>
          <cell r="AI865" t="str">
            <v>Wholesale3(EMC)</v>
          </cell>
          <cell r="AJ865" t="str">
            <v>Wholesale4(BPM &amp; OTHERS)</v>
          </cell>
          <cell r="AK865" t="str">
            <v>Wholesale5(?)</v>
          </cell>
          <cell r="AL865" t="str">
            <v>Wholesale6(?)</v>
          </cell>
          <cell r="AM865" t="str">
            <v>Wholesale7(?)</v>
          </cell>
          <cell r="AN865" t="str">
            <v>Wholesale8(?)</v>
          </cell>
          <cell r="AO865" t="str">
            <v>Wholesale9(?)</v>
          </cell>
          <cell r="AP865" t="str">
            <v>Wholesale10(?)</v>
          </cell>
          <cell r="AQ865" t="str">
            <v>spacer</v>
          </cell>
          <cell r="AR865" t="str">
            <v>leave blank</v>
          </cell>
          <cell r="AS865" t="str">
            <v>SC Total</v>
          </cell>
          <cell r="AT865" t="str">
            <v>SC Total Retail</v>
          </cell>
          <cell r="AU865" t="str">
            <v>RS1</v>
          </cell>
          <cell r="AV865" t="str">
            <v>RS2</v>
          </cell>
          <cell r="AW865" t="str">
            <v>RS3</v>
          </cell>
          <cell r="AX865" t="str">
            <v>RS4</v>
          </cell>
          <cell r="AY865" t="str">
            <v>RE1</v>
          </cell>
          <cell r="AZ865" t="str">
            <v>RE2</v>
          </cell>
          <cell r="BA865" t="str">
            <v>NPL-RS RC</v>
          </cell>
          <cell r="BB865" t="str">
            <v>G</v>
          </cell>
          <cell r="BC865" t="str">
            <v>GA</v>
          </cell>
          <cell r="BD865" t="str">
            <v>NPL-GSS</v>
          </cell>
          <cell r="BE865" t="str">
            <v>NPL-GSL</v>
          </cell>
          <cell r="BF865" t="str">
            <v>OL</v>
          </cell>
          <cell r="BG865" t="str">
            <v>PL</v>
          </cell>
          <cell r="BH865" t="str">
            <v>NPL-LT</v>
          </cell>
          <cell r="BI865" t="str">
            <v>TS</v>
          </cell>
          <cell r="BJ865" t="str">
            <v>I</v>
          </cell>
          <cell r="BK865" t="str">
            <v>I(AE)</v>
          </cell>
          <cell r="BL865" t="str">
            <v>NPL-IND</v>
          </cell>
          <cell r="BM865" t="str">
            <v>OPT G</v>
          </cell>
          <cell r="BN865" t="str">
            <v>OPT GA</v>
          </cell>
          <cell r="BO865" t="str">
            <v>OPT I</v>
          </cell>
          <cell r="BP865" t="str">
            <v>OPT I(AE)</v>
          </cell>
          <cell r="BQ865" t="str">
            <v>HP</v>
          </cell>
          <cell r="BR865" t="str">
            <v xml:space="preserve"> RETAIL UNUSED</v>
          </cell>
          <cell r="BS865" t="str">
            <v>10A</v>
          </cell>
          <cell r="BT865" t="str">
            <v>CATAWBA</v>
          </cell>
          <cell r="BU865" t="str">
            <v>Wholesale1(SEPA)</v>
          </cell>
          <cell r="BV865" t="str">
            <v>Wholesale2(NPL)</v>
          </cell>
          <cell r="BW865" t="str">
            <v>Wholesale3(EMC)</v>
          </cell>
          <cell r="BX865" t="str">
            <v>Wholesale4(BPM &amp; OTHERS)</v>
          </cell>
          <cell r="BY865" t="str">
            <v>Wholesale5(?)</v>
          </cell>
          <cell r="BZ865" t="str">
            <v>Wholesale6(?)</v>
          </cell>
          <cell r="CA865" t="str">
            <v>Wholesale7(?)</v>
          </cell>
          <cell r="CB865" t="str">
            <v>Wholesale8(?)</v>
          </cell>
          <cell r="CC865" t="str">
            <v>Wholesale9(?)</v>
          </cell>
          <cell r="CD865" t="str">
            <v>Wholesale10(?)</v>
          </cell>
        </row>
        <row r="866">
          <cell r="C866" t="str">
            <v>SOURCE:</v>
          </cell>
          <cell r="D866" t="str">
            <v>TC</v>
          </cell>
          <cell r="E866" t="str">
            <v>NC</v>
          </cell>
          <cell r="F866" t="str">
            <v>NC</v>
          </cell>
          <cell r="G866" t="str">
            <v>NC</v>
          </cell>
          <cell r="H866" t="str">
            <v>NC</v>
          </cell>
          <cell r="I866" t="str">
            <v>NC</v>
          </cell>
          <cell r="J866" t="str">
            <v>NC</v>
          </cell>
          <cell r="K866" t="str">
            <v>NC</v>
          </cell>
          <cell r="L866" t="str">
            <v>NC</v>
          </cell>
          <cell r="M866" t="str">
            <v>NC</v>
          </cell>
          <cell r="N866" t="str">
            <v>NC</v>
          </cell>
          <cell r="O866" t="str">
            <v>NC</v>
          </cell>
          <cell r="P866" t="str">
            <v>NC</v>
          </cell>
          <cell r="Q866" t="str">
            <v>NC</v>
          </cell>
          <cell r="R866" t="str">
            <v>NC</v>
          </cell>
          <cell r="S866" t="str">
            <v>NC</v>
          </cell>
          <cell r="T866" t="str">
            <v>NC</v>
          </cell>
          <cell r="U866" t="str">
            <v>NC</v>
          </cell>
          <cell r="V866" t="str">
            <v>NC</v>
          </cell>
          <cell r="W866" t="str">
            <v>NC</v>
          </cell>
          <cell r="X866" t="str">
            <v>NC</v>
          </cell>
          <cell r="Y866" t="str">
            <v>NC</v>
          </cell>
          <cell r="Z866" t="str">
            <v>NC</v>
          </cell>
          <cell r="AA866" t="str">
            <v>NC</v>
          </cell>
          <cell r="AB866" t="str">
            <v>NC</v>
          </cell>
          <cell r="AC866" t="str">
            <v>NC</v>
          </cell>
          <cell r="AD866" t="str">
            <v>NC</v>
          </cell>
          <cell r="AE866" t="str">
            <v>NC</v>
          </cell>
          <cell r="AF866" t="str">
            <v>NC</v>
          </cell>
          <cell r="AG866" t="str">
            <v>NC</v>
          </cell>
          <cell r="AH866" t="str">
            <v>NC</v>
          </cell>
          <cell r="AI866" t="str">
            <v>NC</v>
          </cell>
          <cell r="AJ866" t="str">
            <v>NC</v>
          </cell>
          <cell r="AK866" t="str">
            <v>NC</v>
          </cell>
          <cell r="AL866" t="str">
            <v>NC</v>
          </cell>
          <cell r="AM866" t="str">
            <v>NC</v>
          </cell>
          <cell r="AN866" t="str">
            <v>NC</v>
          </cell>
          <cell r="AO866" t="str">
            <v>NC</v>
          </cell>
          <cell r="AP866" t="str">
            <v>NC</v>
          </cell>
          <cell r="AS866" t="str">
            <v>SC</v>
          </cell>
          <cell r="AT866" t="str">
            <v>SC</v>
          </cell>
          <cell r="AU866" t="str">
            <v>SC</v>
          </cell>
          <cell r="AV866" t="str">
            <v>SC</v>
          </cell>
          <cell r="AW866" t="str">
            <v>SC</v>
          </cell>
          <cell r="AX866" t="str">
            <v>SC</v>
          </cell>
          <cell r="AY866" t="str">
            <v>SC</v>
          </cell>
          <cell r="AZ866" t="str">
            <v>SC</v>
          </cell>
          <cell r="BA866" t="str">
            <v>SC</v>
          </cell>
          <cell r="BB866" t="str">
            <v>SC</v>
          </cell>
          <cell r="BC866" t="str">
            <v>SC</v>
          </cell>
          <cell r="BD866" t="str">
            <v>SC</v>
          </cell>
          <cell r="BE866" t="str">
            <v>SC</v>
          </cell>
          <cell r="BF866" t="str">
            <v>SC</v>
          </cell>
          <cell r="BG866" t="str">
            <v>SC</v>
          </cell>
          <cell r="BH866" t="str">
            <v>SC</v>
          </cell>
          <cell r="BI866" t="str">
            <v>SC</v>
          </cell>
          <cell r="BJ866" t="str">
            <v>SC</v>
          </cell>
          <cell r="BK866" t="str">
            <v>SC</v>
          </cell>
          <cell r="BL866" t="str">
            <v>SC</v>
          </cell>
          <cell r="BM866" t="str">
            <v>SC</v>
          </cell>
          <cell r="BN866" t="str">
            <v>SC</v>
          </cell>
          <cell r="BO866" t="str">
            <v>SC</v>
          </cell>
          <cell r="BP866" t="str">
            <v>SC</v>
          </cell>
          <cell r="BQ866" t="str">
            <v>SC</v>
          </cell>
          <cell r="BR866" t="str">
            <v>SC</v>
          </cell>
          <cell r="BS866" t="str">
            <v>SC</v>
          </cell>
          <cell r="BT866" t="str">
            <v>SC</v>
          </cell>
          <cell r="BU866" t="str">
            <v>SC</v>
          </cell>
          <cell r="BV866" t="str">
            <v>SC</v>
          </cell>
          <cell r="BW866" t="str">
            <v>SC</v>
          </cell>
          <cell r="BX866" t="str">
            <v>SC</v>
          </cell>
          <cell r="BY866" t="str">
            <v>SC</v>
          </cell>
          <cell r="BZ866" t="str">
            <v>SC</v>
          </cell>
          <cell r="CA866" t="str">
            <v>SC</v>
          </cell>
          <cell r="CB866" t="str">
            <v>SC</v>
          </cell>
          <cell r="CC866" t="str">
            <v>SC</v>
          </cell>
          <cell r="CD866" t="str">
            <v>SC</v>
          </cell>
        </row>
        <row r="868">
          <cell r="A868" t="str">
            <v>PA_KW</v>
          </cell>
          <cell r="B868" t="str">
            <v>Demand @ Gener (0400)</v>
          </cell>
          <cell r="C868" t="str">
            <v>SWPA</v>
          </cell>
          <cell r="D868">
            <v>16198214</v>
          </cell>
          <cell r="E868">
            <v>12137852</v>
          </cell>
          <cell r="F868">
            <v>11352579</v>
          </cell>
          <cell r="G868">
            <v>2860177</v>
          </cell>
          <cell r="H868">
            <v>0</v>
          </cell>
          <cell r="I868">
            <v>0</v>
          </cell>
          <cell r="J868">
            <v>0</v>
          </cell>
          <cell r="K868">
            <v>2432287</v>
          </cell>
          <cell r="L868">
            <v>0</v>
          </cell>
          <cell r="M868">
            <v>0</v>
          </cell>
          <cell r="N868">
            <v>1239954</v>
          </cell>
          <cell r="O868">
            <v>563074</v>
          </cell>
          <cell r="P868">
            <v>50325</v>
          </cell>
          <cell r="Q868">
            <v>42358</v>
          </cell>
          <cell r="R868">
            <v>22272</v>
          </cell>
          <cell r="S868">
            <v>10187</v>
          </cell>
          <cell r="T868">
            <v>138</v>
          </cell>
          <cell r="U868">
            <v>2517</v>
          </cell>
          <cell r="V868">
            <v>372990</v>
          </cell>
          <cell r="W868">
            <v>54324</v>
          </cell>
          <cell r="X868">
            <v>16511</v>
          </cell>
          <cell r="Y868">
            <v>1629171</v>
          </cell>
          <cell r="Z868">
            <v>411795</v>
          </cell>
          <cell r="AA868">
            <v>1498159</v>
          </cell>
          <cell r="AB868">
            <v>101731</v>
          </cell>
          <cell r="AC868">
            <v>44609</v>
          </cell>
          <cell r="AD868">
            <v>0</v>
          </cell>
          <cell r="AE868">
            <v>169029</v>
          </cell>
          <cell r="AF868">
            <v>91602</v>
          </cell>
          <cell r="AG868">
            <v>0</v>
          </cell>
          <cell r="AH868">
            <v>18531</v>
          </cell>
          <cell r="AI868">
            <v>448150</v>
          </cell>
          <cell r="AJ868">
            <v>57961</v>
          </cell>
          <cell r="AK868">
            <v>0</v>
          </cell>
          <cell r="AL868">
            <v>0</v>
          </cell>
          <cell r="AM868">
            <v>0</v>
          </cell>
          <cell r="AN868">
            <v>0</v>
          </cell>
          <cell r="AO868">
            <v>0</v>
          </cell>
          <cell r="AP868">
            <v>0</v>
          </cell>
          <cell r="AS868">
            <v>4060362</v>
          </cell>
          <cell r="AT868">
            <v>3955629</v>
          </cell>
          <cell r="AU868">
            <v>323650</v>
          </cell>
          <cell r="AV868">
            <v>431865</v>
          </cell>
          <cell r="AW868">
            <v>48502</v>
          </cell>
          <cell r="AX868">
            <v>37431</v>
          </cell>
          <cell r="AY868">
            <v>434782</v>
          </cell>
          <cell r="AZ868">
            <v>429002</v>
          </cell>
          <cell r="BA868">
            <v>0</v>
          </cell>
          <cell r="BB868">
            <v>423288</v>
          </cell>
          <cell r="BC868">
            <v>165137</v>
          </cell>
          <cell r="BD868">
            <v>0</v>
          </cell>
          <cell r="BE868">
            <v>0</v>
          </cell>
          <cell r="BF868">
            <v>8657</v>
          </cell>
          <cell r="BG868">
            <v>1744</v>
          </cell>
          <cell r="BH868">
            <v>0</v>
          </cell>
          <cell r="BI868">
            <v>581</v>
          </cell>
          <cell r="BJ868">
            <v>120880</v>
          </cell>
          <cell r="BK868">
            <v>23559</v>
          </cell>
          <cell r="BL868">
            <v>0</v>
          </cell>
          <cell r="BM868">
            <v>380561</v>
          </cell>
          <cell r="BN868">
            <v>102407</v>
          </cell>
          <cell r="BO868">
            <v>943583</v>
          </cell>
          <cell r="BP868">
            <v>46836</v>
          </cell>
          <cell r="BQ868">
            <v>33164</v>
          </cell>
          <cell r="BR868">
            <v>0</v>
          </cell>
          <cell r="BS868">
            <v>104733</v>
          </cell>
          <cell r="BT868">
            <v>0</v>
          </cell>
          <cell r="BU868">
            <v>0</v>
          </cell>
          <cell r="BV868">
            <v>0</v>
          </cell>
          <cell r="BW868">
            <v>0</v>
          </cell>
          <cell r="BX868">
            <v>0</v>
          </cell>
          <cell r="BY868">
            <v>0</v>
          </cell>
          <cell r="BZ868">
            <v>0</v>
          </cell>
          <cell r="CA868">
            <v>0</v>
          </cell>
          <cell r="CB868">
            <v>0</v>
          </cell>
          <cell r="CC868">
            <v>0</v>
          </cell>
          <cell r="CD868">
            <v>0</v>
          </cell>
        </row>
        <row r="870">
          <cell r="A870" t="str">
            <v>PA_RevSale</v>
          </cell>
          <cell r="B870" t="str">
            <v>Rev from Sales  (0028)</v>
          </cell>
          <cell r="C870" t="str">
            <v>SWPA</v>
          </cell>
          <cell r="D870">
            <v>5313221</v>
          </cell>
          <cell r="E870">
            <v>3950682</v>
          </cell>
          <cell r="F870">
            <v>3773380</v>
          </cell>
          <cell r="G870">
            <v>1003332</v>
          </cell>
          <cell r="H870">
            <v>0</v>
          </cell>
          <cell r="I870">
            <v>0</v>
          </cell>
          <cell r="J870">
            <v>0</v>
          </cell>
          <cell r="K870">
            <v>704203</v>
          </cell>
          <cell r="L870">
            <v>0</v>
          </cell>
          <cell r="M870">
            <v>0</v>
          </cell>
          <cell r="N870">
            <v>461365</v>
          </cell>
          <cell r="O870">
            <v>167054</v>
          </cell>
          <cell r="P870">
            <v>16713</v>
          </cell>
          <cell r="Q870">
            <v>16418</v>
          </cell>
          <cell r="R870">
            <v>71164</v>
          </cell>
          <cell r="S870">
            <v>27961</v>
          </cell>
          <cell r="T870">
            <v>1156</v>
          </cell>
          <cell r="U870">
            <v>1714</v>
          </cell>
          <cell r="V870">
            <v>109605</v>
          </cell>
          <cell r="W870">
            <v>14102</v>
          </cell>
          <cell r="X870">
            <v>1809</v>
          </cell>
          <cell r="Y870">
            <v>535516</v>
          </cell>
          <cell r="Z870">
            <v>124524</v>
          </cell>
          <cell r="AA870">
            <v>474657</v>
          </cell>
          <cell r="AB870">
            <v>30330</v>
          </cell>
          <cell r="AC870">
            <v>11757</v>
          </cell>
          <cell r="AD870">
            <v>0</v>
          </cell>
          <cell r="AE870">
            <v>52557</v>
          </cell>
          <cell r="AF870">
            <v>22971</v>
          </cell>
          <cell r="AG870">
            <v>0</v>
          </cell>
          <cell r="AH870">
            <v>-10</v>
          </cell>
          <cell r="AI870">
            <v>85496</v>
          </cell>
          <cell r="AJ870">
            <v>16288</v>
          </cell>
          <cell r="AK870">
            <v>0</v>
          </cell>
          <cell r="AL870">
            <v>0</v>
          </cell>
          <cell r="AM870">
            <v>0</v>
          </cell>
          <cell r="AN870">
            <v>0</v>
          </cell>
          <cell r="AO870">
            <v>0</v>
          </cell>
          <cell r="AP870">
            <v>0</v>
          </cell>
          <cell r="AS870">
            <v>1362539</v>
          </cell>
          <cell r="AT870">
            <v>1333949</v>
          </cell>
          <cell r="AU870">
            <v>113321</v>
          </cell>
          <cell r="AV870">
            <v>148276</v>
          </cell>
          <cell r="AW870">
            <v>16197</v>
          </cell>
          <cell r="AX870">
            <v>11217</v>
          </cell>
          <cell r="AY870">
            <v>120291</v>
          </cell>
          <cell r="AZ870">
            <v>107165</v>
          </cell>
          <cell r="BA870">
            <v>0</v>
          </cell>
          <cell r="BB870">
            <v>157729</v>
          </cell>
          <cell r="BC870">
            <v>52770</v>
          </cell>
          <cell r="BD870">
            <v>0</v>
          </cell>
          <cell r="BE870">
            <v>0</v>
          </cell>
          <cell r="BF870">
            <v>23830</v>
          </cell>
          <cell r="BG870">
            <v>4560</v>
          </cell>
          <cell r="BH870">
            <v>0</v>
          </cell>
          <cell r="BI870">
            <v>374</v>
          </cell>
          <cell r="BJ870">
            <v>40113</v>
          </cell>
          <cell r="BK870">
            <v>7254</v>
          </cell>
          <cell r="BL870">
            <v>0</v>
          </cell>
          <cell r="BM870">
            <v>121764</v>
          </cell>
          <cell r="BN870">
            <v>33372</v>
          </cell>
          <cell r="BO870">
            <v>352155</v>
          </cell>
          <cell r="BP870">
            <v>15739</v>
          </cell>
          <cell r="BQ870">
            <v>7822</v>
          </cell>
          <cell r="BR870">
            <v>0</v>
          </cell>
          <cell r="BS870">
            <v>22947</v>
          </cell>
          <cell r="BT870">
            <v>5643</v>
          </cell>
          <cell r="BU870">
            <v>0</v>
          </cell>
          <cell r="BV870">
            <v>0</v>
          </cell>
          <cell r="BW870">
            <v>0</v>
          </cell>
          <cell r="BX870">
            <v>0</v>
          </cell>
          <cell r="BY870">
            <v>0</v>
          </cell>
          <cell r="BZ870">
            <v>0</v>
          </cell>
          <cell r="CA870">
            <v>0</v>
          </cell>
          <cell r="CB870">
            <v>0</v>
          </cell>
          <cell r="CC870">
            <v>0</v>
          </cell>
          <cell r="CD870">
            <v>0</v>
          </cell>
        </row>
        <row r="871">
          <cell r="A871" t="str">
            <v>PA_RevRet</v>
          </cell>
          <cell r="B871" t="str">
            <v>Rev from Sales  Retail</v>
          </cell>
          <cell r="C871" t="str">
            <v>Rev xWhsl</v>
          </cell>
          <cell r="D871">
            <v>5107329</v>
          </cell>
          <cell r="E871">
            <v>3773380</v>
          </cell>
          <cell r="F871">
            <v>3773380</v>
          </cell>
          <cell r="G871">
            <v>1003332</v>
          </cell>
          <cell r="H871">
            <v>0</v>
          </cell>
          <cell r="I871">
            <v>0</v>
          </cell>
          <cell r="J871">
            <v>0</v>
          </cell>
          <cell r="K871">
            <v>704203</v>
          </cell>
          <cell r="L871">
            <v>0</v>
          </cell>
          <cell r="M871">
            <v>0</v>
          </cell>
          <cell r="N871">
            <v>461365</v>
          </cell>
          <cell r="O871">
            <v>167054</v>
          </cell>
          <cell r="P871">
            <v>16713</v>
          </cell>
          <cell r="Q871">
            <v>16418</v>
          </cell>
          <cell r="R871">
            <v>71164</v>
          </cell>
          <cell r="S871">
            <v>27961</v>
          </cell>
          <cell r="T871">
            <v>1156</v>
          </cell>
          <cell r="U871">
            <v>1714</v>
          </cell>
          <cell r="V871">
            <v>109605</v>
          </cell>
          <cell r="W871">
            <v>14102</v>
          </cell>
          <cell r="X871">
            <v>1809</v>
          </cell>
          <cell r="Y871">
            <v>535516</v>
          </cell>
          <cell r="Z871">
            <v>124524</v>
          </cell>
          <cell r="AA871">
            <v>474657</v>
          </cell>
          <cell r="AB871">
            <v>30330</v>
          </cell>
          <cell r="AC871">
            <v>11757</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S871">
            <v>1333949</v>
          </cell>
          <cell r="AT871">
            <v>1333949</v>
          </cell>
          <cell r="AU871">
            <v>113321</v>
          </cell>
          <cell r="AV871">
            <v>148276</v>
          </cell>
          <cell r="AW871">
            <v>16197</v>
          </cell>
          <cell r="AX871">
            <v>11217</v>
          </cell>
          <cell r="AY871">
            <v>120291</v>
          </cell>
          <cell r="AZ871">
            <v>107165</v>
          </cell>
          <cell r="BA871">
            <v>0</v>
          </cell>
          <cell r="BB871">
            <v>157729</v>
          </cell>
          <cell r="BC871">
            <v>52770</v>
          </cell>
          <cell r="BD871">
            <v>0</v>
          </cell>
          <cell r="BE871">
            <v>0</v>
          </cell>
          <cell r="BF871">
            <v>23830</v>
          </cell>
          <cell r="BG871">
            <v>4560</v>
          </cell>
          <cell r="BH871">
            <v>0</v>
          </cell>
          <cell r="BI871">
            <v>374</v>
          </cell>
          <cell r="BJ871">
            <v>40113</v>
          </cell>
          <cell r="BK871">
            <v>7254</v>
          </cell>
          <cell r="BL871">
            <v>0</v>
          </cell>
          <cell r="BM871">
            <v>121764</v>
          </cell>
          <cell r="BN871">
            <v>33372</v>
          </cell>
          <cell r="BO871">
            <v>352155</v>
          </cell>
          <cell r="BP871">
            <v>15739</v>
          </cell>
          <cell r="BQ871">
            <v>7822</v>
          </cell>
          <cell r="BR871">
            <v>0</v>
          </cell>
          <cell r="BS871">
            <v>0</v>
          </cell>
          <cell r="BT871">
            <v>0</v>
          </cell>
          <cell r="BU871">
            <v>0</v>
          </cell>
          <cell r="BV871">
            <v>0</v>
          </cell>
          <cell r="BW871">
            <v>0</v>
          </cell>
          <cell r="BX871">
            <v>0</v>
          </cell>
          <cell r="BY871">
            <v>0</v>
          </cell>
          <cell r="BZ871">
            <v>0</v>
          </cell>
          <cell r="CA871">
            <v>0</v>
          </cell>
          <cell r="CB871">
            <v>0</v>
          </cell>
          <cell r="CC871">
            <v>0</v>
          </cell>
          <cell r="CD871">
            <v>0</v>
          </cell>
        </row>
        <row r="872">
          <cell r="A872" t="str">
            <v>PA_REVOR13</v>
          </cell>
          <cell r="B872" t="str">
            <v>Misc Oth Elect Rev of Elect (0044)</v>
          </cell>
          <cell r="C872" t="str">
            <v>SWPA</v>
          </cell>
          <cell r="D872">
            <v>274798</v>
          </cell>
          <cell r="E872">
            <v>207978</v>
          </cell>
          <cell r="F872">
            <v>178160</v>
          </cell>
          <cell r="G872">
            <v>37628</v>
          </cell>
          <cell r="H872">
            <v>0</v>
          </cell>
          <cell r="I872">
            <v>0</v>
          </cell>
          <cell r="J872">
            <v>0</v>
          </cell>
          <cell r="K872">
            <v>28409</v>
          </cell>
          <cell r="L872">
            <v>0</v>
          </cell>
          <cell r="M872">
            <v>0</v>
          </cell>
          <cell r="N872">
            <v>17463</v>
          </cell>
          <cell r="O872">
            <v>7502</v>
          </cell>
          <cell r="P872">
            <v>688</v>
          </cell>
          <cell r="Q872">
            <v>852</v>
          </cell>
          <cell r="R872">
            <v>1547</v>
          </cell>
          <cell r="S872">
            <v>714</v>
          </cell>
          <cell r="T872">
            <v>34</v>
          </cell>
          <cell r="U872">
            <v>62</v>
          </cell>
          <cell r="V872">
            <v>5600</v>
          </cell>
          <cell r="W872">
            <v>688</v>
          </cell>
          <cell r="X872">
            <v>136</v>
          </cell>
          <cell r="Y872">
            <v>32854</v>
          </cell>
          <cell r="Z872">
            <v>7463</v>
          </cell>
          <cell r="AA872">
            <v>33887</v>
          </cell>
          <cell r="AB872">
            <v>2147</v>
          </cell>
          <cell r="AC872">
            <v>486</v>
          </cell>
          <cell r="AD872">
            <v>0</v>
          </cell>
          <cell r="AE872">
            <v>19</v>
          </cell>
          <cell r="AF872">
            <v>7</v>
          </cell>
          <cell r="AG872">
            <v>0</v>
          </cell>
          <cell r="AH872">
            <v>3436</v>
          </cell>
          <cell r="AI872">
            <v>28</v>
          </cell>
          <cell r="AJ872">
            <v>26328</v>
          </cell>
          <cell r="AK872">
            <v>0</v>
          </cell>
          <cell r="AL872">
            <v>0</v>
          </cell>
          <cell r="AM872">
            <v>0</v>
          </cell>
          <cell r="AN872">
            <v>0</v>
          </cell>
          <cell r="AO872">
            <v>0</v>
          </cell>
          <cell r="AP872">
            <v>0</v>
          </cell>
          <cell r="AS872">
            <v>66820</v>
          </cell>
          <cell r="AT872">
            <v>-11923</v>
          </cell>
          <cell r="AU872">
            <v>-983</v>
          </cell>
          <cell r="AV872">
            <v>-1311</v>
          </cell>
          <cell r="AW872">
            <v>-148</v>
          </cell>
          <cell r="AX872">
            <v>-114</v>
          </cell>
          <cell r="AY872">
            <v>-1323</v>
          </cell>
          <cell r="AZ872">
            <v>-1307</v>
          </cell>
          <cell r="BA872">
            <v>0</v>
          </cell>
          <cell r="BB872">
            <v>-1282</v>
          </cell>
          <cell r="BC872">
            <v>-501</v>
          </cell>
          <cell r="BD872">
            <v>0</v>
          </cell>
          <cell r="BE872">
            <v>0</v>
          </cell>
          <cell r="BF872">
            <v>-24</v>
          </cell>
          <cell r="BG872">
            <v>-4</v>
          </cell>
          <cell r="BH872">
            <v>0</v>
          </cell>
          <cell r="BI872">
            <v>-2</v>
          </cell>
          <cell r="BJ872">
            <v>-365</v>
          </cell>
          <cell r="BK872">
            <v>-71</v>
          </cell>
          <cell r="BL872">
            <v>0</v>
          </cell>
          <cell r="BM872">
            <v>-1142</v>
          </cell>
          <cell r="BN872">
            <v>-308</v>
          </cell>
          <cell r="BO872">
            <v>-2797</v>
          </cell>
          <cell r="BP872">
            <v>-140</v>
          </cell>
          <cell r="BQ872">
            <v>-101</v>
          </cell>
          <cell r="BR872">
            <v>0</v>
          </cell>
          <cell r="BS872">
            <v>8</v>
          </cell>
          <cell r="BT872">
            <v>2</v>
          </cell>
          <cell r="BU872">
            <v>0</v>
          </cell>
          <cell r="BV872">
            <v>0</v>
          </cell>
          <cell r="BW872">
            <v>0</v>
          </cell>
          <cell r="BX872">
            <v>78733</v>
          </cell>
          <cell r="BY872">
            <v>0</v>
          </cell>
          <cell r="BZ872">
            <v>0</v>
          </cell>
          <cell r="CA872">
            <v>0</v>
          </cell>
          <cell r="CB872">
            <v>0</v>
          </cell>
          <cell r="CC872">
            <v>0</v>
          </cell>
          <cell r="CD872">
            <v>0</v>
          </cell>
        </row>
        <row r="873">
          <cell r="A873" t="str">
            <v>PA_REVPD3</v>
          </cell>
          <cell r="B873" t="str">
            <v>Purchased Pwr (Dir) (0073)</v>
          </cell>
          <cell r="C873" t="str">
            <v>SWPA</v>
          </cell>
          <cell r="D873">
            <v>-22873</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S873">
            <v>-22873</v>
          </cell>
          <cell r="AT873">
            <v>-22873</v>
          </cell>
          <cell r="AU873">
            <v>-1872</v>
          </cell>
          <cell r="AV873">
            <v>-2497</v>
          </cell>
          <cell r="AW873">
            <v>-280</v>
          </cell>
          <cell r="AX873">
            <v>-216</v>
          </cell>
          <cell r="AY873">
            <v>-2514</v>
          </cell>
          <cell r="AZ873">
            <v>-2481</v>
          </cell>
          <cell r="BA873">
            <v>0</v>
          </cell>
          <cell r="BB873">
            <v>-2448</v>
          </cell>
          <cell r="BC873">
            <v>-955</v>
          </cell>
          <cell r="BD873">
            <v>0</v>
          </cell>
          <cell r="BE873">
            <v>0</v>
          </cell>
          <cell r="BF873">
            <v>-50</v>
          </cell>
          <cell r="BG873">
            <v>-10</v>
          </cell>
          <cell r="BH873">
            <v>0</v>
          </cell>
          <cell r="BI873">
            <v>-3</v>
          </cell>
          <cell r="BJ873">
            <v>-699</v>
          </cell>
          <cell r="BK873">
            <v>-136</v>
          </cell>
          <cell r="BL873">
            <v>0</v>
          </cell>
          <cell r="BM873">
            <v>-2201</v>
          </cell>
          <cell r="BN873">
            <v>-592</v>
          </cell>
          <cell r="BO873">
            <v>-5456</v>
          </cell>
          <cell r="BP873">
            <v>-271</v>
          </cell>
          <cell r="BQ873">
            <v>-192</v>
          </cell>
          <cell r="BR873">
            <v>0</v>
          </cell>
          <cell r="BS873">
            <v>0</v>
          </cell>
          <cell r="BT873">
            <v>0</v>
          </cell>
          <cell r="BU873">
            <v>0</v>
          </cell>
          <cell r="BV873">
            <v>0</v>
          </cell>
          <cell r="BW873">
            <v>0</v>
          </cell>
          <cell r="BX873">
            <v>0</v>
          </cell>
          <cell r="BY873">
            <v>0</v>
          </cell>
          <cell r="BZ873">
            <v>0</v>
          </cell>
          <cell r="CA873">
            <v>0</v>
          </cell>
          <cell r="CB873">
            <v>0</v>
          </cell>
          <cell r="CC873">
            <v>0</v>
          </cell>
          <cell r="CD873">
            <v>0</v>
          </cell>
        </row>
        <row r="875">
          <cell r="A875" t="str">
            <v>PA_AGDPP1</v>
          </cell>
          <cell r="B875" t="str">
            <v>Prod Deprec-Contra AFUDC (0162)</v>
          </cell>
          <cell r="C875" t="str">
            <v>SWPA</v>
          </cell>
          <cell r="D875">
            <v>-831</v>
          </cell>
          <cell r="E875">
            <v>-831</v>
          </cell>
          <cell r="F875">
            <v>-831</v>
          </cell>
          <cell r="G875">
            <v>-195</v>
          </cell>
          <cell r="H875">
            <v>0</v>
          </cell>
          <cell r="I875">
            <v>0</v>
          </cell>
          <cell r="J875">
            <v>0</v>
          </cell>
          <cell r="K875">
            <v>-158</v>
          </cell>
          <cell r="L875">
            <v>0</v>
          </cell>
          <cell r="M875">
            <v>0</v>
          </cell>
          <cell r="N875">
            <v>-87</v>
          </cell>
          <cell r="O875">
            <v>-39</v>
          </cell>
          <cell r="P875">
            <v>-3</v>
          </cell>
          <cell r="Q875">
            <v>-3</v>
          </cell>
          <cell r="R875">
            <v>-4</v>
          </cell>
          <cell r="S875">
            <v>-2</v>
          </cell>
          <cell r="T875">
            <v>0</v>
          </cell>
          <cell r="U875">
            <v>0</v>
          </cell>
          <cell r="V875">
            <v>-27</v>
          </cell>
          <cell r="W875">
            <v>-4</v>
          </cell>
          <cell r="X875">
            <v>-1</v>
          </cell>
          <cell r="Y875">
            <v>-134</v>
          </cell>
          <cell r="Z875">
            <v>-32</v>
          </cell>
          <cell r="AA875">
            <v>-130</v>
          </cell>
          <cell r="AB875">
            <v>-9</v>
          </cell>
          <cell r="AC875">
            <v>-3</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0</v>
          </cell>
          <cell r="CB875">
            <v>0</v>
          </cell>
          <cell r="CC875">
            <v>0</v>
          </cell>
          <cell r="CD875">
            <v>0</v>
          </cell>
        </row>
        <row r="876">
          <cell r="A876" t="str">
            <v>PA_AGDPP2</v>
          </cell>
          <cell r="B876" t="str">
            <v>Prod Deprec-Dir (0163)</v>
          </cell>
          <cell r="C876" t="str">
            <v>SWPA</v>
          </cell>
          <cell r="D876">
            <v>9836</v>
          </cell>
          <cell r="E876">
            <v>9836</v>
          </cell>
          <cell r="F876">
            <v>9836</v>
          </cell>
          <cell r="G876">
            <v>2478</v>
          </cell>
          <cell r="H876">
            <v>0</v>
          </cell>
          <cell r="I876">
            <v>0</v>
          </cell>
          <cell r="J876">
            <v>0</v>
          </cell>
          <cell r="K876">
            <v>2107</v>
          </cell>
          <cell r="L876">
            <v>0</v>
          </cell>
          <cell r="M876">
            <v>0</v>
          </cell>
          <cell r="N876">
            <v>1074</v>
          </cell>
          <cell r="O876">
            <v>488</v>
          </cell>
          <cell r="P876">
            <v>44</v>
          </cell>
          <cell r="Q876">
            <v>37</v>
          </cell>
          <cell r="R876">
            <v>19</v>
          </cell>
          <cell r="S876">
            <v>9</v>
          </cell>
          <cell r="T876">
            <v>0</v>
          </cell>
          <cell r="U876">
            <v>2</v>
          </cell>
          <cell r="V876">
            <v>323</v>
          </cell>
          <cell r="W876">
            <v>47</v>
          </cell>
          <cell r="X876">
            <v>14</v>
          </cell>
          <cell r="Y876">
            <v>1412</v>
          </cell>
          <cell r="Z876">
            <v>357</v>
          </cell>
          <cell r="AA876">
            <v>1298</v>
          </cell>
          <cell r="AB876">
            <v>88</v>
          </cell>
          <cell r="AC876">
            <v>39</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0</v>
          </cell>
          <cell r="CB876">
            <v>0</v>
          </cell>
          <cell r="CC876">
            <v>0</v>
          </cell>
          <cell r="CD876">
            <v>0</v>
          </cell>
        </row>
        <row r="877">
          <cell r="A877" t="str">
            <v>PA_AGDIT2</v>
          </cell>
          <cell r="B877" t="str">
            <v>Deferred Inc Tax-Dir (0219)</v>
          </cell>
          <cell r="C877" t="str">
            <v>SWPA</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0</v>
          </cell>
          <cell r="CB877">
            <v>0</v>
          </cell>
          <cell r="CC877">
            <v>0</v>
          </cell>
          <cell r="CD877">
            <v>0</v>
          </cell>
        </row>
        <row r="878">
          <cell r="A878" t="str">
            <v>PA_AGND7</v>
          </cell>
          <cell r="B878" t="str">
            <v>Nondeduct Direct-Prod (O234)</v>
          </cell>
          <cell r="C878" t="str">
            <v>SWPA</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0</v>
          </cell>
          <cell r="CB878">
            <v>0</v>
          </cell>
          <cell r="CC878">
            <v>0</v>
          </cell>
          <cell r="CD878">
            <v>0</v>
          </cell>
        </row>
        <row r="879">
          <cell r="A879" t="str">
            <v>PA_AGAJ9</v>
          </cell>
          <cell r="B879" t="str">
            <v>Other Adj (additive)(0243)</v>
          </cell>
          <cell r="C879" t="str">
            <v>SWPA</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0</v>
          </cell>
          <cell r="CB879">
            <v>0</v>
          </cell>
          <cell r="CC879">
            <v>0</v>
          </cell>
          <cell r="CD879">
            <v>0</v>
          </cell>
        </row>
        <row r="881">
          <cell r="A881" t="str">
            <v>PA_RBP1</v>
          </cell>
          <cell r="B881" t="str">
            <v>Prod Plt-Contr AFUDC (0254)</v>
          </cell>
          <cell r="C881" t="str">
            <v>SWPA</v>
          </cell>
          <cell r="D881">
            <v>-42197</v>
          </cell>
          <cell r="E881">
            <v>-42197</v>
          </cell>
          <cell r="F881">
            <v>-42197</v>
          </cell>
          <cell r="G881">
            <v>-9890</v>
          </cell>
          <cell r="H881">
            <v>0</v>
          </cell>
          <cell r="I881">
            <v>0</v>
          </cell>
          <cell r="J881">
            <v>0</v>
          </cell>
          <cell r="K881">
            <v>-8039</v>
          </cell>
          <cell r="L881">
            <v>0</v>
          </cell>
          <cell r="M881">
            <v>0</v>
          </cell>
          <cell r="N881">
            <v>-4412</v>
          </cell>
          <cell r="O881">
            <v>-1959</v>
          </cell>
          <cell r="P881">
            <v>-177</v>
          </cell>
          <cell r="Q881">
            <v>-177</v>
          </cell>
          <cell r="R881">
            <v>-207</v>
          </cell>
          <cell r="S881">
            <v>-95</v>
          </cell>
          <cell r="T881">
            <v>-4</v>
          </cell>
          <cell r="U881">
            <v>-12</v>
          </cell>
          <cell r="V881">
            <v>-1361</v>
          </cell>
          <cell r="W881">
            <v>-185</v>
          </cell>
          <cell r="X881">
            <v>-48</v>
          </cell>
          <cell r="Y881">
            <v>-6809</v>
          </cell>
          <cell r="Z881">
            <v>-1637</v>
          </cell>
          <cell r="AA881">
            <v>-6607</v>
          </cell>
          <cell r="AB881">
            <v>-434</v>
          </cell>
          <cell r="AC881">
            <v>-144</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0</v>
          </cell>
          <cell r="CB881">
            <v>0</v>
          </cell>
          <cell r="CC881">
            <v>0</v>
          </cell>
          <cell r="CD881">
            <v>0</v>
          </cell>
        </row>
        <row r="882">
          <cell r="A882" t="str">
            <v>PA_RBP4</v>
          </cell>
          <cell r="B882" t="str">
            <v>Prod Plt-Direct</v>
          </cell>
          <cell r="C882" t="str">
            <v>SWPA</v>
          </cell>
          <cell r="D882">
            <v>1046259</v>
          </cell>
          <cell r="E882">
            <v>1046259</v>
          </cell>
          <cell r="F882">
            <v>1046259</v>
          </cell>
          <cell r="G882">
            <v>245215</v>
          </cell>
          <cell r="H882">
            <v>0</v>
          </cell>
          <cell r="I882">
            <v>0</v>
          </cell>
          <cell r="J882">
            <v>0</v>
          </cell>
          <cell r="K882">
            <v>199327</v>
          </cell>
          <cell r="L882">
            <v>0</v>
          </cell>
          <cell r="M882">
            <v>0</v>
          </cell>
          <cell r="N882">
            <v>109382</v>
          </cell>
          <cell r="O882">
            <v>48566</v>
          </cell>
          <cell r="P882">
            <v>4385</v>
          </cell>
          <cell r="Q882">
            <v>4394</v>
          </cell>
          <cell r="R882">
            <v>5136</v>
          </cell>
          <cell r="S882">
            <v>2365</v>
          </cell>
          <cell r="T882">
            <v>94</v>
          </cell>
          <cell r="U882">
            <v>290</v>
          </cell>
          <cell r="V882">
            <v>33757</v>
          </cell>
          <cell r="W882">
            <v>4591</v>
          </cell>
          <cell r="X882">
            <v>1196</v>
          </cell>
          <cell r="Y882">
            <v>168818</v>
          </cell>
          <cell r="Z882">
            <v>40582</v>
          </cell>
          <cell r="AA882">
            <v>163824</v>
          </cell>
          <cell r="AB882">
            <v>10767</v>
          </cell>
          <cell r="AC882">
            <v>3570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0</v>
          </cell>
          <cell r="CB882">
            <v>0</v>
          </cell>
          <cell r="CC882">
            <v>0</v>
          </cell>
          <cell r="CD882">
            <v>0</v>
          </cell>
        </row>
        <row r="884">
          <cell r="A884" t="str">
            <v>PA_RB2P1</v>
          </cell>
          <cell r="B884" t="str">
            <v>Prod Plt Acc Depr-Contra AFUDC (0313)</v>
          </cell>
          <cell r="C884" t="str">
            <v>SWPA</v>
          </cell>
          <cell r="D884">
            <v>-32450</v>
          </cell>
          <cell r="E884">
            <v>-32450</v>
          </cell>
          <cell r="F884">
            <v>-32450</v>
          </cell>
          <cell r="G884">
            <v>-7606</v>
          </cell>
          <cell r="H884">
            <v>0</v>
          </cell>
          <cell r="I884">
            <v>0</v>
          </cell>
          <cell r="J884">
            <v>0</v>
          </cell>
          <cell r="K884">
            <v>-6182</v>
          </cell>
          <cell r="L884">
            <v>0</v>
          </cell>
          <cell r="M884">
            <v>0</v>
          </cell>
          <cell r="N884">
            <v>-3393</v>
          </cell>
          <cell r="O884">
            <v>-1506</v>
          </cell>
          <cell r="P884">
            <v>-136</v>
          </cell>
          <cell r="Q884">
            <v>-136</v>
          </cell>
          <cell r="R884">
            <v>-159</v>
          </cell>
          <cell r="S884">
            <v>-73</v>
          </cell>
          <cell r="T884">
            <v>-3</v>
          </cell>
          <cell r="U884">
            <v>-9</v>
          </cell>
          <cell r="V884">
            <v>-1047</v>
          </cell>
          <cell r="W884">
            <v>-142</v>
          </cell>
          <cell r="X884">
            <v>-37</v>
          </cell>
          <cell r="Y884">
            <v>-5236</v>
          </cell>
          <cell r="Z884">
            <v>-1259</v>
          </cell>
          <cell r="AA884">
            <v>-5081</v>
          </cell>
          <cell r="AB884">
            <v>-334</v>
          </cell>
          <cell r="AC884">
            <v>-111</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0</v>
          </cell>
          <cell r="CB884">
            <v>0</v>
          </cell>
          <cell r="CC884">
            <v>0</v>
          </cell>
          <cell r="CD884">
            <v>0</v>
          </cell>
        </row>
        <row r="885">
          <cell r="A885" t="str">
            <v>PA_RB2P4</v>
          </cell>
          <cell r="B885" t="str">
            <v>Prod Plt Acc Depr-Direct</v>
          </cell>
          <cell r="C885" t="str">
            <v>SWPA</v>
          </cell>
          <cell r="D885">
            <v>1046259</v>
          </cell>
          <cell r="E885">
            <v>1046259</v>
          </cell>
          <cell r="F885">
            <v>1046259</v>
          </cell>
          <cell r="G885">
            <v>245215</v>
          </cell>
          <cell r="H885">
            <v>0</v>
          </cell>
          <cell r="I885">
            <v>0</v>
          </cell>
          <cell r="J885">
            <v>0</v>
          </cell>
          <cell r="K885">
            <v>199327</v>
          </cell>
          <cell r="L885">
            <v>0</v>
          </cell>
          <cell r="M885">
            <v>0</v>
          </cell>
          <cell r="N885">
            <v>109382</v>
          </cell>
          <cell r="O885">
            <v>48566</v>
          </cell>
          <cell r="P885">
            <v>4385</v>
          </cell>
          <cell r="Q885">
            <v>4394</v>
          </cell>
          <cell r="R885">
            <v>5136</v>
          </cell>
          <cell r="S885">
            <v>2365</v>
          </cell>
          <cell r="T885">
            <v>94</v>
          </cell>
          <cell r="U885">
            <v>290</v>
          </cell>
          <cell r="V885">
            <v>33757</v>
          </cell>
          <cell r="W885">
            <v>4591</v>
          </cell>
          <cell r="X885">
            <v>1196</v>
          </cell>
          <cell r="Y885">
            <v>168818</v>
          </cell>
          <cell r="Z885">
            <v>40582</v>
          </cell>
          <cell r="AA885">
            <v>163824</v>
          </cell>
          <cell r="AB885">
            <v>10767</v>
          </cell>
          <cell r="AC885">
            <v>3570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0</v>
          </cell>
          <cell r="CB885">
            <v>0</v>
          </cell>
          <cell r="CC885">
            <v>0</v>
          </cell>
          <cell r="CD885">
            <v>0</v>
          </cell>
        </row>
        <row r="886">
          <cell r="A886" t="str">
            <v>PA_RB2GD1</v>
          </cell>
          <cell r="B886" t="str">
            <v>Gen Plt Acc Depr-Dir (0325)</v>
          </cell>
          <cell r="C886" t="str">
            <v>SWPA</v>
          </cell>
          <cell r="D886">
            <v>231197</v>
          </cell>
          <cell r="E886">
            <v>172347</v>
          </cell>
          <cell r="F886">
            <v>166227</v>
          </cell>
          <cell r="G886">
            <v>45639</v>
          </cell>
          <cell r="H886">
            <v>0</v>
          </cell>
          <cell r="I886">
            <v>0</v>
          </cell>
          <cell r="J886">
            <v>0</v>
          </cell>
          <cell r="K886">
            <v>31836</v>
          </cell>
          <cell r="L886">
            <v>0</v>
          </cell>
          <cell r="M886">
            <v>0</v>
          </cell>
          <cell r="N886">
            <v>19707</v>
          </cell>
          <cell r="O886">
            <v>7444</v>
          </cell>
          <cell r="P886">
            <v>990</v>
          </cell>
          <cell r="Q886">
            <v>950</v>
          </cell>
          <cell r="R886">
            <v>1990</v>
          </cell>
          <cell r="S886">
            <v>837</v>
          </cell>
          <cell r="T886">
            <v>57</v>
          </cell>
          <cell r="U886">
            <v>71</v>
          </cell>
          <cell r="V886">
            <v>5116</v>
          </cell>
          <cell r="W886">
            <v>706</v>
          </cell>
          <cell r="X886">
            <v>144</v>
          </cell>
          <cell r="Y886">
            <v>23045</v>
          </cell>
          <cell r="Z886">
            <v>5537</v>
          </cell>
          <cell r="AA886">
            <v>20341</v>
          </cell>
          <cell r="AB886">
            <v>1352</v>
          </cell>
          <cell r="AC886">
            <v>465</v>
          </cell>
          <cell r="AD886">
            <v>0</v>
          </cell>
          <cell r="AE886">
            <v>1163</v>
          </cell>
          <cell r="AF886">
            <v>1840</v>
          </cell>
          <cell r="AG886">
            <v>9</v>
          </cell>
          <cell r="AH886">
            <v>101</v>
          </cell>
          <cell r="AI886">
            <v>2063</v>
          </cell>
          <cell r="AJ886">
            <v>944</v>
          </cell>
          <cell r="AK886">
            <v>0</v>
          </cell>
          <cell r="AL886">
            <v>0</v>
          </cell>
          <cell r="AM886">
            <v>0</v>
          </cell>
          <cell r="AN886">
            <v>0</v>
          </cell>
          <cell r="AO886">
            <v>0</v>
          </cell>
          <cell r="AP886">
            <v>0</v>
          </cell>
          <cell r="AS886">
            <v>58850</v>
          </cell>
          <cell r="AT886">
            <v>57335</v>
          </cell>
          <cell r="AU886">
            <v>5164</v>
          </cell>
          <cell r="AV886">
            <v>6670</v>
          </cell>
          <cell r="AW886">
            <v>780</v>
          </cell>
          <cell r="AX886">
            <v>548</v>
          </cell>
          <cell r="AY886">
            <v>5473</v>
          </cell>
          <cell r="AZ886">
            <v>5126</v>
          </cell>
          <cell r="BA886">
            <v>0</v>
          </cell>
          <cell r="BB886">
            <v>6722</v>
          </cell>
          <cell r="BC886">
            <v>2283</v>
          </cell>
          <cell r="BD886">
            <v>0</v>
          </cell>
          <cell r="BE886">
            <v>0</v>
          </cell>
          <cell r="BF886">
            <v>672</v>
          </cell>
          <cell r="BG886">
            <v>130</v>
          </cell>
          <cell r="BH886">
            <v>0</v>
          </cell>
          <cell r="BI886">
            <v>15</v>
          </cell>
          <cell r="BJ886">
            <v>1756</v>
          </cell>
          <cell r="BK886">
            <v>330</v>
          </cell>
          <cell r="BL886">
            <v>0</v>
          </cell>
          <cell r="BM886">
            <v>5280</v>
          </cell>
          <cell r="BN886">
            <v>1447</v>
          </cell>
          <cell r="BO886">
            <v>13965</v>
          </cell>
          <cell r="BP886">
            <v>648</v>
          </cell>
          <cell r="BQ886">
            <v>326</v>
          </cell>
          <cell r="BR886">
            <v>0</v>
          </cell>
          <cell r="BS886">
            <v>572</v>
          </cell>
          <cell r="BT886">
            <v>879</v>
          </cell>
          <cell r="BU886">
            <v>1</v>
          </cell>
          <cell r="BV886">
            <v>0</v>
          </cell>
          <cell r="BW886">
            <v>0</v>
          </cell>
          <cell r="BX886">
            <v>63</v>
          </cell>
          <cell r="BY886">
            <v>0</v>
          </cell>
          <cell r="BZ886">
            <v>0</v>
          </cell>
          <cell r="CA886">
            <v>0</v>
          </cell>
          <cell r="CB886">
            <v>0</v>
          </cell>
          <cell r="CC886">
            <v>0</v>
          </cell>
          <cell r="CD886">
            <v>0</v>
          </cell>
        </row>
        <row r="887">
          <cell r="A887" t="str">
            <v>PA_RB2SA7</v>
          </cell>
          <cell r="B887" t="str">
            <v>Acc Def Tax-Dir (0389)</v>
          </cell>
          <cell r="C887" t="str">
            <v>SWPA</v>
          </cell>
          <cell r="D887">
            <v>-354390</v>
          </cell>
          <cell r="E887">
            <v>-354390</v>
          </cell>
          <cell r="F887">
            <v>-354422</v>
          </cell>
          <cell r="G887">
            <v>-89336</v>
          </cell>
          <cell r="H887">
            <v>0</v>
          </cell>
          <cell r="I887">
            <v>0</v>
          </cell>
          <cell r="J887">
            <v>0</v>
          </cell>
          <cell r="K887">
            <v>-75992</v>
          </cell>
          <cell r="L887">
            <v>0</v>
          </cell>
          <cell r="M887">
            <v>0</v>
          </cell>
          <cell r="N887">
            <v>-38723</v>
          </cell>
          <cell r="O887">
            <v>-17587</v>
          </cell>
          <cell r="P887">
            <v>-1572</v>
          </cell>
          <cell r="Q887">
            <v>-1321</v>
          </cell>
          <cell r="R887">
            <v>-688</v>
          </cell>
          <cell r="S887">
            <v>-315</v>
          </cell>
          <cell r="T887">
            <v>-4</v>
          </cell>
          <cell r="U887">
            <v>-78</v>
          </cell>
          <cell r="V887">
            <v>-11646</v>
          </cell>
          <cell r="W887">
            <v>-1697</v>
          </cell>
          <cell r="X887">
            <v>-516</v>
          </cell>
          <cell r="Y887">
            <v>-50819</v>
          </cell>
          <cell r="Z887">
            <v>-12850</v>
          </cell>
          <cell r="AA887">
            <v>-46711</v>
          </cell>
          <cell r="AB887">
            <v>-3173</v>
          </cell>
          <cell r="AC887">
            <v>-1394</v>
          </cell>
          <cell r="AD887">
            <v>0</v>
          </cell>
          <cell r="AE887">
            <v>10</v>
          </cell>
          <cell r="AF887">
            <v>4</v>
          </cell>
          <cell r="AG887">
            <v>0</v>
          </cell>
          <cell r="AH887">
            <v>0</v>
          </cell>
          <cell r="AI887">
            <v>15</v>
          </cell>
          <cell r="AJ887">
            <v>3</v>
          </cell>
          <cell r="AK887">
            <v>0</v>
          </cell>
          <cell r="AL887">
            <v>0</v>
          </cell>
          <cell r="AM887">
            <v>0</v>
          </cell>
          <cell r="AN887">
            <v>0</v>
          </cell>
          <cell r="AO887">
            <v>0</v>
          </cell>
          <cell r="AP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0</v>
          </cell>
          <cell r="CB887">
            <v>0</v>
          </cell>
          <cell r="CC887">
            <v>0</v>
          </cell>
          <cell r="CD887">
            <v>0</v>
          </cell>
        </row>
        <row r="888">
          <cell r="A888" t="str">
            <v>PA_RB2R7</v>
          </cell>
          <cell r="B888" t="str">
            <v>Reserves-Dir (0397)</v>
          </cell>
          <cell r="C888" t="str">
            <v>SWPA</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0</v>
          </cell>
          <cell r="CB888">
            <v>0</v>
          </cell>
          <cell r="CC888">
            <v>0</v>
          </cell>
          <cell r="CD888">
            <v>0</v>
          </cell>
        </row>
        <row r="895">
          <cell r="A895" t="str">
            <v>SC_method_begin</v>
          </cell>
        </row>
        <row r="896">
          <cell r="F896" t="str">
            <v>SOURCE:</v>
          </cell>
          <cell r="G896" t="str">
            <v>Range name RB2_SC</v>
          </cell>
        </row>
        <row r="898">
          <cell r="A898" t="str">
            <v>RBD4sc</v>
          </cell>
          <cell r="B898" t="str">
            <v>Remove 364 Poles-Min Sys</v>
          </cell>
          <cell r="C898" t="str">
            <v>TC</v>
          </cell>
          <cell r="D898">
            <v>0</v>
          </cell>
          <cell r="F898" t="str">
            <v>MIN SYSTEM NOT USED IN SOUTH CAROLINA-combined with allocated</v>
          </cell>
        </row>
        <row r="899">
          <cell r="A899" t="str">
            <v>RBD4scN</v>
          </cell>
          <cell r="C899" t="str">
            <v>NC</v>
          </cell>
          <cell r="D899">
            <v>0</v>
          </cell>
        </row>
        <row r="900">
          <cell r="A900" t="str">
            <v>RBD4scS</v>
          </cell>
          <cell r="C900" t="str">
            <v>SC</v>
          </cell>
          <cell r="D900">
            <v>0</v>
          </cell>
        </row>
        <row r="902">
          <cell r="A902" t="str">
            <v>RBD5sc</v>
          </cell>
          <cell r="B902" t="str">
            <v>Add OH Cond-Min Sys to Alloc-364</v>
          </cell>
          <cell r="C902" t="str">
            <v>TC</v>
          </cell>
          <cell r="D902">
            <v>1030993</v>
          </cell>
          <cell r="F902" t="str">
            <v>Includes Min System</v>
          </cell>
        </row>
        <row r="903">
          <cell r="A903" t="str">
            <v>RBD5scN</v>
          </cell>
          <cell r="C903" t="str">
            <v>NC</v>
          </cell>
          <cell r="D903">
            <v>762675</v>
          </cell>
          <cell r="F903" t="str">
            <v>I_Ratbas_YrEnd - RBD4 &amp; RBD5</v>
          </cell>
        </row>
        <row r="904">
          <cell r="A904" t="str">
            <v>RBD5scS</v>
          </cell>
          <cell r="C904" t="str">
            <v>SC</v>
          </cell>
          <cell r="D904">
            <v>268318</v>
          </cell>
          <cell r="F904" t="str">
            <v>I_Ratbas_YrEnd - RBD4 &amp; RBD5</v>
          </cell>
        </row>
        <row r="906">
          <cell r="A906" t="str">
            <v>RBD7sc</v>
          </cell>
          <cell r="B906" t="str">
            <v>Remove 365 OH Cond-Min Sys</v>
          </cell>
          <cell r="C906" t="str">
            <v>TC</v>
          </cell>
          <cell r="D906">
            <v>0</v>
          </cell>
          <cell r="F906" t="str">
            <v>MIN SYSTEM NOT USED IN SOUTH CAROLINA-combined with allocated</v>
          </cell>
        </row>
        <row r="907">
          <cell r="A907" t="str">
            <v>RBD7scN</v>
          </cell>
          <cell r="C907" t="str">
            <v>NC</v>
          </cell>
          <cell r="D907">
            <v>0</v>
          </cell>
        </row>
        <row r="908">
          <cell r="A908" t="str">
            <v>RBD7scS</v>
          </cell>
          <cell r="C908" t="str">
            <v>SC</v>
          </cell>
          <cell r="D908">
            <v>0</v>
          </cell>
        </row>
        <row r="910">
          <cell r="A910" t="str">
            <v>RBD8sc</v>
          </cell>
          <cell r="B910" t="str">
            <v>Add 365 OH Cond-Min Sys to Alloc</v>
          </cell>
          <cell r="C910" t="str">
            <v>TC</v>
          </cell>
          <cell r="D910">
            <v>1427883</v>
          </cell>
          <cell r="F910" t="str">
            <v>Includes Min System</v>
          </cell>
        </row>
        <row r="911">
          <cell r="A911" t="str">
            <v>RBD8scN</v>
          </cell>
          <cell r="C911" t="str">
            <v>NC</v>
          </cell>
          <cell r="D911">
            <v>1027395</v>
          </cell>
          <cell r="F911" t="str">
            <v>I_Ratbas_YrEnd - RBD7 &amp; RBD8</v>
          </cell>
        </row>
        <row r="912">
          <cell r="A912" t="str">
            <v>RBD8scS</v>
          </cell>
          <cell r="C912" t="str">
            <v>SC</v>
          </cell>
          <cell r="D912">
            <v>400488</v>
          </cell>
          <cell r="F912" t="str">
            <v>I_Ratbas_YrEnd - RBD7 &amp; RBD8</v>
          </cell>
        </row>
        <row r="914">
          <cell r="A914" t="str">
            <v>RBD14sc</v>
          </cell>
          <cell r="B914" t="str">
            <v>Remove 368 Line Transf-Min Sys</v>
          </cell>
          <cell r="C914" t="str">
            <v>TC</v>
          </cell>
          <cell r="D914">
            <v>0</v>
          </cell>
          <cell r="F914" t="str">
            <v>MIN SYSTEM NOT USED IN SOUTH CAROLINA-combined with allocated</v>
          </cell>
        </row>
        <row r="915">
          <cell r="A915" t="str">
            <v>RBD14scN</v>
          </cell>
          <cell r="C915" t="str">
            <v>NC</v>
          </cell>
          <cell r="D915">
            <v>0</v>
          </cell>
        </row>
        <row r="916">
          <cell r="A916" t="str">
            <v>RBD14scS</v>
          </cell>
          <cell r="C916" t="str">
            <v>SC</v>
          </cell>
          <cell r="D916">
            <v>0</v>
          </cell>
        </row>
        <row r="918">
          <cell r="A918" t="str">
            <v>RBD15sc</v>
          </cell>
          <cell r="B918" t="str">
            <v>Add 368 Line Transf-MS to Alloc</v>
          </cell>
          <cell r="C918" t="str">
            <v>TC</v>
          </cell>
          <cell r="D918">
            <v>1015791</v>
          </cell>
          <cell r="F918" t="str">
            <v>Includes Min System</v>
          </cell>
        </row>
        <row r="919">
          <cell r="A919" t="str">
            <v>RBD15scN</v>
          </cell>
          <cell r="C919" t="str">
            <v>NC</v>
          </cell>
          <cell r="D919">
            <v>734072</v>
          </cell>
          <cell r="F919" t="str">
            <v>I_Ratbas_YrEnd - RBD14 &amp; RBD15</v>
          </cell>
        </row>
        <row r="920">
          <cell r="A920" t="str">
            <v>RBD15scS</v>
          </cell>
          <cell r="C920" t="str">
            <v>SC</v>
          </cell>
          <cell r="D920">
            <v>281719</v>
          </cell>
          <cell r="F920" t="str">
            <v>I_Ratbas_YrEnd - RBD14 &amp; RBD15</v>
          </cell>
        </row>
        <row r="922">
          <cell r="A922" t="str">
            <v>RB2DD4sc</v>
          </cell>
          <cell r="B922" t="str">
            <v>364 Poles Depr-Min Sys</v>
          </cell>
          <cell r="D922">
            <v>0</v>
          </cell>
          <cell r="F922" t="str">
            <v>MIN SYSTEM NOT USED IN SOUTH CAROLINA-combined with allocated</v>
          </cell>
          <cell r="R922" t="str">
            <v>Min sys related to Acc Depr.  Min sys for plant is in the rows above.</v>
          </cell>
        </row>
        <row r="923">
          <cell r="R923" t="str">
            <v xml:space="preserve">The COS uses the plant rows for the Acc Depr rows in the COS. </v>
          </cell>
        </row>
        <row r="924">
          <cell r="A924" t="str">
            <v>RB2DD5sc</v>
          </cell>
          <cell r="B924" t="str">
            <v>365 OH Cond Depr-Min Sys to Alloc</v>
          </cell>
          <cell r="D924">
            <v>0</v>
          </cell>
          <cell r="F924" t="str">
            <v>MIN SYSTEM NOT USED IN SOUTH CAROLINA-combined with allocated</v>
          </cell>
          <cell r="R924" t="str">
            <v xml:space="preserve">These rows here flow through to COS column AU.  </v>
          </cell>
        </row>
        <row r="926">
          <cell r="A926" t="str">
            <v>RB2DD8sc</v>
          </cell>
          <cell r="B926" t="str">
            <v>368 Line Transf Depr-MS</v>
          </cell>
          <cell r="D926">
            <v>0</v>
          </cell>
          <cell r="F926" t="str">
            <v>MIN SYSTEM NOT USED IN SOUTH CAROLINA-combined with allocated</v>
          </cell>
        </row>
        <row r="928">
          <cell r="A928" t="str">
            <v>RB2B1sc</v>
          </cell>
          <cell r="B928" t="str">
            <v>Bond Prem (44A)</v>
          </cell>
          <cell r="C928" t="str">
            <v>TC</v>
          </cell>
          <cell r="D928">
            <v>110861</v>
          </cell>
          <cell r="E928" t="str">
            <v>SC 07 by aeh</v>
          </cell>
          <cell r="F928" t="str">
            <v>Input</v>
          </cell>
        </row>
        <row r="930">
          <cell r="A930" t="str">
            <v>RB2B2sc</v>
          </cell>
          <cell r="B930" t="str">
            <v>Bond Prem</v>
          </cell>
          <cell r="C930" t="str">
            <v>TC</v>
          </cell>
          <cell r="D930">
            <v>-9742</v>
          </cell>
        </row>
        <row r="931">
          <cell r="A931" t="str">
            <v>RB2B2scN</v>
          </cell>
          <cell r="C931" t="str">
            <v>NC</v>
          </cell>
          <cell r="D931">
            <v>0</v>
          </cell>
          <cell r="E931" t="str">
            <v>SC 07 by aeh</v>
          </cell>
          <cell r="F931" t="str">
            <v>Input</v>
          </cell>
        </row>
        <row r="932">
          <cell r="A932" t="str">
            <v>RB2B2scS</v>
          </cell>
          <cell r="B932" t="str">
            <v>(SC RETAIL)</v>
          </cell>
          <cell r="C932" t="str">
            <v>SC</v>
          </cell>
          <cell r="D932">
            <v>-9742</v>
          </cell>
          <cell r="E932" t="str">
            <v>SC 07 by aeh</v>
          </cell>
          <cell r="F932" t="str">
            <v>Input</v>
          </cell>
        </row>
        <row r="934">
          <cell r="A934" t="str">
            <v>RB2C3sc</v>
          </cell>
          <cell r="B934" t="str">
            <v>Cash Requirement(48A)</v>
          </cell>
          <cell r="C934" t="str">
            <v>TC</v>
          </cell>
          <cell r="D934">
            <v>0</v>
          </cell>
          <cell r="F934" t="str">
            <v>N/A</v>
          </cell>
          <cell r="G934" t="str">
            <v>Now calc in the COSS on approx row 356.-1/8 O&amp;M</v>
          </cell>
        </row>
        <row r="936">
          <cell r="A936" t="str">
            <v>RB2C4sc</v>
          </cell>
          <cell r="B936" t="str">
            <v>FIT Accrual (49A)</v>
          </cell>
          <cell r="C936" t="str">
            <v>TC</v>
          </cell>
          <cell r="D936">
            <v>0</v>
          </cell>
          <cell r="F936" t="str">
            <v>N/A</v>
          </cell>
          <cell r="G936" t="str">
            <v>Due to tax method changes, no longer needed</v>
          </cell>
        </row>
        <row r="938">
          <cell r="A938" t="str">
            <v>RB2C5sc</v>
          </cell>
          <cell r="B938" t="str">
            <v>Avg Tax Accr-Retail</v>
          </cell>
          <cell r="C938" t="str">
            <v>TC</v>
          </cell>
          <cell r="D938">
            <v>74669</v>
          </cell>
        </row>
        <row r="939">
          <cell r="A939" t="str">
            <v>RB2C5scN</v>
          </cell>
          <cell r="C939" t="str">
            <v>NC</v>
          </cell>
          <cell r="D939">
            <v>52356</v>
          </cell>
          <cell r="E939" t="str">
            <v>SC 07 by AEH</v>
          </cell>
          <cell r="F939" t="str">
            <v>INPUT (Sign reversed from J.Study)</v>
          </cell>
        </row>
        <row r="940">
          <cell r="A940" t="str">
            <v>RB2C5scS</v>
          </cell>
          <cell r="C940" t="str">
            <v>SC</v>
          </cell>
          <cell r="D940">
            <v>22313</v>
          </cell>
          <cell r="E940" t="str">
            <v>SC 07 by AEH</v>
          </cell>
          <cell r="F940" t="str">
            <v>INPUT (Sign reversed from J.Study)</v>
          </cell>
        </row>
        <row r="942">
          <cell r="A942" t="str">
            <v>RB2C6sc</v>
          </cell>
          <cell r="B942" t="str">
            <v>Avg Tax Accr-wholesale</v>
          </cell>
          <cell r="C942" t="str">
            <v>TC</v>
          </cell>
          <cell r="D942">
            <v>3655</v>
          </cell>
        </row>
        <row r="943">
          <cell r="A943" t="str">
            <v>RB2C6scN</v>
          </cell>
          <cell r="C943" t="str">
            <v>NC</v>
          </cell>
          <cell r="D943">
            <v>2834</v>
          </cell>
          <cell r="E943" t="str">
            <v>SC 07 by AEH</v>
          </cell>
          <cell r="F943" t="str">
            <v>INPUT (Sign reversed from J.Study)</v>
          </cell>
        </row>
        <row r="944">
          <cell r="A944" t="str">
            <v>RB2C6scS</v>
          </cell>
          <cell r="C944" t="str">
            <v>SC</v>
          </cell>
          <cell r="D944">
            <v>821</v>
          </cell>
          <cell r="E944" t="str">
            <v>SC 07 by AEH</v>
          </cell>
          <cell r="F944" t="str">
            <v>INPUT (Sign reversed from J.Study)</v>
          </cell>
        </row>
        <row r="946">
          <cell r="B946" t="str">
            <v>Prepayments:</v>
          </cell>
        </row>
        <row r="947">
          <cell r="A947" t="str">
            <v>RB2PP1sc</v>
          </cell>
          <cell r="B947" t="str">
            <v>Rent - Prepaid Other(59)</v>
          </cell>
          <cell r="C947" t="str">
            <v>TC</v>
          </cell>
          <cell r="D947">
            <v>0</v>
          </cell>
          <cell r="E947" t="str">
            <v>SC 07 by AEH</v>
          </cell>
          <cell r="F947" t="str">
            <v>INPUT</v>
          </cell>
        </row>
        <row r="949">
          <cell r="A949" t="str">
            <v>RB2PP2sc</v>
          </cell>
          <cell r="B949" t="str">
            <v>Rent-Alloc (1A)</v>
          </cell>
          <cell r="C949" t="str">
            <v>TC</v>
          </cell>
          <cell r="D949">
            <v>0</v>
          </cell>
          <cell r="F949" t="str">
            <v>INPUT</v>
          </cell>
        </row>
        <row r="951">
          <cell r="B951" t="str">
            <v>Unexpired Ins Rel:</v>
          </cell>
        </row>
        <row r="952">
          <cell r="A952" t="str">
            <v>RB2PP3sc</v>
          </cell>
          <cell r="B952" t="str">
            <v>Prod Plt (18A)</v>
          </cell>
          <cell r="C952" t="str">
            <v>TC</v>
          </cell>
          <cell r="D952">
            <v>12020</v>
          </cell>
          <cell r="E952" t="str">
            <v>SC 07 by AEH</v>
          </cell>
          <cell r="F952" t="str">
            <v>INPUT</v>
          </cell>
        </row>
        <row r="954">
          <cell r="A954" t="str">
            <v>RB2PP4sc</v>
          </cell>
          <cell r="B954" t="str">
            <v>Trans Plt (7A)</v>
          </cell>
          <cell r="C954" t="str">
            <v>TC</v>
          </cell>
          <cell r="D954">
            <v>0</v>
          </cell>
          <cell r="F954" t="str">
            <v>INPUT</v>
          </cell>
        </row>
        <row r="956">
          <cell r="A956" t="str">
            <v>RB2PP5sc</v>
          </cell>
          <cell r="B956" t="str">
            <v>Distr Plt (8A)</v>
          </cell>
          <cell r="C956" t="str">
            <v>TC</v>
          </cell>
          <cell r="D956">
            <v>0</v>
          </cell>
          <cell r="F956" t="str">
            <v>INPUT</v>
          </cell>
        </row>
        <row r="958">
          <cell r="A958" t="str">
            <v>RB2PP6sc</v>
          </cell>
          <cell r="B958" t="str">
            <v>Gen Plt (10A)</v>
          </cell>
          <cell r="C958" t="str">
            <v>TC</v>
          </cell>
          <cell r="D958">
            <v>0</v>
          </cell>
          <cell r="F958" t="str">
            <v>INPUT</v>
          </cell>
        </row>
        <row r="960">
          <cell r="A960" t="str">
            <v>RB2PP7sc</v>
          </cell>
          <cell r="B960" t="str">
            <v>Other</v>
          </cell>
          <cell r="C960" t="str">
            <v>TC</v>
          </cell>
          <cell r="D960">
            <v>599</v>
          </cell>
          <cell r="F960" t="str">
            <v>INPUT</v>
          </cell>
        </row>
        <row r="961">
          <cell r="A961" t="str">
            <v>RB2PP7scN</v>
          </cell>
          <cell r="C961" t="str">
            <v>NC</v>
          </cell>
          <cell r="D961">
            <v>599</v>
          </cell>
          <cell r="E961" t="str">
            <v>SC 07 by AEH</v>
          </cell>
        </row>
        <row r="962">
          <cell r="A962" t="str">
            <v>RB2PP7scS</v>
          </cell>
          <cell r="C962" t="str">
            <v>SC</v>
          </cell>
          <cell r="D962">
            <v>0</v>
          </cell>
          <cell r="E962" t="str">
            <v>SC 07 by AEH</v>
          </cell>
        </row>
        <row r="964">
          <cell r="A964" t="str">
            <v>RB2PP8sc</v>
          </cell>
          <cell r="B964" t="str">
            <v>Wage and Salary Related (59)</v>
          </cell>
          <cell r="C964" t="str">
            <v>TC</v>
          </cell>
          <cell r="D964">
            <v>410363</v>
          </cell>
          <cell r="E964" t="str">
            <v>SC 07 by AEH</v>
          </cell>
          <cell r="F964" t="str">
            <v>INPUT</v>
          </cell>
        </row>
        <row r="966">
          <cell r="B966" t="str">
            <v>Plt Held Future Use:</v>
          </cell>
        </row>
        <row r="967">
          <cell r="A967" t="str">
            <v>RB2TU1sc</v>
          </cell>
          <cell r="B967" t="str">
            <v>Prod Plt (18A)</v>
          </cell>
          <cell r="C967" t="str">
            <v>TC</v>
          </cell>
          <cell r="D967">
            <v>285</v>
          </cell>
          <cell r="E967" t="str">
            <v>SC 07 by AEH</v>
          </cell>
          <cell r="F967" t="str">
            <v>INPUT</v>
          </cell>
        </row>
        <row r="969">
          <cell r="A969" t="str">
            <v>RB2TU2sc</v>
          </cell>
          <cell r="B969" t="str">
            <v>Trans Plt (7A)</v>
          </cell>
          <cell r="C969" t="str">
            <v>TC</v>
          </cell>
          <cell r="D969">
            <v>987</v>
          </cell>
          <cell r="E969" t="str">
            <v>SC 07 by AEH</v>
          </cell>
          <cell r="F969" t="str">
            <v>INPUT</v>
          </cell>
        </row>
        <row r="971">
          <cell r="A971" t="str">
            <v>RB2TU3sc</v>
          </cell>
          <cell r="B971" t="str">
            <v>Distr Plt (8B)</v>
          </cell>
          <cell r="C971" t="str">
            <v>TC</v>
          </cell>
          <cell r="D971">
            <v>3281</v>
          </cell>
        </row>
        <row r="972">
          <cell r="A972" t="str">
            <v>RB2TU3scN</v>
          </cell>
          <cell r="C972" t="str">
            <v>NC</v>
          </cell>
          <cell r="D972">
            <v>1544</v>
          </cell>
          <cell r="E972" t="str">
            <v>SC 07 by AEH</v>
          </cell>
          <cell r="F972" t="str">
            <v>INPUT</v>
          </cell>
        </row>
        <row r="973">
          <cell r="A973" t="str">
            <v>RB2TU3scS</v>
          </cell>
          <cell r="C973" t="str">
            <v>SC</v>
          </cell>
          <cell r="D973">
            <v>1737</v>
          </cell>
          <cell r="E973" t="str">
            <v>SC 07 by AEH</v>
          </cell>
          <cell r="F973" t="str">
            <v>INPUT</v>
          </cell>
        </row>
        <row r="975">
          <cell r="A975" t="str">
            <v>RB2TU4sc</v>
          </cell>
          <cell r="B975" t="str">
            <v>General Plant</v>
          </cell>
          <cell r="C975" t="str">
            <v>TC</v>
          </cell>
          <cell r="D975">
            <v>0</v>
          </cell>
          <cell r="E975" t="str">
            <v>SC 07 by AEH</v>
          </cell>
          <cell r="F975" t="str">
            <v>INPUT</v>
          </cell>
        </row>
        <row r="977">
          <cell r="A977" t="str">
            <v>RB2TU5sc</v>
          </cell>
          <cell r="B977" t="str">
            <v>Other</v>
          </cell>
          <cell r="C977" t="str">
            <v>TC</v>
          </cell>
          <cell r="D977">
            <v>0</v>
          </cell>
          <cell r="F977" t="str">
            <v>INPUT</v>
          </cell>
        </row>
        <row r="979">
          <cell r="A979" t="str">
            <v>REVPE1sc</v>
          </cell>
          <cell r="B979" t="str">
            <v>Fos Fuel Cla (6A)</v>
          </cell>
          <cell r="C979" t="str">
            <v>TC</v>
          </cell>
          <cell r="D979">
            <v>1195887</v>
          </cell>
          <cell r="F979" t="str">
            <v>DMENREL</v>
          </cell>
        </row>
        <row r="981">
          <cell r="A981" t="str">
            <v>REVPE5sc</v>
          </cell>
          <cell r="B981" t="str">
            <v>Intersystem fuel(BPM/Other)-Retail</v>
          </cell>
          <cell r="C981" t="str">
            <v>TC</v>
          </cell>
          <cell r="D981">
            <v>0</v>
          </cell>
        </row>
        <row r="982">
          <cell r="A982" t="str">
            <v>REVPE5scN</v>
          </cell>
          <cell r="C982" t="str">
            <v>NC</v>
          </cell>
          <cell r="D982">
            <v>0</v>
          </cell>
          <cell r="F982" t="str">
            <v>INPUT</v>
          </cell>
        </row>
        <row r="983">
          <cell r="A983" t="str">
            <v>REVPE5scS</v>
          </cell>
          <cell r="C983" t="str">
            <v>SC</v>
          </cell>
          <cell r="D983">
            <v>0</v>
          </cell>
          <cell r="F983" t="str">
            <v>INPUT</v>
          </cell>
        </row>
        <row r="985">
          <cell r="A985" t="str">
            <v>REVPE55sc</v>
          </cell>
          <cell r="B985" t="str">
            <v>Intersystem fuel(BPM/Other)-Wholesale</v>
          </cell>
          <cell r="C985" t="str">
            <v>TC</v>
          </cell>
          <cell r="D985">
            <v>0</v>
          </cell>
        </row>
        <row r="986">
          <cell r="A986" t="str">
            <v>REVPE55scN</v>
          </cell>
          <cell r="C986" t="str">
            <v>NC</v>
          </cell>
          <cell r="D986">
            <v>0</v>
          </cell>
          <cell r="F986" t="str">
            <v>INPUT</v>
          </cell>
        </row>
        <row r="987">
          <cell r="A987" t="str">
            <v>REVPE55scS</v>
          </cell>
          <cell r="C987" t="str">
            <v>SC</v>
          </cell>
          <cell r="D987">
            <v>0</v>
          </cell>
          <cell r="F987" t="str">
            <v>INPUT</v>
          </cell>
        </row>
        <row r="989">
          <cell r="A989" t="str">
            <v>REVPE6sc</v>
          </cell>
          <cell r="B989" t="str">
            <v>Net Interchg-Energy</v>
          </cell>
          <cell r="C989" t="str">
            <v>TC</v>
          </cell>
          <cell r="D989">
            <v>62889</v>
          </cell>
          <cell r="F989" t="str">
            <v>INPUT</v>
          </cell>
          <cell r="G989" t="str">
            <v>&lt;&lt;2007 SC input by aeh</v>
          </cell>
        </row>
        <row r="991">
          <cell r="A991" t="str">
            <v>REVPE7sc</v>
          </cell>
          <cell r="B991" t="str">
            <v>Fuel in PP &amp; Int</v>
          </cell>
          <cell r="C991" t="str">
            <v>TC</v>
          </cell>
          <cell r="D991">
            <v>89967</v>
          </cell>
          <cell r="F991" t="str">
            <v>DMENREL</v>
          </cell>
        </row>
        <row r="993">
          <cell r="A993" t="str">
            <v>AGSTD2sc</v>
          </cell>
          <cell r="B993" t="str">
            <v>Oth Interest-Alloc (44A)</v>
          </cell>
          <cell r="C993" t="str">
            <v>TC</v>
          </cell>
          <cell r="D993">
            <v>291844</v>
          </cell>
          <cell r="F993" t="str">
            <v>INPUT</v>
          </cell>
          <cell r="G993" t="str">
            <v>&lt;&lt;2007 SC input by aeh</v>
          </cell>
        </row>
        <row r="995">
          <cell r="A995" t="str">
            <v>AGDEFTXsc</v>
          </cell>
          <cell r="B995" t="str">
            <v>Total deferred income taxes</v>
          </cell>
          <cell r="C995" t="str">
            <v>TC</v>
          </cell>
          <cell r="D995">
            <v>-55129</v>
          </cell>
          <cell r="F995" t="str">
            <v>INPUT</v>
          </cell>
          <cell r="G995" t="str">
            <v>&lt;&lt;2007 SC input by aeh</v>
          </cell>
        </row>
        <row r="999">
          <cell r="D999" t="str">
            <v>System Total</v>
          </cell>
          <cell r="E999" t="str">
            <v>NC Total</v>
          </cell>
          <cell r="F999" t="str">
            <v>NC Total Retail</v>
          </cell>
          <cell r="G999" t="str">
            <v>RS1</v>
          </cell>
          <cell r="H999" t="str">
            <v>RS2</v>
          </cell>
          <cell r="I999" t="str">
            <v>RS3</v>
          </cell>
          <cell r="J999" t="str">
            <v>RS4</v>
          </cell>
          <cell r="K999" t="str">
            <v>RE1</v>
          </cell>
          <cell r="L999" t="str">
            <v>RE2</v>
          </cell>
          <cell r="M999" t="str">
            <v>NPL-RS RC</v>
          </cell>
          <cell r="N999" t="str">
            <v>G</v>
          </cell>
          <cell r="O999" t="str">
            <v>GA</v>
          </cell>
          <cell r="P999" t="str">
            <v>NPL-GSS</v>
          </cell>
          <cell r="Q999" t="str">
            <v>NPL-GSL</v>
          </cell>
          <cell r="R999" t="str">
            <v>OL</v>
          </cell>
          <cell r="S999" t="str">
            <v>PL</v>
          </cell>
          <cell r="T999" t="str">
            <v>NPL-LT</v>
          </cell>
          <cell r="U999" t="str">
            <v>TS</v>
          </cell>
          <cell r="V999" t="str">
            <v>I</v>
          </cell>
          <cell r="W999" t="str">
            <v>I(AE)</v>
          </cell>
          <cell r="X999" t="str">
            <v>NPL-IND</v>
          </cell>
          <cell r="Y999" t="str">
            <v>OPT G</v>
          </cell>
          <cell r="Z999" t="str">
            <v>OPT GA</v>
          </cell>
          <cell r="AA999" t="str">
            <v>OPT I</v>
          </cell>
          <cell r="AB999" t="str">
            <v>OPT I(AE)</v>
          </cell>
          <cell r="AC999" t="str">
            <v>HP</v>
          </cell>
          <cell r="AD999" t="str">
            <v xml:space="preserve"> RETAIL UNUSED</v>
          </cell>
          <cell r="AE999" t="str">
            <v>10A</v>
          </cell>
          <cell r="AF999" t="str">
            <v>CATAWBA</v>
          </cell>
          <cell r="AG999" t="str">
            <v>Wholesale1(SEPA)</v>
          </cell>
          <cell r="AH999" t="str">
            <v>Wholesale2(NPL)</v>
          </cell>
          <cell r="AI999" t="str">
            <v>Wholesale3(EMC)</v>
          </cell>
          <cell r="AJ999" t="str">
            <v>Wholesale4(BPM &amp; OTHERS)</v>
          </cell>
          <cell r="AK999" t="str">
            <v>Wholesale5(?)</v>
          </cell>
          <cell r="AL999" t="str">
            <v>Wholesale6(?)</v>
          </cell>
          <cell r="AM999" t="str">
            <v>Wholesale7(?)</v>
          </cell>
          <cell r="AN999" t="str">
            <v>Wholesale8(?)</v>
          </cell>
          <cell r="AO999" t="str">
            <v>Wholesale9(?)</v>
          </cell>
          <cell r="AP999" t="str">
            <v>Wholesale10(?)</v>
          </cell>
          <cell r="AS999" t="str">
            <v>SC Total</v>
          </cell>
          <cell r="AT999" t="str">
            <v>SC Total Retail</v>
          </cell>
          <cell r="AU999" t="str">
            <v>RS1</v>
          </cell>
          <cell r="AV999" t="str">
            <v>RS2</v>
          </cell>
          <cell r="AW999" t="str">
            <v>RS3</v>
          </cell>
          <cell r="AX999" t="str">
            <v>RS4</v>
          </cell>
          <cell r="AY999" t="str">
            <v>RE1</v>
          </cell>
          <cell r="AZ999" t="str">
            <v>RE2</v>
          </cell>
          <cell r="BA999" t="str">
            <v>NPL-RS RC</v>
          </cell>
          <cell r="BB999" t="str">
            <v>G</v>
          </cell>
          <cell r="BC999" t="str">
            <v>GA</v>
          </cell>
          <cell r="BD999" t="str">
            <v>NPL-GSS</v>
          </cell>
          <cell r="BE999" t="str">
            <v>NPL-GSL</v>
          </cell>
          <cell r="BF999" t="str">
            <v>OL</v>
          </cell>
          <cell r="BG999" t="str">
            <v>PL</v>
          </cell>
          <cell r="BH999" t="str">
            <v>NPL-LT</v>
          </cell>
          <cell r="BI999" t="str">
            <v>TS</v>
          </cell>
          <cell r="BJ999" t="str">
            <v>I</v>
          </cell>
          <cell r="BK999" t="str">
            <v>I(AE)</v>
          </cell>
          <cell r="BL999" t="str">
            <v>NPL-IND</v>
          </cell>
          <cell r="BM999" t="str">
            <v>OPT G</v>
          </cell>
          <cell r="BN999" t="str">
            <v>OPT GA</v>
          </cell>
          <cell r="BO999" t="str">
            <v>OPT I</v>
          </cell>
          <cell r="BP999" t="str">
            <v>OPT I(AE)</v>
          </cell>
          <cell r="BQ999" t="str">
            <v>HP</v>
          </cell>
          <cell r="BR999" t="str">
            <v xml:space="preserve"> RETAIL UNUSED</v>
          </cell>
          <cell r="BS999" t="str">
            <v>10A</v>
          </cell>
          <cell r="BT999" t="str">
            <v>CATAWBA</v>
          </cell>
          <cell r="BU999" t="str">
            <v>Wholesale1(SEPA)</v>
          </cell>
          <cell r="BV999" t="str">
            <v>Wholesale2(NPL)</v>
          </cell>
          <cell r="BW999" t="str">
            <v>Wholesale3(EMC)</v>
          </cell>
          <cell r="BX999" t="str">
            <v>Wholesale4(BPM &amp; OTHERS)</v>
          </cell>
          <cell r="BY999" t="str">
            <v>Wholesale5(?)</v>
          </cell>
          <cell r="BZ999" t="str">
            <v>Wholesale6(?)</v>
          </cell>
          <cell r="CA999" t="str">
            <v>Wholesale7(?)</v>
          </cell>
          <cell r="CB999" t="str">
            <v>Wholesale8(?)</v>
          </cell>
          <cell r="CC999" t="str">
            <v>Wholesale9(?)</v>
          </cell>
          <cell r="CD999" t="str">
            <v>Wholesale10(?)</v>
          </cell>
        </row>
        <row r="1000">
          <cell r="C1000" t="str">
            <v>SOURCE:</v>
          </cell>
          <cell r="D1000" t="str">
            <v>TC</v>
          </cell>
          <cell r="E1000" t="str">
            <v>NC</v>
          </cell>
          <cell r="F1000" t="str">
            <v>NC</v>
          </cell>
          <cell r="G1000" t="str">
            <v>NC</v>
          </cell>
          <cell r="H1000" t="str">
            <v>NC</v>
          </cell>
          <cell r="I1000" t="str">
            <v>NC</v>
          </cell>
          <cell r="J1000" t="str">
            <v>NC</v>
          </cell>
          <cell r="K1000" t="str">
            <v>NC</v>
          </cell>
          <cell r="L1000" t="str">
            <v>NC</v>
          </cell>
          <cell r="M1000" t="str">
            <v>NC</v>
          </cell>
          <cell r="N1000" t="str">
            <v>NC</v>
          </cell>
          <cell r="O1000" t="str">
            <v>NC</v>
          </cell>
          <cell r="P1000" t="str">
            <v>NC</v>
          </cell>
          <cell r="Q1000" t="str">
            <v>NC</v>
          </cell>
          <cell r="R1000" t="str">
            <v>NC</v>
          </cell>
          <cell r="S1000" t="str">
            <v>NC</v>
          </cell>
          <cell r="T1000" t="str">
            <v>NC</v>
          </cell>
          <cell r="U1000" t="str">
            <v>NC</v>
          </cell>
          <cell r="V1000" t="str">
            <v>NC</v>
          </cell>
          <cell r="W1000" t="str">
            <v>NC</v>
          </cell>
          <cell r="X1000" t="str">
            <v>NC</v>
          </cell>
          <cell r="Y1000" t="str">
            <v>NC</v>
          </cell>
          <cell r="Z1000" t="str">
            <v>NC</v>
          </cell>
          <cell r="AA1000" t="str">
            <v>NC</v>
          </cell>
          <cell r="AB1000" t="str">
            <v>NC</v>
          </cell>
          <cell r="AC1000" t="str">
            <v>NC</v>
          </cell>
          <cell r="AD1000" t="str">
            <v>NC</v>
          </cell>
          <cell r="AE1000" t="str">
            <v>NC</v>
          </cell>
          <cell r="AF1000" t="str">
            <v>NC</v>
          </cell>
          <cell r="AG1000" t="str">
            <v>NC</v>
          </cell>
          <cell r="AH1000" t="str">
            <v>NC</v>
          </cell>
          <cell r="AI1000" t="str">
            <v>NC</v>
          </cell>
          <cell r="AJ1000" t="str">
            <v>NC</v>
          </cell>
          <cell r="AK1000" t="str">
            <v>NC</v>
          </cell>
          <cell r="AL1000" t="str">
            <v>NC</v>
          </cell>
          <cell r="AM1000" t="str">
            <v>NC</v>
          </cell>
          <cell r="AN1000" t="str">
            <v>NC</v>
          </cell>
          <cell r="AO1000" t="str">
            <v>NC</v>
          </cell>
          <cell r="AP1000" t="str">
            <v>NC</v>
          </cell>
          <cell r="AS1000" t="str">
            <v>SC</v>
          </cell>
          <cell r="AT1000" t="str">
            <v>SC</v>
          </cell>
          <cell r="AU1000" t="str">
            <v>SC</v>
          </cell>
          <cell r="AV1000" t="str">
            <v>SC</v>
          </cell>
          <cell r="AW1000" t="str">
            <v>SC</v>
          </cell>
          <cell r="AX1000" t="str">
            <v>SC</v>
          </cell>
          <cell r="AY1000" t="str">
            <v>SC</v>
          </cell>
          <cell r="AZ1000" t="str">
            <v>SC</v>
          </cell>
          <cell r="BA1000" t="str">
            <v>SC</v>
          </cell>
          <cell r="BB1000" t="str">
            <v>SC</v>
          </cell>
          <cell r="BC1000" t="str">
            <v>SC</v>
          </cell>
          <cell r="BD1000" t="str">
            <v>SC</v>
          </cell>
          <cell r="BE1000" t="str">
            <v>SC</v>
          </cell>
          <cell r="BF1000" t="str">
            <v>SC</v>
          </cell>
          <cell r="BG1000" t="str">
            <v>SC</v>
          </cell>
          <cell r="BH1000" t="str">
            <v>SC</v>
          </cell>
          <cell r="BI1000" t="str">
            <v>SC</v>
          </cell>
          <cell r="BJ1000" t="str">
            <v>SC</v>
          </cell>
          <cell r="BK1000" t="str">
            <v>SC</v>
          </cell>
          <cell r="BL1000" t="str">
            <v>SC</v>
          </cell>
          <cell r="BM1000" t="str">
            <v>SC</v>
          </cell>
          <cell r="BN1000" t="str">
            <v>SC</v>
          </cell>
          <cell r="BO1000" t="str">
            <v>SC</v>
          </cell>
          <cell r="BP1000" t="str">
            <v>SC</v>
          </cell>
          <cell r="BQ1000" t="str">
            <v>SC</v>
          </cell>
          <cell r="BR1000" t="str">
            <v>SC</v>
          </cell>
          <cell r="BS1000" t="str">
            <v>SC</v>
          </cell>
          <cell r="BT1000" t="str">
            <v>SC</v>
          </cell>
          <cell r="BU1000" t="str">
            <v>SC</v>
          </cell>
          <cell r="BV1000" t="str">
            <v>SC</v>
          </cell>
          <cell r="BW1000" t="str">
            <v>SC</v>
          </cell>
          <cell r="BX1000" t="str">
            <v>SC</v>
          </cell>
          <cell r="BY1000" t="str">
            <v>SC</v>
          </cell>
          <cell r="BZ1000" t="str">
            <v>SC</v>
          </cell>
          <cell r="CA1000" t="str">
            <v>SC</v>
          </cell>
          <cell r="CB1000" t="str">
            <v>SC</v>
          </cell>
          <cell r="CC1000" t="str">
            <v>SC</v>
          </cell>
          <cell r="CD1000" t="str">
            <v>SC</v>
          </cell>
        </row>
        <row r="1002">
          <cell r="A1002" t="str">
            <v>RB2C2sc</v>
          </cell>
          <cell r="B1002" t="str">
            <v>Cash Require-Dir</v>
          </cell>
          <cell r="C1002" t="str">
            <v>INPUT</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row>
        <row r="1004">
          <cell r="A1004" t="str">
            <v>REVPE4sc</v>
          </cell>
          <cell r="B1004" t="str">
            <v xml:space="preserve">Line Loss (Direct) </v>
          </cell>
          <cell r="C1004" t="str">
            <v>DMENREL</v>
          </cell>
          <cell r="D1004">
            <v>1</v>
          </cell>
          <cell r="E1004">
            <v>1117</v>
          </cell>
          <cell r="F1004">
            <v>2325</v>
          </cell>
          <cell r="G1004">
            <v>940</v>
          </cell>
          <cell r="H1004">
            <v>0</v>
          </cell>
          <cell r="I1004">
            <v>0</v>
          </cell>
          <cell r="J1004">
            <v>0</v>
          </cell>
          <cell r="K1004">
            <v>711</v>
          </cell>
          <cell r="L1004">
            <v>0</v>
          </cell>
          <cell r="M1004">
            <v>0</v>
          </cell>
          <cell r="N1004">
            <v>724</v>
          </cell>
          <cell r="O1004">
            <v>299</v>
          </cell>
          <cell r="P1004">
            <v>29</v>
          </cell>
          <cell r="Q1004">
            <v>35</v>
          </cell>
          <cell r="R1004">
            <v>64</v>
          </cell>
          <cell r="S1004">
            <v>30</v>
          </cell>
          <cell r="T1004">
            <v>1</v>
          </cell>
          <cell r="U1004">
            <v>3</v>
          </cell>
          <cell r="V1004">
            <v>145</v>
          </cell>
          <cell r="W1004">
            <v>21</v>
          </cell>
          <cell r="X1004">
            <v>-22</v>
          </cell>
          <cell r="Y1004">
            <v>484</v>
          </cell>
          <cell r="Z1004">
            <v>262</v>
          </cell>
          <cell r="AA1004">
            <v>-1409</v>
          </cell>
          <cell r="AB1004">
            <v>-12</v>
          </cell>
          <cell r="AC1004">
            <v>20</v>
          </cell>
          <cell r="AD1004">
            <v>0</v>
          </cell>
          <cell r="AE1004">
            <v>-300</v>
          </cell>
          <cell r="AF1004">
            <v>-154</v>
          </cell>
          <cell r="AG1004">
            <v>0</v>
          </cell>
          <cell r="AH1004">
            <v>0</v>
          </cell>
          <cell r="AI1004">
            <v>-625</v>
          </cell>
          <cell r="AJ1004">
            <v>-129</v>
          </cell>
          <cell r="AK1004">
            <v>0</v>
          </cell>
          <cell r="AL1004">
            <v>0</v>
          </cell>
          <cell r="AM1004">
            <v>0</v>
          </cell>
          <cell r="AN1004">
            <v>0</v>
          </cell>
          <cell r="AO1004">
            <v>0</v>
          </cell>
          <cell r="AP1004">
            <v>0</v>
          </cell>
          <cell r="AS1004">
            <v>-1116</v>
          </cell>
          <cell r="AT1004">
            <v>-888</v>
          </cell>
          <cell r="AU1004">
            <v>103</v>
          </cell>
          <cell r="AV1004">
            <v>142</v>
          </cell>
          <cell r="AW1004">
            <v>15</v>
          </cell>
          <cell r="AX1004">
            <v>11</v>
          </cell>
          <cell r="AY1004">
            <v>128</v>
          </cell>
          <cell r="AZ1004">
            <v>120</v>
          </cell>
          <cell r="BA1004">
            <v>0</v>
          </cell>
          <cell r="BB1004">
            <v>229</v>
          </cell>
          <cell r="BC1004">
            <v>81</v>
          </cell>
          <cell r="BD1004">
            <v>0</v>
          </cell>
          <cell r="BE1004">
            <v>0</v>
          </cell>
          <cell r="BF1004">
            <v>25</v>
          </cell>
          <cell r="BG1004">
            <v>5</v>
          </cell>
          <cell r="BH1004">
            <v>0</v>
          </cell>
          <cell r="BI1004">
            <v>1</v>
          </cell>
          <cell r="BJ1004">
            <v>11</v>
          </cell>
          <cell r="BK1004">
            <v>-3</v>
          </cell>
          <cell r="BL1004">
            <v>0</v>
          </cell>
          <cell r="BM1004">
            <v>236</v>
          </cell>
          <cell r="BN1004">
            <v>32</v>
          </cell>
          <cell r="BO1004">
            <v>-1991</v>
          </cell>
          <cell r="BP1004">
            <v>-47</v>
          </cell>
          <cell r="BQ1004">
            <v>14</v>
          </cell>
          <cell r="BR1004">
            <v>0</v>
          </cell>
          <cell r="BS1004">
            <v>-181</v>
          </cell>
          <cell r="BT1004">
            <v>-47</v>
          </cell>
          <cell r="BU1004">
            <v>0</v>
          </cell>
          <cell r="BV1004">
            <v>0</v>
          </cell>
          <cell r="BW1004">
            <v>0</v>
          </cell>
          <cell r="BX1004">
            <v>0</v>
          </cell>
          <cell r="BY1004">
            <v>0</v>
          </cell>
          <cell r="BZ1004">
            <v>0</v>
          </cell>
          <cell r="CA1004">
            <v>0</v>
          </cell>
          <cell r="CB1004">
            <v>0</v>
          </cell>
          <cell r="CC1004">
            <v>0</v>
          </cell>
          <cell r="CD1004">
            <v>0</v>
          </cell>
        </row>
        <row r="1009">
          <cell r="A1009" t="str">
            <v>I_AG_??-Where?</v>
          </cell>
          <cell r="B1009" t="str">
            <v>18 Customer Growth (SC only)</v>
          </cell>
          <cell r="C1009" t="str">
            <v>I_AGTAX_YrEnd</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row>
        <row r="1010">
          <cell r="B1010" t="str">
            <v>Note: Customer Growth is only used during rate cases./aeh</v>
          </cell>
        </row>
        <row r="1015">
          <cell r="A1015" t="str">
            <v>PROFORMAS_begin</v>
          </cell>
          <cell r="D1015" t="str">
            <v>INPUT</v>
          </cell>
          <cell r="E1015" t="str">
            <v>RANGENAME-proforma_items</v>
          </cell>
        </row>
        <row r="1016">
          <cell r="A1016" t="str">
            <v>note:  if entering only system number, be sure COSS allocator is a system allocator (not one ending in St)</v>
          </cell>
          <cell r="C1016" t="str">
            <v>Company</v>
          </cell>
          <cell r="D1016" t="str">
            <v>NORTH</v>
          </cell>
          <cell r="E1016" t="str">
            <v>SOUTH</v>
          </cell>
          <cell r="F1016" t="str">
            <v>NORTH</v>
          </cell>
          <cell r="G1016" t="str">
            <v>No</v>
          </cell>
          <cell r="I1016" t="str">
            <v xml:space="preserve">&lt;--This is used to control proformas so can switch back and forth in COSS.  </v>
          </cell>
        </row>
        <row r="1017">
          <cell r="A1017" t="str">
            <v>and that the vlookup is pointing to column E not State specific allocations in columms after Retail other.</v>
          </cell>
          <cell r="C1017" t="str">
            <v>Incl_Proformas</v>
          </cell>
          <cell r="D1017" t="str">
            <v>Yes</v>
          </cell>
          <cell r="E1017" t="str">
            <v>Yes</v>
          </cell>
          <cell r="F1017" t="str">
            <v>Both</v>
          </cell>
          <cell r="G1017" t="str">
            <v>No</v>
          </cell>
          <cell r="I1017" t="str">
            <v>&lt;--Although can set control here, The COSS has the same control and can change back and forth in that study</v>
          </cell>
        </row>
        <row r="1019">
          <cell r="A1019" t="str">
            <v>These headings pull to other tabs.  If inserting columns, have to insert columns on all tabs except for print &amp; Alloc_Factors_Gwood.  Will have to add formulas to each new column to pull in headings also.</v>
          </cell>
          <cell r="AS1019" t="str">
            <v>Update count so alloc tab in GW will pull right column information</v>
          </cell>
        </row>
        <row r="1020">
          <cell r="A1020" t="str">
            <v>SC total and retail columns locations (column #) are used on alloc tab for GW (See Alloc_Factors_Gwood columns D, F &amp; G row 1) .  Be sure to update the column count if add any columns to tabs</v>
          </cell>
        </row>
        <row r="1021">
          <cell r="A1021">
            <v>1</v>
          </cell>
          <cell r="B1021">
            <v>2</v>
          </cell>
          <cell r="C1021">
            <v>3</v>
          </cell>
          <cell r="D1021">
            <v>4</v>
          </cell>
          <cell r="E1021">
            <v>5</v>
          </cell>
          <cell r="F1021">
            <v>6</v>
          </cell>
          <cell r="G1021">
            <v>7</v>
          </cell>
          <cell r="H1021">
            <v>8</v>
          </cell>
          <cell r="I1021">
            <v>9</v>
          </cell>
          <cell r="J1021">
            <v>10</v>
          </cell>
          <cell r="K1021">
            <v>11</v>
          </cell>
          <cell r="L1021">
            <v>12</v>
          </cell>
          <cell r="M1021">
            <v>13</v>
          </cell>
          <cell r="N1021">
            <v>14</v>
          </cell>
          <cell r="O1021">
            <v>15</v>
          </cell>
          <cell r="P1021">
            <v>16</v>
          </cell>
          <cell r="Q1021">
            <v>17</v>
          </cell>
          <cell r="R1021">
            <v>18</v>
          </cell>
          <cell r="S1021">
            <v>19</v>
          </cell>
          <cell r="T1021">
            <v>20</v>
          </cell>
          <cell r="U1021">
            <v>21</v>
          </cell>
          <cell r="V1021">
            <v>22</v>
          </cell>
          <cell r="W1021">
            <v>23</v>
          </cell>
          <cell r="X1021">
            <v>24</v>
          </cell>
          <cell r="Y1021">
            <v>25</v>
          </cell>
          <cell r="Z1021">
            <v>26</v>
          </cell>
          <cell r="AA1021">
            <v>27</v>
          </cell>
          <cell r="AB1021">
            <v>28</v>
          </cell>
          <cell r="AC1021">
            <v>29</v>
          </cell>
          <cell r="AD1021">
            <v>30</v>
          </cell>
          <cell r="AE1021">
            <v>31</v>
          </cell>
          <cell r="AF1021">
            <v>32</v>
          </cell>
          <cell r="AG1021">
            <v>33</v>
          </cell>
          <cell r="AH1021">
            <v>34</v>
          </cell>
          <cell r="AI1021">
            <v>35</v>
          </cell>
          <cell r="AJ1021">
            <v>36</v>
          </cell>
          <cell r="AK1021">
            <v>37</v>
          </cell>
          <cell r="AL1021">
            <v>38</v>
          </cell>
          <cell r="AM1021">
            <v>39</v>
          </cell>
          <cell r="AN1021">
            <v>40</v>
          </cell>
          <cell r="AO1021">
            <v>41</v>
          </cell>
          <cell r="AP1021">
            <v>42</v>
          </cell>
          <cell r="AQ1021">
            <v>43</v>
          </cell>
          <cell r="AR1021">
            <v>44</v>
          </cell>
          <cell r="AS1021">
            <v>45</v>
          </cell>
          <cell r="AT1021">
            <v>46</v>
          </cell>
          <cell r="AU1021">
            <v>47</v>
          </cell>
          <cell r="AV1021">
            <v>48</v>
          </cell>
          <cell r="AW1021">
            <v>49</v>
          </cell>
          <cell r="AX1021">
            <v>50</v>
          </cell>
          <cell r="AY1021">
            <v>51</v>
          </cell>
          <cell r="AZ1021">
            <v>52</v>
          </cell>
          <cell r="BA1021">
            <v>53</v>
          </cell>
          <cell r="BB1021">
            <v>54</v>
          </cell>
          <cell r="BC1021">
            <v>55</v>
          </cell>
          <cell r="BD1021">
            <v>56</v>
          </cell>
          <cell r="BE1021">
            <v>57</v>
          </cell>
          <cell r="BF1021">
            <v>58</v>
          </cell>
          <cell r="BG1021">
            <v>59</v>
          </cell>
          <cell r="BH1021">
            <v>60</v>
          </cell>
          <cell r="BI1021">
            <v>61</v>
          </cell>
          <cell r="BJ1021">
            <v>62</v>
          </cell>
          <cell r="BK1021">
            <v>63</v>
          </cell>
          <cell r="BL1021">
            <v>64</v>
          </cell>
          <cell r="BM1021">
            <v>65</v>
          </cell>
          <cell r="BN1021">
            <v>66</v>
          </cell>
          <cell r="BO1021">
            <v>67</v>
          </cell>
          <cell r="BP1021">
            <v>68</v>
          </cell>
          <cell r="BQ1021">
            <v>69</v>
          </cell>
          <cell r="BR1021">
            <v>70</v>
          </cell>
          <cell r="BS1021">
            <v>71</v>
          </cell>
          <cell r="BT1021">
            <v>72</v>
          </cell>
          <cell r="BU1021">
            <v>73</v>
          </cell>
          <cell r="BV1021">
            <v>74</v>
          </cell>
          <cell r="BW1021">
            <v>75</v>
          </cell>
          <cell r="BX1021">
            <v>76</v>
          </cell>
          <cell r="BY1021">
            <v>77</v>
          </cell>
          <cell r="BZ1021">
            <v>78</v>
          </cell>
          <cell r="CA1021">
            <v>79</v>
          </cell>
          <cell r="CB1021">
            <v>80</v>
          </cell>
        </row>
        <row r="1022">
          <cell r="A1022" t="str">
            <v>Heading Master-Change Rate Name Here</v>
          </cell>
          <cell r="D1022" t="str">
            <v>System Total</v>
          </cell>
          <cell r="E1022" t="str">
            <v>NC Total</v>
          </cell>
          <cell r="F1022" t="str">
            <v>NC Total Retail</v>
          </cell>
          <cell r="G1022" t="str">
            <v>RS1</v>
          </cell>
          <cell r="H1022" t="str">
            <v>RS2</v>
          </cell>
          <cell r="I1022" t="str">
            <v>RS3</v>
          </cell>
          <cell r="J1022" t="str">
            <v>RS4</v>
          </cell>
          <cell r="K1022" t="str">
            <v>RE1</v>
          </cell>
          <cell r="L1022" t="str">
            <v>RE2</v>
          </cell>
          <cell r="M1022" t="str">
            <v>NPL-RS RC</v>
          </cell>
          <cell r="N1022" t="str">
            <v>G</v>
          </cell>
          <cell r="O1022" t="str">
            <v>GA</v>
          </cell>
          <cell r="P1022" t="str">
            <v>NPL-GSS</v>
          </cell>
          <cell r="Q1022" t="str">
            <v>NPL-GSL</v>
          </cell>
          <cell r="R1022" t="str">
            <v>OL</v>
          </cell>
          <cell r="S1022" t="str">
            <v>PL</v>
          </cell>
          <cell r="T1022" t="str">
            <v>NPL-LT</v>
          </cell>
          <cell r="U1022" t="str">
            <v>TS</v>
          </cell>
          <cell r="V1022" t="str">
            <v>I</v>
          </cell>
          <cell r="W1022" t="str">
            <v>I(AE)</v>
          </cell>
          <cell r="X1022" t="str">
            <v>NPL-IND</v>
          </cell>
          <cell r="Y1022" t="str">
            <v>OPT G</v>
          </cell>
          <cell r="Z1022" t="str">
            <v>OPT GA</v>
          </cell>
          <cell r="AA1022" t="str">
            <v>OPT I</v>
          </cell>
          <cell r="AB1022" t="str">
            <v>OPT I(AE)</v>
          </cell>
          <cell r="AC1022" t="str">
            <v>HP</v>
          </cell>
          <cell r="AD1022" t="str">
            <v xml:space="preserve"> RETAIL UNUSED</v>
          </cell>
          <cell r="AE1022" t="str">
            <v>10A</v>
          </cell>
          <cell r="AF1022" t="str">
            <v>CATAWBA</v>
          </cell>
          <cell r="AG1022" t="str">
            <v>Wholesale1(SEPA)</v>
          </cell>
          <cell r="AH1022" t="str">
            <v>Wholesale2(NPL)</v>
          </cell>
          <cell r="AI1022" t="str">
            <v>Wholesale3(EMC)</v>
          </cell>
          <cell r="AJ1022" t="str">
            <v>Wholesale4(BPM &amp; OTHERS)</v>
          </cell>
          <cell r="AK1022" t="str">
            <v>Wholesale5(?)</v>
          </cell>
          <cell r="AL1022" t="str">
            <v>Wholesale6(?)</v>
          </cell>
          <cell r="AM1022" t="str">
            <v>Wholesale7(?)</v>
          </cell>
          <cell r="AN1022" t="str">
            <v>Wholesale8(?)</v>
          </cell>
          <cell r="AO1022" t="str">
            <v>Wholesale9(?)</v>
          </cell>
          <cell r="AP1022" t="str">
            <v>Wholesale10(?)</v>
          </cell>
          <cell r="AQ1022" t="str">
            <v>spacer</v>
          </cell>
          <cell r="AR1022" t="str">
            <v>leave blank</v>
          </cell>
          <cell r="AS1022" t="str">
            <v>SC Total</v>
          </cell>
          <cell r="AT1022" t="str">
            <v>SC Total Retail</v>
          </cell>
          <cell r="AU1022" t="str">
            <v>RS1</v>
          </cell>
          <cell r="AV1022" t="str">
            <v>RS2</v>
          </cell>
          <cell r="AW1022" t="str">
            <v>RS3</v>
          </cell>
          <cell r="AX1022" t="str">
            <v>RS4</v>
          </cell>
          <cell r="AY1022" t="str">
            <v>RE1</v>
          </cell>
          <cell r="AZ1022" t="str">
            <v>RE2</v>
          </cell>
          <cell r="BA1022" t="str">
            <v>NPL-RS RC</v>
          </cell>
          <cell r="BB1022" t="str">
            <v>G</v>
          </cell>
          <cell r="BC1022" t="str">
            <v>GA</v>
          </cell>
          <cell r="BD1022" t="str">
            <v>NPL-GSS</v>
          </cell>
          <cell r="BE1022" t="str">
            <v>NPL-GSL</v>
          </cell>
          <cell r="BF1022" t="str">
            <v>OL</v>
          </cell>
          <cell r="BG1022" t="str">
            <v>PL</v>
          </cell>
          <cell r="BH1022" t="str">
            <v>NPL-LT</v>
          </cell>
          <cell r="BI1022" t="str">
            <v>TS</v>
          </cell>
          <cell r="BJ1022" t="str">
            <v>I</v>
          </cell>
          <cell r="BK1022" t="str">
            <v>I(AE)</v>
          </cell>
          <cell r="BL1022" t="str">
            <v>NPL-IND</v>
          </cell>
          <cell r="BM1022" t="str">
            <v>OPT G</v>
          </cell>
          <cell r="BN1022" t="str">
            <v>OPT GA</v>
          </cell>
          <cell r="BO1022" t="str">
            <v>OPT I</v>
          </cell>
          <cell r="BP1022" t="str">
            <v>OPT I(AE)</v>
          </cell>
          <cell r="BQ1022" t="str">
            <v>HP</v>
          </cell>
          <cell r="BR1022" t="str">
            <v xml:space="preserve"> RETAIL UNUSED</v>
          </cell>
          <cell r="BS1022" t="str">
            <v>10A</v>
          </cell>
          <cell r="BT1022" t="str">
            <v>CATAWBA</v>
          </cell>
          <cell r="BU1022" t="str">
            <v>Wholesale1(SEPA)</v>
          </cell>
          <cell r="BV1022" t="str">
            <v>Wholesale2(NPL)</v>
          </cell>
          <cell r="BW1022" t="str">
            <v>Wholesale3(EMC)</v>
          </cell>
          <cell r="BX1022" t="str">
            <v>Wholesale4(BPM &amp; OTHERS)</v>
          </cell>
          <cell r="BY1022" t="str">
            <v>Wholesale5(?)</v>
          </cell>
          <cell r="BZ1022" t="str">
            <v>Wholesale6(?)</v>
          </cell>
          <cell r="CA1022" t="str">
            <v>Wholesale7(?)</v>
          </cell>
          <cell r="CB1022" t="str">
            <v>Wholesale8(?)</v>
          </cell>
        </row>
        <row r="1023">
          <cell r="A1023" t="str">
            <v>STATE</v>
          </cell>
          <cell r="C1023" t="str">
            <v>SOURCE:</v>
          </cell>
          <cell r="D1023" t="str">
            <v>TC</v>
          </cell>
          <cell r="E1023" t="str">
            <v>NC</v>
          </cell>
          <cell r="F1023" t="str">
            <v>NC</v>
          </cell>
          <cell r="G1023" t="str">
            <v>NC</v>
          </cell>
          <cell r="H1023" t="str">
            <v>NC</v>
          </cell>
          <cell r="I1023" t="str">
            <v>NC</v>
          </cell>
          <cell r="J1023" t="str">
            <v>NC</v>
          </cell>
          <cell r="K1023" t="str">
            <v>NC</v>
          </cell>
          <cell r="L1023" t="str">
            <v>NC</v>
          </cell>
          <cell r="M1023" t="str">
            <v>NC</v>
          </cell>
          <cell r="N1023" t="str">
            <v>NC</v>
          </cell>
          <cell r="O1023" t="str">
            <v>NC</v>
          </cell>
          <cell r="P1023" t="str">
            <v>NC</v>
          </cell>
          <cell r="Q1023" t="str">
            <v>NC</v>
          </cell>
          <cell r="R1023" t="str">
            <v>NC</v>
          </cell>
          <cell r="S1023" t="str">
            <v>NC</v>
          </cell>
          <cell r="T1023" t="str">
            <v>NC</v>
          </cell>
          <cell r="U1023" t="str">
            <v>NC</v>
          </cell>
          <cell r="V1023" t="str">
            <v>NC</v>
          </cell>
          <cell r="W1023" t="str">
            <v>NC</v>
          </cell>
          <cell r="X1023" t="str">
            <v>NC</v>
          </cell>
          <cell r="Y1023" t="str">
            <v>NC</v>
          </cell>
          <cell r="Z1023" t="str">
            <v>NC</v>
          </cell>
          <cell r="AA1023" t="str">
            <v>NC</v>
          </cell>
          <cell r="AB1023" t="str">
            <v>NC</v>
          </cell>
          <cell r="AC1023" t="str">
            <v>NC</v>
          </cell>
          <cell r="AD1023" t="str">
            <v>NC</v>
          </cell>
          <cell r="AE1023" t="str">
            <v>NC</v>
          </cell>
          <cell r="AF1023" t="str">
            <v>NC</v>
          </cell>
          <cell r="AG1023" t="str">
            <v>NC</v>
          </cell>
          <cell r="AH1023" t="str">
            <v>NC</v>
          </cell>
          <cell r="AI1023" t="str">
            <v>NC</v>
          </cell>
          <cell r="AJ1023" t="str">
            <v>NC</v>
          </cell>
          <cell r="AK1023" t="str">
            <v>NC</v>
          </cell>
          <cell r="AL1023" t="str">
            <v>NC</v>
          </cell>
          <cell r="AM1023" t="str">
            <v>NC</v>
          </cell>
          <cell r="AN1023" t="str">
            <v>NC</v>
          </cell>
          <cell r="AO1023" t="str">
            <v>NC</v>
          </cell>
          <cell r="AP1023" t="str">
            <v>NC</v>
          </cell>
          <cell r="AS1023" t="str">
            <v>SC</v>
          </cell>
          <cell r="AT1023" t="str">
            <v>SC</v>
          </cell>
          <cell r="AU1023" t="str">
            <v>SC</v>
          </cell>
          <cell r="AV1023" t="str">
            <v>SC</v>
          </cell>
          <cell r="AW1023" t="str">
            <v>SC</v>
          </cell>
          <cell r="AX1023" t="str">
            <v>SC</v>
          </cell>
          <cell r="AY1023" t="str">
            <v>SC</v>
          </cell>
          <cell r="AZ1023" t="str">
            <v>SC</v>
          </cell>
          <cell r="BA1023" t="str">
            <v>SC</v>
          </cell>
          <cell r="BB1023" t="str">
            <v>SC</v>
          </cell>
          <cell r="BC1023" t="str">
            <v>SC</v>
          </cell>
          <cell r="BD1023" t="str">
            <v>SC</v>
          </cell>
          <cell r="BE1023" t="str">
            <v>SC</v>
          </cell>
          <cell r="BF1023" t="str">
            <v>SC</v>
          </cell>
          <cell r="BG1023" t="str">
            <v>SC</v>
          </cell>
          <cell r="BH1023" t="str">
            <v>SC</v>
          </cell>
          <cell r="BI1023" t="str">
            <v>SC</v>
          </cell>
          <cell r="BJ1023" t="str">
            <v>SC</v>
          </cell>
          <cell r="BK1023" t="str">
            <v>SC</v>
          </cell>
          <cell r="BL1023" t="str">
            <v>SC</v>
          </cell>
          <cell r="BM1023" t="str">
            <v>SC</v>
          </cell>
          <cell r="BN1023" t="str">
            <v>SC</v>
          </cell>
          <cell r="BO1023" t="str">
            <v>SC</v>
          </cell>
          <cell r="BP1023" t="str">
            <v>SC</v>
          </cell>
          <cell r="BQ1023" t="str">
            <v>SC</v>
          </cell>
          <cell r="BR1023" t="str">
            <v>SC</v>
          </cell>
          <cell r="BS1023" t="str">
            <v>SC</v>
          </cell>
          <cell r="BT1023" t="str">
            <v>SC</v>
          </cell>
          <cell r="BU1023" t="str">
            <v>SC</v>
          </cell>
          <cell r="BV1023" t="str">
            <v>SC</v>
          </cell>
          <cell r="BW1023" t="str">
            <v>SC</v>
          </cell>
          <cell r="BX1023" t="str">
            <v>SC</v>
          </cell>
          <cell r="BY1023" t="str">
            <v>SC</v>
          </cell>
          <cell r="BZ1023" t="str">
            <v>SC</v>
          </cell>
          <cell r="CA1023" t="str">
            <v>SC</v>
          </cell>
          <cell r="CB1023" t="str">
            <v>SC</v>
          </cell>
        </row>
        <row r="1025">
          <cell r="A1025" t="str">
            <v>COS ROW</v>
          </cell>
        </row>
        <row r="1026">
          <cell r="A1026" t="str">
            <v>RevSaleP_formula</v>
          </cell>
          <cell r="B1026" t="str">
            <v>Proforma Revenue</v>
          </cell>
          <cell r="C1026" t="str">
            <v>INPUT</v>
          </cell>
          <cell r="D1026">
            <v>0</v>
          </cell>
          <cell r="E1026">
            <v>0</v>
          </cell>
          <cell r="F1026">
            <v>0</v>
          </cell>
          <cell r="AS1026">
            <v>0</v>
          </cell>
          <cell r="AT1026">
            <v>0</v>
          </cell>
        </row>
        <row r="1027">
          <cell r="B1027" t="str">
            <v>Other Revenue Proformas</v>
          </cell>
          <cell r="C1027" t="str">
            <v>INPUT</v>
          </cell>
          <cell r="D1027">
            <v>0</v>
          </cell>
          <cell r="E1027">
            <v>0</v>
          </cell>
          <cell r="F1027">
            <v>0</v>
          </cell>
          <cell r="AS1027">
            <v>0</v>
          </cell>
          <cell r="AT1027">
            <v>0</v>
          </cell>
        </row>
        <row r="1028">
          <cell r="A1028" t="str">
            <v>Redo_formula</v>
          </cell>
          <cell r="B1028" t="str">
            <v>Summer CP Book Retail Revenue</v>
          </cell>
          <cell r="C1028" t="str">
            <v>I_Revfue_YrEnd RevSale</v>
          </cell>
          <cell r="D1028">
            <v>5107362</v>
          </cell>
          <cell r="E1028">
            <v>3773299</v>
          </cell>
          <cell r="F1028">
            <v>3773299</v>
          </cell>
          <cell r="G1028">
            <v>1002865</v>
          </cell>
          <cell r="H1028">
            <v>0</v>
          </cell>
          <cell r="I1028">
            <v>0</v>
          </cell>
          <cell r="J1028">
            <v>0</v>
          </cell>
          <cell r="K1028">
            <v>704649</v>
          </cell>
          <cell r="L1028">
            <v>0</v>
          </cell>
          <cell r="M1028">
            <v>0</v>
          </cell>
          <cell r="N1028">
            <v>461073</v>
          </cell>
          <cell r="O1028">
            <v>166998</v>
          </cell>
          <cell r="P1028">
            <v>16709</v>
          </cell>
          <cell r="Q1028">
            <v>16421</v>
          </cell>
          <cell r="R1028">
            <v>71223</v>
          </cell>
          <cell r="S1028">
            <v>27989</v>
          </cell>
          <cell r="T1028">
            <v>1157</v>
          </cell>
          <cell r="U1028">
            <v>1715</v>
          </cell>
          <cell r="V1028">
            <v>109558</v>
          </cell>
          <cell r="W1028">
            <v>14091</v>
          </cell>
          <cell r="X1028">
            <v>1806</v>
          </cell>
          <cell r="Y1028">
            <v>535518</v>
          </cell>
          <cell r="Z1028">
            <v>124544</v>
          </cell>
          <cell r="AA1028">
            <v>474872</v>
          </cell>
          <cell r="AB1028">
            <v>30339</v>
          </cell>
          <cell r="AC1028">
            <v>11772</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S1028">
            <v>1334063</v>
          </cell>
          <cell r="AT1028">
            <v>1334063</v>
          </cell>
          <cell r="AU1028">
            <v>113234</v>
          </cell>
          <cell r="AV1028">
            <v>148243</v>
          </cell>
          <cell r="AW1028">
            <v>16181</v>
          </cell>
          <cell r="AX1028">
            <v>11208</v>
          </cell>
          <cell r="AY1028">
            <v>120348</v>
          </cell>
          <cell r="AZ1028">
            <v>107214</v>
          </cell>
          <cell r="BA1028">
            <v>0</v>
          </cell>
          <cell r="BB1028">
            <v>157634</v>
          </cell>
          <cell r="BC1028">
            <v>52757</v>
          </cell>
          <cell r="BD1028">
            <v>0</v>
          </cell>
          <cell r="BE1028">
            <v>0</v>
          </cell>
          <cell r="BF1028">
            <v>23851</v>
          </cell>
          <cell r="BG1028">
            <v>4564</v>
          </cell>
          <cell r="BH1028">
            <v>0</v>
          </cell>
          <cell r="BI1028">
            <v>374</v>
          </cell>
          <cell r="BJ1028">
            <v>40105</v>
          </cell>
          <cell r="BK1028">
            <v>7248</v>
          </cell>
          <cell r="BL1028">
            <v>0</v>
          </cell>
          <cell r="BM1028">
            <v>121757</v>
          </cell>
          <cell r="BN1028">
            <v>33380</v>
          </cell>
          <cell r="BO1028">
            <v>352401</v>
          </cell>
          <cell r="BP1028">
            <v>15746</v>
          </cell>
          <cell r="BQ1028">
            <v>7818</v>
          </cell>
          <cell r="BR1028">
            <v>0</v>
          </cell>
          <cell r="BS1028">
            <v>0</v>
          </cell>
          <cell r="BT1028">
            <v>0</v>
          </cell>
          <cell r="BU1028">
            <v>0</v>
          </cell>
          <cell r="BV1028">
            <v>0</v>
          </cell>
          <cell r="BW1028">
            <v>0</v>
          </cell>
          <cell r="BX1028">
            <v>0</v>
          </cell>
          <cell r="BY1028">
            <v>0</v>
          </cell>
          <cell r="BZ1028">
            <v>0</v>
          </cell>
          <cell r="CA1028">
            <v>0</v>
          </cell>
          <cell r="CB1028">
            <v>0</v>
          </cell>
          <cell r="CC1028">
            <v>0</v>
          </cell>
          <cell r="CD1028">
            <v>0</v>
          </cell>
        </row>
        <row r="1029">
          <cell r="A1029" t="str">
            <v>RevSaleP</v>
          </cell>
          <cell r="B1029" t="str">
            <v>Revenue Change</v>
          </cell>
          <cell r="C1029" t="str">
            <v>calc</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0</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0</v>
          </cell>
          <cell r="BZ1029">
            <v>0</v>
          </cell>
          <cell r="CA1029">
            <v>0</v>
          </cell>
          <cell r="CB1029">
            <v>0</v>
          </cell>
        </row>
        <row r="1032">
          <cell r="A1032" t="str">
            <v>PA_RevSaleP_formula</v>
          </cell>
          <cell r="B1032" t="str">
            <v>Proforma Revenue + Plus Other Revenue P/F</v>
          </cell>
          <cell r="C1032" t="str">
            <v>Pulls from above</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cell r="BZ1032">
            <v>0</v>
          </cell>
          <cell r="CA1032">
            <v>0</v>
          </cell>
          <cell r="CB1032">
            <v>0</v>
          </cell>
        </row>
        <row r="1033">
          <cell r="A1033" t="str">
            <v>Redo_PA_formula</v>
          </cell>
          <cell r="B1033" t="str">
            <v>SWPA Book Retail Revenue</v>
          </cell>
          <cell r="C1033" t="str">
            <v>I_Revfue_YrEnd RevSale</v>
          </cell>
          <cell r="D1033">
            <v>5107329</v>
          </cell>
          <cell r="E1033">
            <v>3773380</v>
          </cell>
          <cell r="F1033">
            <v>3773380</v>
          </cell>
          <cell r="G1033">
            <v>1003332</v>
          </cell>
          <cell r="H1033">
            <v>0</v>
          </cell>
          <cell r="I1033">
            <v>0</v>
          </cell>
          <cell r="J1033">
            <v>0</v>
          </cell>
          <cell r="K1033">
            <v>704203</v>
          </cell>
          <cell r="L1033">
            <v>0</v>
          </cell>
          <cell r="M1033">
            <v>0</v>
          </cell>
          <cell r="N1033">
            <v>461365</v>
          </cell>
          <cell r="O1033">
            <v>167054</v>
          </cell>
          <cell r="P1033">
            <v>16713</v>
          </cell>
          <cell r="Q1033">
            <v>16418</v>
          </cell>
          <cell r="R1033">
            <v>71164</v>
          </cell>
          <cell r="S1033">
            <v>27961</v>
          </cell>
          <cell r="T1033">
            <v>1156</v>
          </cell>
          <cell r="U1033">
            <v>1714</v>
          </cell>
          <cell r="V1033">
            <v>109605</v>
          </cell>
          <cell r="W1033">
            <v>14102</v>
          </cell>
          <cell r="X1033">
            <v>1809</v>
          </cell>
          <cell r="Y1033">
            <v>535516</v>
          </cell>
          <cell r="Z1033">
            <v>124524</v>
          </cell>
          <cell r="AA1033">
            <v>474657</v>
          </cell>
          <cell r="AB1033">
            <v>30330</v>
          </cell>
          <cell r="AC1033">
            <v>11757</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S1033">
            <v>1333949</v>
          </cell>
          <cell r="AT1033">
            <v>1333949</v>
          </cell>
          <cell r="AU1033">
            <v>113321</v>
          </cell>
          <cell r="AV1033">
            <v>148276</v>
          </cell>
          <cell r="AW1033">
            <v>16197</v>
          </cell>
          <cell r="AX1033">
            <v>11217</v>
          </cell>
          <cell r="AY1033">
            <v>120291</v>
          </cell>
          <cell r="AZ1033">
            <v>107165</v>
          </cell>
          <cell r="BA1033">
            <v>0</v>
          </cell>
          <cell r="BB1033">
            <v>157729</v>
          </cell>
          <cell r="BC1033">
            <v>52770</v>
          </cell>
          <cell r="BD1033">
            <v>0</v>
          </cell>
          <cell r="BE1033">
            <v>0</v>
          </cell>
          <cell r="BF1033">
            <v>23830</v>
          </cell>
          <cell r="BG1033">
            <v>4560</v>
          </cell>
          <cell r="BH1033">
            <v>0</v>
          </cell>
          <cell r="BI1033">
            <v>374</v>
          </cell>
          <cell r="BJ1033">
            <v>40113</v>
          </cell>
          <cell r="BK1033">
            <v>7254</v>
          </cell>
          <cell r="BL1033">
            <v>0</v>
          </cell>
          <cell r="BM1033">
            <v>121764</v>
          </cell>
          <cell r="BN1033">
            <v>33372</v>
          </cell>
          <cell r="BO1033">
            <v>352155</v>
          </cell>
          <cell r="BP1033">
            <v>15739</v>
          </cell>
          <cell r="BQ1033">
            <v>7822</v>
          </cell>
          <cell r="BR1033">
            <v>0</v>
          </cell>
          <cell r="BS1033">
            <v>0</v>
          </cell>
          <cell r="BT1033">
            <v>0</v>
          </cell>
          <cell r="BU1033">
            <v>0</v>
          </cell>
          <cell r="BV1033">
            <v>0</v>
          </cell>
          <cell r="BW1033">
            <v>0</v>
          </cell>
          <cell r="BX1033">
            <v>0</v>
          </cell>
          <cell r="BY1033">
            <v>0</v>
          </cell>
          <cell r="BZ1033">
            <v>0</v>
          </cell>
          <cell r="CA1033">
            <v>0</v>
          </cell>
          <cell r="CB1033">
            <v>0</v>
          </cell>
          <cell r="CC1033">
            <v>0</v>
          </cell>
          <cell r="CD1033">
            <v>0</v>
          </cell>
        </row>
        <row r="1034">
          <cell r="A1034" t="str">
            <v>PA_RevSaleP</v>
          </cell>
          <cell r="B1034" t="str">
            <v>Revenue Change</v>
          </cell>
          <cell r="C1034" t="str">
            <v>calc</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cell r="BZ1034">
            <v>0</v>
          </cell>
          <cell r="CA1034">
            <v>0</v>
          </cell>
          <cell r="CB1034">
            <v>0</v>
          </cell>
        </row>
        <row r="1039">
          <cell r="A1039" t="str">
            <v>RATE INCREASE</v>
          </cell>
        </row>
        <row r="1040">
          <cell r="A1040" t="str">
            <v>AGRT7</v>
          </cell>
          <cell r="B1040" t="str">
            <v>Rate Incr Gross Receipts Tax</v>
          </cell>
          <cell r="D1040">
            <v>0</v>
          </cell>
        </row>
        <row r="1041">
          <cell r="A1041" t="str">
            <v>Rateinc_tax</v>
          </cell>
          <cell r="B1041" t="str">
            <v>Rate Incr Income Tax</v>
          </cell>
          <cell r="D1041">
            <v>0</v>
          </cell>
          <cell r="E1041" t="str">
            <v>&lt;-Proposed value (Pres Rev value = 0):</v>
          </cell>
        </row>
        <row r="1046">
          <cell r="A1046" t="str">
            <v>Note:  Do not insert columns for proforma items below since the rates above can't have a blank column.  Add items at end.</v>
          </cell>
          <cell r="G1046" t="str">
            <v>Source:</v>
          </cell>
        </row>
        <row r="1047">
          <cell r="C1047" t="str">
            <v>COS allocator (FYI)</v>
          </cell>
          <cell r="E1047" t="str">
            <v>N=North S=South rb=rate base item</v>
          </cell>
          <cell r="G1047" t="str">
            <v>Adjust to normalize for weather</v>
          </cell>
          <cell r="H1047" t="str">
            <v>Adjust to normalize for Storms</v>
          </cell>
          <cell r="I1047" t="str">
            <v>Impact of Change to Manufacturing Tax Deduction</v>
          </cell>
          <cell r="J1047" t="str">
            <v>Annualize O&amp;M to year end dollars - Non-Labor</v>
          </cell>
          <cell r="K1047" t="str">
            <v>Annualize O&amp;M to year end dollars - Labor</v>
          </cell>
          <cell r="L1047" t="str">
            <v>Reflect O&amp;M inflation for post test year</v>
          </cell>
          <cell r="M1047" t="str">
            <v>Amortize deferral balance related to Allen Scrubber &amp; Saluda</v>
          </cell>
          <cell r="N1047" t="str">
            <v>Amortize Operating costs for Allen Scrubber &amp; Saluda</v>
          </cell>
          <cell r="O1047" t="str">
            <v>eliminate Impact of Unbilled Revenues</v>
          </cell>
          <cell r="P1047" t="str">
            <v xml:space="preserve">Annualize Property taxes on year end plant </v>
          </cell>
          <cell r="Q1047" t="str">
            <v>Annualize Depreciation on Year End plant balances</v>
          </cell>
          <cell r="R1047" t="str">
            <v>Adjust for change in depreciation rate</v>
          </cell>
          <cell r="S1047" t="str">
            <v>Adjust for change in decommissioning</v>
          </cell>
          <cell r="T1047" t="str">
            <v>Reflect increase in customer write-offs</v>
          </cell>
          <cell r="U1047" t="str">
            <v>Remove cost related to Energy Efficiency</v>
          </cell>
          <cell r="V1047" t="str">
            <v>Annualize Revenues for present rates</v>
          </cell>
          <cell r="W1047" t="str">
            <v>Reflect customer growth to year end dollars</v>
          </cell>
          <cell r="X1047" t="str">
            <v>Update costs to proposed rate</v>
          </cell>
          <cell r="Y1047" t="str">
            <v>Donate first $5M of BPM Profits</v>
          </cell>
          <cell r="Z1047" t="str">
            <v>Amortize current rate cases costs</v>
          </cell>
          <cell r="AA1047" t="str">
            <v>Amortize NP&amp;L 124 Assets</v>
          </cell>
          <cell r="AB1047" t="str">
            <v>Recognize Gain on sales of Asset</v>
          </cell>
          <cell r="AC1047" t="str">
            <v>Update Pension Expense</v>
          </cell>
          <cell r="AD1047" t="str">
            <v>Reflect costs assoc with new research &amp; development</v>
          </cell>
          <cell r="AE1047" t="str">
            <v>Synchronize interest expense with end of period ratebase</v>
          </cell>
          <cell r="AF1047" t="str">
            <v>Elimate SC PCL costs</v>
          </cell>
          <cell r="AG1047" t="str">
            <v>Reflect Recovery of Gridsouth Investment</v>
          </cell>
          <cell r="AH1047" t="str">
            <v>Amortize SC DSM Balance</v>
          </cell>
          <cell r="AJ1047" t="str">
            <v>2009 Allen Scrubber Closing</v>
          </cell>
          <cell r="AK1047" t="str">
            <v>Update for Penstion Combination</v>
          </cell>
          <cell r="AL1047" t="str">
            <v>Cliffside in CWIP</v>
          </cell>
          <cell r="AM1047" t="str">
            <v>Adjust Fuel Stock inventory</v>
          </cell>
        </row>
        <row r="1048">
          <cell r="G1048" t="str">
            <v>ND-0100</v>
          </cell>
          <cell r="H1048" t="str">
            <v>ND-0200</v>
          </cell>
          <cell r="I1048" t="str">
            <v>ND-0300</v>
          </cell>
          <cell r="J1048" t="str">
            <v>ND-0400</v>
          </cell>
          <cell r="K1048" t="str">
            <v>ND-0500</v>
          </cell>
          <cell r="L1048" t="str">
            <v>ND-0600</v>
          </cell>
          <cell r="M1048" t="str">
            <v>ND-0700</v>
          </cell>
          <cell r="N1048" t="str">
            <v>ND-0800</v>
          </cell>
          <cell r="O1048" t="str">
            <v>ND-0900</v>
          </cell>
          <cell r="P1048" t="str">
            <v>ND-1000</v>
          </cell>
          <cell r="Q1048" t="str">
            <v>ND-1100</v>
          </cell>
          <cell r="R1048" t="str">
            <v>ND-1200</v>
          </cell>
          <cell r="T1048" t="str">
            <v>ND-1300</v>
          </cell>
          <cell r="U1048" t="str">
            <v>ND-1400</v>
          </cell>
          <cell r="V1048" t="str">
            <v>ND-1500</v>
          </cell>
          <cell r="W1048" t="str">
            <v>ND-1600</v>
          </cell>
          <cell r="X1048" t="str">
            <v>ND-1700</v>
          </cell>
          <cell r="Y1048" t="str">
            <v>ND-1800</v>
          </cell>
          <cell r="Z1048" t="str">
            <v>ND-1900</v>
          </cell>
          <cell r="AA1048" t="str">
            <v>ND-2000</v>
          </cell>
          <cell r="AB1048" t="str">
            <v>ND-2100</v>
          </cell>
          <cell r="AC1048" t="str">
            <v>ND-2200</v>
          </cell>
          <cell r="AD1048" t="str">
            <v>ND-2300</v>
          </cell>
          <cell r="AE1048" t="str">
            <v>ND-2400</v>
          </cell>
          <cell r="AF1048" t="str">
            <v>ND-2500</v>
          </cell>
          <cell r="AG1048" t="str">
            <v>ND-2600</v>
          </cell>
          <cell r="AH1048" t="str">
            <v>ND-2700</v>
          </cell>
          <cell r="AJ1048" t="str">
            <v>NE-0100</v>
          </cell>
          <cell r="AK1048" t="str">
            <v>NE-0200</v>
          </cell>
          <cell r="AL1048" t="str">
            <v>NE-0300</v>
          </cell>
          <cell r="AM1048" t="str">
            <v>NE-0400</v>
          </cell>
        </row>
        <row r="1049">
          <cell r="G1049" t="str">
            <v>1</v>
          </cell>
          <cell r="H1049" t="str">
            <v>2</v>
          </cell>
          <cell r="I1049" t="str">
            <v>3</v>
          </cell>
          <cell r="J1049" t="str">
            <v>4</v>
          </cell>
          <cell r="K1049" t="str">
            <v>5</v>
          </cell>
          <cell r="L1049" t="str">
            <v>6</v>
          </cell>
          <cell r="M1049" t="str">
            <v>7</v>
          </cell>
          <cell r="N1049" t="str">
            <v>8</v>
          </cell>
          <cell r="O1049" t="str">
            <v>9</v>
          </cell>
          <cell r="P1049" t="str">
            <v>10</v>
          </cell>
          <cell r="Q1049" t="str">
            <v>11</v>
          </cell>
          <cell r="R1049" t="str">
            <v>12</v>
          </cell>
          <cell r="S1049" t="str">
            <v>unused</v>
          </cell>
          <cell r="T1049" t="str">
            <v>13</v>
          </cell>
          <cell r="U1049" t="str">
            <v>14</v>
          </cell>
          <cell r="V1049" t="str">
            <v>15</v>
          </cell>
          <cell r="W1049" t="str">
            <v>16</v>
          </cell>
          <cell r="X1049" t="str">
            <v>17</v>
          </cell>
          <cell r="Y1049" t="str">
            <v>18</v>
          </cell>
          <cell r="Z1049" t="str">
            <v>19</v>
          </cell>
          <cell r="AA1049" t="str">
            <v>20</v>
          </cell>
          <cell r="AB1049" t="str">
            <v>21</v>
          </cell>
          <cell r="AC1049" t="str">
            <v>22</v>
          </cell>
          <cell r="AD1049" t="str">
            <v>23</v>
          </cell>
          <cell r="AE1049" t="str">
            <v>24</v>
          </cell>
          <cell r="AF1049" t="str">
            <v>25</v>
          </cell>
          <cell r="AG1049" t="str">
            <v>26</v>
          </cell>
          <cell r="AH1049" t="str">
            <v>27</v>
          </cell>
          <cell r="AJ1049" t="str">
            <v>28</v>
          </cell>
          <cell r="AK1049" t="str">
            <v>29</v>
          </cell>
          <cell r="AL1049" t="str">
            <v>30</v>
          </cell>
          <cell r="AM1049" t="str">
            <v>31</v>
          </cell>
        </row>
        <row r="1050">
          <cell r="A1050" t="str">
            <v>Rate Base</v>
          </cell>
        </row>
        <row r="1051">
          <cell r="A1051" t="str">
            <v>RBP5</v>
          </cell>
          <cell r="B1051" t="str">
            <v>Prod Plant proforma - Demand</v>
          </cell>
          <cell r="C1051" t="str">
            <v>K_CP_St_ret</v>
          </cell>
          <cell r="D1051">
            <v>0</v>
          </cell>
          <cell r="E1051" t="str">
            <v>Tot</v>
          </cell>
        </row>
        <row r="1052">
          <cell r="A1052" t="str">
            <v>RBP5N</v>
          </cell>
          <cell r="D1052">
            <v>0</v>
          </cell>
          <cell r="E1052" t="str">
            <v>Nrb</v>
          </cell>
          <cell r="AJ1052">
            <v>725148</v>
          </cell>
        </row>
        <row r="1053">
          <cell r="A1053" t="str">
            <v>RBP5S</v>
          </cell>
          <cell r="D1053">
            <v>0</v>
          </cell>
          <cell r="E1053" t="str">
            <v>Srb</v>
          </cell>
        </row>
        <row r="1055">
          <cell r="A1055" t="str">
            <v>RBP6</v>
          </cell>
          <cell r="B1055" t="str">
            <v>Prod Plant proforma - Energy</v>
          </cell>
          <cell r="C1055" t="str">
            <v>K_ENGY_FACT_St_ret</v>
          </cell>
          <cell r="D1055">
            <v>0</v>
          </cell>
          <cell r="E1055" t="str">
            <v>Tot</v>
          </cell>
        </row>
        <row r="1056">
          <cell r="A1056" t="str">
            <v>RBP6N</v>
          </cell>
          <cell r="D1056">
            <v>0</v>
          </cell>
          <cell r="E1056" t="str">
            <v>Nrb</v>
          </cell>
        </row>
        <row r="1057">
          <cell r="A1057" t="str">
            <v>RBP6S</v>
          </cell>
          <cell r="D1057">
            <v>0</v>
          </cell>
          <cell r="E1057" t="str">
            <v>Srb</v>
          </cell>
        </row>
        <row r="1059">
          <cell r="A1059" t="str">
            <v>RBT4</v>
          </cell>
          <cell r="B1059" t="str">
            <v>Trans Plant proforma</v>
          </cell>
          <cell r="C1059" t="str">
            <v>K_CP_TRANS_St_ret</v>
          </cell>
          <cell r="D1059">
            <v>0</v>
          </cell>
          <cell r="E1059" t="str">
            <v>Tot</v>
          </cell>
        </row>
        <row r="1060">
          <cell r="A1060" t="str">
            <v>RBT4N</v>
          </cell>
          <cell r="D1060">
            <v>0</v>
          </cell>
          <cell r="E1060" t="str">
            <v>Nrb</v>
          </cell>
        </row>
        <row r="1061">
          <cell r="A1061" t="str">
            <v>RBT4S</v>
          </cell>
          <cell r="D1061">
            <v>0</v>
          </cell>
          <cell r="E1061" t="str">
            <v>Srb</v>
          </cell>
        </row>
        <row r="1063">
          <cell r="A1063" t="str">
            <v>RBD24</v>
          </cell>
          <cell r="B1063" t="str">
            <v>Dist Plant proforma</v>
          </cell>
          <cell r="C1063" t="str">
            <v>DIST_PLT_Stp_ret</v>
          </cell>
          <cell r="D1063">
            <v>0</v>
          </cell>
          <cell r="E1063" t="str">
            <v>Tot</v>
          </cell>
        </row>
        <row r="1064">
          <cell r="A1064" t="str">
            <v>RBD24N</v>
          </cell>
          <cell r="D1064">
            <v>0</v>
          </cell>
          <cell r="E1064" t="str">
            <v>Nrb</v>
          </cell>
        </row>
        <row r="1065">
          <cell r="A1065" t="str">
            <v>RBD24S</v>
          </cell>
          <cell r="D1065">
            <v>0</v>
          </cell>
          <cell r="E1065" t="str">
            <v>Srb</v>
          </cell>
        </row>
        <row r="1067">
          <cell r="A1067" t="str">
            <v>RBG8</v>
          </cell>
          <cell r="B1067" t="str">
            <v>Gen Plant proforma</v>
          </cell>
          <cell r="C1067" t="str">
            <v>GenPltxmisc_St_ret</v>
          </cell>
          <cell r="D1067">
            <v>0</v>
          </cell>
          <cell r="E1067" t="str">
            <v>Tot</v>
          </cell>
        </row>
        <row r="1068">
          <cell r="A1068" t="str">
            <v>RBG8N</v>
          </cell>
          <cell r="D1068">
            <v>0</v>
          </cell>
          <cell r="E1068" t="str">
            <v>Nrb</v>
          </cell>
        </row>
        <row r="1069">
          <cell r="A1069" t="str">
            <v>RBG8S</v>
          </cell>
          <cell r="D1069">
            <v>0</v>
          </cell>
          <cell r="E1069" t="str">
            <v>Srb</v>
          </cell>
        </row>
        <row r="1071">
          <cell r="A1071" t="str">
            <v>RB2R8</v>
          </cell>
          <cell r="B1071" t="str">
            <v>Operating Reserves Proforma</v>
          </cell>
          <cell r="C1071" t="str">
            <v>NETPLT_NFuelxProf</v>
          </cell>
          <cell r="D1071">
            <v>0</v>
          </cell>
          <cell r="E1071" t="str">
            <v>Tot</v>
          </cell>
        </row>
        <row r="1072">
          <cell r="A1072" t="str">
            <v>RB2R8N</v>
          </cell>
          <cell r="D1072">
            <v>0</v>
          </cell>
          <cell r="E1072" t="str">
            <v>Nrb</v>
          </cell>
          <cell r="AK1072">
            <v>52220</v>
          </cell>
        </row>
        <row r="1073">
          <cell r="A1073" t="str">
            <v>RB2R8S</v>
          </cell>
          <cell r="D1073">
            <v>0</v>
          </cell>
          <cell r="E1073" t="str">
            <v>Srb</v>
          </cell>
        </row>
        <row r="1075">
          <cell r="A1075" t="str">
            <v>RB2CW5</v>
          </cell>
          <cell r="B1075" t="str">
            <v>CWIP Production Proforma</v>
          </cell>
          <cell r="C1075" t="str">
            <v>K_CP_St_ret</v>
          </cell>
          <cell r="D1075">
            <v>0</v>
          </cell>
          <cell r="E1075" t="str">
            <v>Tot</v>
          </cell>
        </row>
        <row r="1076">
          <cell r="A1076" t="str">
            <v>RB2CW5N</v>
          </cell>
          <cell r="D1076">
            <v>0</v>
          </cell>
          <cell r="E1076" t="str">
            <v>Nrb</v>
          </cell>
          <cell r="AL1076">
            <v>700000</v>
          </cell>
        </row>
        <row r="1077">
          <cell r="A1077" t="str">
            <v>RB2CW5N</v>
          </cell>
          <cell r="D1077">
            <v>0</v>
          </cell>
          <cell r="E1077" t="str">
            <v>Srb</v>
          </cell>
        </row>
        <row r="1079">
          <cell r="A1079" t="str">
            <v>Accumulated Depreciation &amp; M&amp;S</v>
          </cell>
        </row>
        <row r="1080">
          <cell r="A1080" t="str">
            <v>RB2P5</v>
          </cell>
          <cell r="B1080" t="str">
            <v>Prod Plant depr proforma - Demand</v>
          </cell>
          <cell r="C1080" t="str">
            <v>K_CP_St_ret</v>
          </cell>
          <cell r="D1080">
            <v>0</v>
          </cell>
          <cell r="E1080" t="str">
            <v>Tot</v>
          </cell>
        </row>
        <row r="1081">
          <cell r="A1081" t="str">
            <v>RB2P5N</v>
          </cell>
          <cell r="D1081">
            <v>0</v>
          </cell>
          <cell r="E1081" t="str">
            <v>Nrb</v>
          </cell>
          <cell r="Q1081">
            <v>5646</v>
          </cell>
          <cell r="R1081">
            <v>5312</v>
          </cell>
          <cell r="AJ1081">
            <v>25711</v>
          </cell>
        </row>
        <row r="1082">
          <cell r="A1082" t="str">
            <v>RB2P5S</v>
          </cell>
          <cell r="D1082">
            <v>0</v>
          </cell>
          <cell r="E1082" t="str">
            <v>Srb</v>
          </cell>
        </row>
        <row r="1084">
          <cell r="A1084" t="str">
            <v>RB2P6</v>
          </cell>
          <cell r="B1084" t="str">
            <v>Prod Plant depr proforma - Energy</v>
          </cell>
          <cell r="C1084" t="str">
            <v>K_ENGY_FACT_St_ret</v>
          </cell>
          <cell r="D1084">
            <v>0</v>
          </cell>
          <cell r="E1084" t="str">
            <v>Tot</v>
          </cell>
        </row>
        <row r="1085">
          <cell r="A1085" t="str">
            <v>RB2P6N</v>
          </cell>
          <cell r="D1085">
            <v>0</v>
          </cell>
          <cell r="E1085" t="str">
            <v>Nrb</v>
          </cell>
        </row>
        <row r="1086">
          <cell r="A1086" t="str">
            <v>RB2P6S</v>
          </cell>
          <cell r="D1086">
            <v>0</v>
          </cell>
          <cell r="E1086" t="str">
            <v>Srb</v>
          </cell>
        </row>
        <row r="1088">
          <cell r="A1088" t="str">
            <v>RB2T4</v>
          </cell>
          <cell r="B1088" t="str">
            <v>Trans Plant depr proforma</v>
          </cell>
          <cell r="C1088" t="str">
            <v>K_CP_TRANS_St_ret</v>
          </cell>
          <cell r="D1088">
            <v>0</v>
          </cell>
          <cell r="E1088" t="str">
            <v>Tot</v>
          </cell>
        </row>
        <row r="1089">
          <cell r="A1089" t="str">
            <v>RB2T4N</v>
          </cell>
          <cell r="D1089">
            <v>0</v>
          </cell>
          <cell r="E1089" t="str">
            <v>Nrb</v>
          </cell>
          <cell r="Q1089">
            <v>1077</v>
          </cell>
          <cell r="R1089">
            <v>1087</v>
          </cell>
        </row>
        <row r="1090">
          <cell r="A1090" t="str">
            <v>RB2T4S</v>
          </cell>
          <cell r="D1090">
            <v>0</v>
          </cell>
          <cell r="E1090" t="str">
            <v>Srb</v>
          </cell>
        </row>
        <row r="1092">
          <cell r="A1092" t="str">
            <v>RB2DD24</v>
          </cell>
          <cell r="B1092" t="str">
            <v>Dist Plant Depr proforma</v>
          </cell>
          <cell r="C1092" t="str">
            <v>DIST_PLT_ST_ret</v>
          </cell>
          <cell r="D1092">
            <v>0</v>
          </cell>
          <cell r="E1092" t="str">
            <v>Tot</v>
          </cell>
        </row>
        <row r="1093">
          <cell r="A1093" t="str">
            <v>RB2DD24N</v>
          </cell>
          <cell r="D1093">
            <v>0</v>
          </cell>
          <cell r="E1093" t="str">
            <v>Nrb</v>
          </cell>
          <cell r="Q1093">
            <v>4153</v>
          </cell>
          <cell r="R1093">
            <v>4074</v>
          </cell>
        </row>
        <row r="1094">
          <cell r="A1094" t="str">
            <v>RB2DD24S</v>
          </cell>
          <cell r="D1094">
            <v>0</v>
          </cell>
          <cell r="E1094" t="str">
            <v>Srb</v>
          </cell>
        </row>
        <row r="1096">
          <cell r="A1096" t="str">
            <v>RB2GD8</v>
          </cell>
          <cell r="B1096" t="str">
            <v>Gen Plant Depr proforma</v>
          </cell>
          <cell r="C1096" t="str">
            <v>GenPltxmisc_St_ret</v>
          </cell>
          <cell r="D1096">
            <v>0</v>
          </cell>
          <cell r="E1096" t="str">
            <v>Tot</v>
          </cell>
          <cell r="F1096" t="str">
            <v>Question allocator on ND1000</v>
          </cell>
        </row>
        <row r="1097">
          <cell r="A1097" t="str">
            <v>RB2GD8N</v>
          </cell>
          <cell r="D1097">
            <v>0</v>
          </cell>
          <cell r="E1097" t="str">
            <v>Nrb</v>
          </cell>
          <cell r="Q1097">
            <v>-925</v>
          </cell>
          <cell r="R1097">
            <v>-931</v>
          </cell>
        </row>
        <row r="1098">
          <cell r="A1098" t="str">
            <v>RB2GD8S</v>
          </cell>
          <cell r="D1098">
            <v>0</v>
          </cell>
          <cell r="E1098" t="str">
            <v>Srb</v>
          </cell>
        </row>
        <row r="1100">
          <cell r="A1100" t="str">
            <v>RB2MS7</v>
          </cell>
          <cell r="B1100" t="str">
            <v>M&amp;S proforma</v>
          </cell>
          <cell r="C1100" t="str">
            <v>PROD_PLT_ST_ret</v>
          </cell>
          <cell r="D1100">
            <v>0</v>
          </cell>
          <cell r="E1100" t="str">
            <v>Tot</v>
          </cell>
        </row>
        <row r="1101">
          <cell r="A1101" t="str">
            <v>RB2MS7N</v>
          </cell>
          <cell r="D1101">
            <v>0</v>
          </cell>
          <cell r="E1101" t="str">
            <v>Nrb</v>
          </cell>
          <cell r="AM1101">
            <v>16905</v>
          </cell>
        </row>
        <row r="1102">
          <cell r="A1102" t="str">
            <v>RB2MS7S</v>
          </cell>
          <cell r="D1102">
            <v>0</v>
          </cell>
          <cell r="E1102" t="str">
            <v>Srb</v>
          </cell>
        </row>
        <row r="1104">
          <cell r="A1104" t="str">
            <v>Misc general taxes - Other Taxes</v>
          </cell>
        </row>
        <row r="1105">
          <cell r="A1105" t="str">
            <v>AGPT7</v>
          </cell>
          <cell r="B1105" t="str">
            <v>Property tax - Prod. proforma</v>
          </cell>
          <cell r="C1105" t="str">
            <v>K_CP_St_ret</v>
          </cell>
          <cell r="D1105">
            <v>0</v>
          </cell>
          <cell r="E1105" t="str">
            <v>Tot</v>
          </cell>
        </row>
        <row r="1106">
          <cell r="A1106" t="str">
            <v>AGPT7N</v>
          </cell>
          <cell r="C1106" t="str">
            <v>PROD_PLT_ST_ret</v>
          </cell>
          <cell r="D1106">
            <v>0</v>
          </cell>
          <cell r="E1106" t="str">
            <v>N</v>
          </cell>
          <cell r="P1106">
            <v>5017</v>
          </cell>
          <cell r="AJ1106">
            <v>3883</v>
          </cell>
        </row>
        <row r="1107">
          <cell r="A1107" t="str">
            <v>AGPT7S</v>
          </cell>
          <cell r="D1107">
            <v>0</v>
          </cell>
          <cell r="E1107" t="str">
            <v>S</v>
          </cell>
        </row>
        <row r="1109">
          <cell r="A1109" t="str">
            <v>AGPT8</v>
          </cell>
          <cell r="B1109" t="str">
            <v>Property tax - Trans. proforma</v>
          </cell>
          <cell r="C1109" t="str">
            <v>TRAN_PLT_ST_ret</v>
          </cell>
          <cell r="D1109">
            <v>0</v>
          </cell>
          <cell r="E1109" t="str">
            <v>Tot</v>
          </cell>
        </row>
        <row r="1110">
          <cell r="A1110" t="str">
            <v>AGPT8N</v>
          </cell>
          <cell r="D1110">
            <v>0</v>
          </cell>
          <cell r="E1110" t="str">
            <v>N</v>
          </cell>
          <cell r="P1110">
            <v>467</v>
          </cell>
        </row>
        <row r="1111">
          <cell r="A1111" t="str">
            <v>AGPT8S</v>
          </cell>
          <cell r="D1111">
            <v>0</v>
          </cell>
          <cell r="E1111" t="str">
            <v>S</v>
          </cell>
        </row>
        <row r="1113">
          <cell r="A1113" t="str">
            <v>AGPT9</v>
          </cell>
          <cell r="B1113" t="str">
            <v>Property tax - Dist. proforma</v>
          </cell>
          <cell r="C1113" t="str">
            <v>DIST_PLT_ST_ret</v>
          </cell>
          <cell r="D1113">
            <v>0</v>
          </cell>
          <cell r="E1113" t="str">
            <v>Tot</v>
          </cell>
        </row>
        <row r="1114">
          <cell r="A1114" t="str">
            <v>AGPT9N</v>
          </cell>
          <cell r="D1114">
            <v>0</v>
          </cell>
          <cell r="E1114" t="str">
            <v>N</v>
          </cell>
          <cell r="P1114">
            <v>1812</v>
          </cell>
        </row>
        <row r="1115">
          <cell r="A1115" t="str">
            <v>AGPT9S</v>
          </cell>
          <cell r="D1115">
            <v>0</v>
          </cell>
          <cell r="E1115" t="str">
            <v>S</v>
          </cell>
        </row>
        <row r="1117">
          <cell r="A1117" t="str">
            <v>AGPT10</v>
          </cell>
          <cell r="B1117" t="str">
            <v>Property tax - Gen. proforma</v>
          </cell>
          <cell r="C1117" t="str">
            <v>GEN_PLT_ST_ret</v>
          </cell>
          <cell r="D1117">
            <v>0</v>
          </cell>
          <cell r="E1117" t="str">
            <v>Tot</v>
          </cell>
        </row>
        <row r="1118">
          <cell r="A1118" t="str">
            <v>AGPT10N</v>
          </cell>
          <cell r="D1118">
            <v>0</v>
          </cell>
          <cell r="E1118" t="str">
            <v>N</v>
          </cell>
          <cell r="P1118">
            <v>33</v>
          </cell>
        </row>
        <row r="1119">
          <cell r="A1119" t="str">
            <v>AGPT10S</v>
          </cell>
          <cell r="D1119">
            <v>0</v>
          </cell>
          <cell r="E1119" t="str">
            <v>S</v>
          </cell>
        </row>
        <row r="1121">
          <cell r="A1121" t="str">
            <v>AGRT7</v>
          </cell>
          <cell r="B1121" t="str">
            <v>Rev Rel Taxes - proforma</v>
          </cell>
          <cell r="C1121" t="str">
            <v>K_SaleElecRev_St_ret</v>
          </cell>
          <cell r="D1121">
            <v>0</v>
          </cell>
          <cell r="E1121" t="str">
            <v>Tot</v>
          </cell>
        </row>
        <row r="1122">
          <cell r="A1122" t="str">
            <v>AGRT7N</v>
          </cell>
          <cell r="D1122">
            <v>0</v>
          </cell>
          <cell r="E1122" t="str">
            <v>N</v>
          </cell>
          <cell r="G1122">
            <v>-744</v>
          </cell>
          <cell r="V1122">
            <v>2898</v>
          </cell>
          <cell r="W1122">
            <v>673</v>
          </cell>
        </row>
        <row r="1123">
          <cell r="A1123" t="str">
            <v>AGRT7S</v>
          </cell>
          <cell r="D1123">
            <v>0</v>
          </cell>
          <cell r="E1123" t="str">
            <v>S</v>
          </cell>
        </row>
        <row r="1125">
          <cell r="A1125" t="str">
            <v>AGW6</v>
          </cell>
          <cell r="B1125" t="str">
            <v>Wages &amp; Sal Rel Taxes - proforma</v>
          </cell>
          <cell r="C1125" t="str">
            <v>K_SalaryxA&amp;G_St_ret</v>
          </cell>
          <cell r="D1125">
            <v>0</v>
          </cell>
          <cell r="E1125" t="str">
            <v>Tot</v>
          </cell>
        </row>
        <row r="1126">
          <cell r="A1126" t="str">
            <v>AGW6N</v>
          </cell>
          <cell r="D1126">
            <v>0</v>
          </cell>
          <cell r="E1126" t="str">
            <v>N</v>
          </cell>
          <cell r="K1126">
            <v>2114</v>
          </cell>
        </row>
        <row r="1127">
          <cell r="A1127" t="str">
            <v>AGW6S</v>
          </cell>
          <cell r="D1127">
            <v>0</v>
          </cell>
          <cell r="E1127" t="str">
            <v>S</v>
          </cell>
        </row>
        <row r="1129">
          <cell r="A1129" t="str">
            <v>O&amp;M and A&amp;G</v>
          </cell>
        </row>
        <row r="1130">
          <cell r="A1130" t="str">
            <v>AG10</v>
          </cell>
          <cell r="B1130" t="str">
            <v>Rate Review Expense</v>
          </cell>
          <cell r="C1130" t="str">
            <v>K_SaleElecRev_St_ret</v>
          </cell>
          <cell r="D1130">
            <v>0</v>
          </cell>
          <cell r="E1130" t="str">
            <v>Tot</v>
          </cell>
        </row>
        <row r="1131">
          <cell r="A1131" t="str">
            <v>AG10N</v>
          </cell>
          <cell r="D1131">
            <v>0</v>
          </cell>
          <cell r="E1131" t="str">
            <v>N</v>
          </cell>
          <cell r="Z1131">
            <v>150</v>
          </cell>
        </row>
        <row r="1132">
          <cell r="A1132" t="str">
            <v>AG10S</v>
          </cell>
          <cell r="D1132">
            <v>0</v>
          </cell>
          <cell r="E1132" t="str">
            <v>S</v>
          </cell>
        </row>
        <row r="1134">
          <cell r="A1134" t="str">
            <v>AG20</v>
          </cell>
          <cell r="B1134" t="str">
            <v>Cost to Achieve Merger/Spin - proforma</v>
          </cell>
          <cell r="C1134" t="str">
            <v>K_A&amp;G_x_adj_ST_ret</v>
          </cell>
          <cell r="D1134">
            <v>0</v>
          </cell>
          <cell r="E1134" t="str">
            <v>Tot</v>
          </cell>
        </row>
        <row r="1135">
          <cell r="A1135" t="str">
            <v>AG20N</v>
          </cell>
          <cell r="D1135">
            <v>0</v>
          </cell>
          <cell r="E1135" t="str">
            <v>N</v>
          </cell>
        </row>
        <row r="1136">
          <cell r="A1136" t="str">
            <v>AG20S</v>
          </cell>
          <cell r="D1136">
            <v>0</v>
          </cell>
          <cell r="E1136" t="str">
            <v>S</v>
          </cell>
        </row>
        <row r="1138">
          <cell r="A1138" t="str">
            <v>AG21</v>
          </cell>
          <cell r="B1138" t="str">
            <v>Merger Savings - proforma</v>
          </cell>
          <cell r="C1138" t="str">
            <v>K_A&amp;G_x_adj_ST_ret</v>
          </cell>
          <cell r="D1138">
            <v>0</v>
          </cell>
          <cell r="E1138" t="str">
            <v>Tot</v>
          </cell>
        </row>
        <row r="1139">
          <cell r="A1139" t="str">
            <v>AG21N</v>
          </cell>
          <cell r="D1139">
            <v>0</v>
          </cell>
          <cell r="E1139" t="str">
            <v>N</v>
          </cell>
        </row>
        <row r="1140">
          <cell r="A1140" t="str">
            <v>AG21S</v>
          </cell>
          <cell r="D1140">
            <v>0</v>
          </cell>
          <cell r="E1140" t="str">
            <v>S</v>
          </cell>
        </row>
        <row r="1142">
          <cell r="A1142" t="str">
            <v>AG22</v>
          </cell>
          <cell r="B1142" t="str">
            <v xml:space="preserve">NCUC Fees - proforma </v>
          </cell>
          <cell r="C1142" t="str">
            <v>K_OPR_REV_ST_ret</v>
          </cell>
          <cell r="D1142">
            <v>0</v>
          </cell>
          <cell r="E1142" t="str">
            <v>Tot</v>
          </cell>
        </row>
        <row r="1143">
          <cell r="A1143" t="str">
            <v>AG22N</v>
          </cell>
          <cell r="D1143">
            <v>0</v>
          </cell>
          <cell r="E1143" t="str">
            <v>N</v>
          </cell>
          <cell r="G1143">
            <v>-28</v>
          </cell>
          <cell r="V1143">
            <v>108</v>
          </cell>
          <cell r="W1143">
            <v>25</v>
          </cell>
        </row>
        <row r="1144">
          <cell r="A1144" t="str">
            <v>AG22S</v>
          </cell>
          <cell r="D1144">
            <v>0</v>
          </cell>
          <cell r="E1144" t="str">
            <v>S</v>
          </cell>
        </row>
        <row r="1146">
          <cell r="A1146" t="str">
            <v>AG23</v>
          </cell>
          <cell r="B1146" t="str">
            <v>O&amp;M Non-Labor Excl Fuel &amp; PP Proforma</v>
          </cell>
          <cell r="C1146" t="str">
            <v>K_OMxF_PP_AG_st_ret</v>
          </cell>
          <cell r="D1146">
            <v>0</v>
          </cell>
          <cell r="E1146" t="str">
            <v>Tot</v>
          </cell>
        </row>
        <row r="1147">
          <cell r="A1147" t="str">
            <v>AG23N</v>
          </cell>
          <cell r="D1147">
            <v>0</v>
          </cell>
          <cell r="E1147" t="str">
            <v>N</v>
          </cell>
          <cell r="J1147">
            <v>22340</v>
          </cell>
          <cell r="L1147">
            <v>60387</v>
          </cell>
          <cell r="U1147">
            <v>-1396</v>
          </cell>
          <cell r="Y1147">
            <v>5000</v>
          </cell>
          <cell r="AC1147">
            <v>12744</v>
          </cell>
          <cell r="AD1147">
            <v>7099</v>
          </cell>
        </row>
        <row r="1148">
          <cell r="A1148" t="str">
            <v>AG23S</v>
          </cell>
          <cell r="D1148">
            <v>0</v>
          </cell>
          <cell r="E1148" t="str">
            <v>S</v>
          </cell>
        </row>
        <row r="1150">
          <cell r="A1150" t="str">
            <v>AG24</v>
          </cell>
          <cell r="B1150" t="str">
            <v>O&amp;M Labor Proforma</v>
          </cell>
          <cell r="C1150" t="str">
            <v>K_SalaryxA&amp;G_St_ret</v>
          </cell>
          <cell r="D1150">
            <v>0</v>
          </cell>
          <cell r="E1150" t="str">
            <v>Tot</v>
          </cell>
        </row>
        <row r="1151">
          <cell r="A1151" t="str">
            <v>AG24N</v>
          </cell>
          <cell r="D1151">
            <v>0</v>
          </cell>
          <cell r="E1151" t="str">
            <v>N</v>
          </cell>
          <cell r="K1151">
            <v>7326</v>
          </cell>
        </row>
        <row r="1152">
          <cell r="A1152" t="str">
            <v>AG24S</v>
          </cell>
          <cell r="D1152">
            <v>0</v>
          </cell>
          <cell r="E1152" t="str">
            <v>S</v>
          </cell>
        </row>
        <row r="1154">
          <cell r="A1154" t="str">
            <v>AG25</v>
          </cell>
          <cell r="B1154" t="str">
            <v>Misc. A&amp;G Items Proforma</v>
          </cell>
          <cell r="C1154" t="str">
            <v>K_A&amp;G_x_adj_ST_ret</v>
          </cell>
          <cell r="D1154">
            <v>0</v>
          </cell>
          <cell r="E1154" t="str">
            <v>Tot</v>
          </cell>
        </row>
        <row r="1155">
          <cell r="A1155" t="str">
            <v>AG25N</v>
          </cell>
          <cell r="D1155">
            <v>0</v>
          </cell>
          <cell r="E1155" t="str">
            <v>N</v>
          </cell>
        </row>
        <row r="1156">
          <cell r="A1156" t="str">
            <v>AG25S</v>
          </cell>
          <cell r="D1156">
            <v>0</v>
          </cell>
          <cell r="E1156" t="str">
            <v>S</v>
          </cell>
        </row>
        <row r="1158">
          <cell r="A1158" t="str">
            <v>EXDO14</v>
          </cell>
          <cell r="B1158" t="str">
            <v>Misc Oper Exp &amp; Rents - proforma</v>
          </cell>
          <cell r="C1158" t="str">
            <v>K_Dist_582-7_St_ret</v>
          </cell>
          <cell r="D1158">
            <v>0</v>
          </cell>
          <cell r="E1158" t="str">
            <v>Tot</v>
          </cell>
        </row>
        <row r="1159">
          <cell r="A1159" t="str">
            <v>EXDO14N</v>
          </cell>
          <cell r="D1159">
            <v>0</v>
          </cell>
          <cell r="E1159" t="str">
            <v>N</v>
          </cell>
        </row>
        <row r="1160">
          <cell r="A1160" t="str">
            <v>EXDO14S</v>
          </cell>
          <cell r="D1160">
            <v>0</v>
          </cell>
          <cell r="E1160" t="str">
            <v>S</v>
          </cell>
        </row>
        <row r="1162">
          <cell r="A1162" t="str">
            <v>EXDM13</v>
          </cell>
          <cell r="B1162" t="str">
            <v>Dist Maintenance Proforma</v>
          </cell>
          <cell r="C1162" t="str">
            <v>K_DIST_OH_St_ret</v>
          </cell>
          <cell r="D1162">
            <v>0</v>
          </cell>
          <cell r="E1162" t="str">
            <v>Tot</v>
          </cell>
        </row>
        <row r="1163">
          <cell r="A1163" t="str">
            <v>EXDM13N</v>
          </cell>
          <cell r="D1163">
            <v>0</v>
          </cell>
          <cell r="E1163" t="str">
            <v>N</v>
          </cell>
          <cell r="H1163">
            <v>14722</v>
          </cell>
        </row>
        <row r="1164">
          <cell r="A1164" t="str">
            <v>EXDM13S</v>
          </cell>
          <cell r="D1164">
            <v>0</v>
          </cell>
          <cell r="E1164" t="str">
            <v>S</v>
          </cell>
        </row>
        <row r="1166">
          <cell r="A1166" t="str">
            <v>EXCA8</v>
          </cell>
          <cell r="B1166" t="str">
            <v>Customer Acctg Proforma</v>
          </cell>
          <cell r="C1166" t="str">
            <v>K_AVGBILL_St_ret</v>
          </cell>
          <cell r="D1166">
            <v>0</v>
          </cell>
          <cell r="E1166" t="str">
            <v>Tot</v>
          </cell>
        </row>
        <row r="1167">
          <cell r="A1167" t="str">
            <v>EXCA8N</v>
          </cell>
          <cell r="D1167">
            <v>0</v>
          </cell>
          <cell r="E1167" t="str">
            <v>N</v>
          </cell>
          <cell r="T1167">
            <v>3802</v>
          </cell>
        </row>
        <row r="1168">
          <cell r="A1168" t="str">
            <v>EXCA8S</v>
          </cell>
          <cell r="D1168">
            <v>0</v>
          </cell>
          <cell r="E1168" t="str">
            <v>S</v>
          </cell>
        </row>
        <row r="1170">
          <cell r="A1170" t="str">
            <v>EXCSI6</v>
          </cell>
          <cell r="B1170" t="str">
            <v>Advertising - proforma</v>
          </cell>
          <cell r="C1170" t="str">
            <v>K_AvgBillxLTS_St_ret</v>
          </cell>
          <cell r="D1170">
            <v>0</v>
          </cell>
          <cell r="E1170" t="str">
            <v>Tot</v>
          </cell>
        </row>
        <row r="1171">
          <cell r="A1171" t="str">
            <v>EXCSI6N</v>
          </cell>
          <cell r="D1171">
            <v>0</v>
          </cell>
          <cell r="E1171" t="str">
            <v>N</v>
          </cell>
        </row>
        <row r="1172">
          <cell r="A1172" t="str">
            <v>EXCSI6S</v>
          </cell>
          <cell r="D1172">
            <v>0</v>
          </cell>
          <cell r="E1172" t="str">
            <v>S</v>
          </cell>
        </row>
        <row r="1174">
          <cell r="A1174" t="str">
            <v>REVPE9</v>
          </cell>
          <cell r="B1174" t="str">
            <v>Purchase Power Proforma</v>
          </cell>
          <cell r="C1174" t="str">
            <v>K_GEN_MWH_St_ret</v>
          </cell>
          <cell r="D1174">
            <v>0</v>
          </cell>
          <cell r="E1174" t="str">
            <v>Tot</v>
          </cell>
        </row>
        <row r="1175">
          <cell r="A1175" t="str">
            <v>REVPE9N</v>
          </cell>
          <cell r="D1175">
            <v>0</v>
          </cell>
          <cell r="E1175" t="str">
            <v>N</v>
          </cell>
        </row>
        <row r="1176">
          <cell r="A1176" t="str">
            <v>REVPE9S</v>
          </cell>
          <cell r="D1176">
            <v>0</v>
          </cell>
          <cell r="E1176" t="str">
            <v>S</v>
          </cell>
        </row>
        <row r="1178">
          <cell r="A1178" t="str">
            <v>REVPE10</v>
          </cell>
          <cell r="B1178" t="str">
            <v>Fuel - proforma</v>
          </cell>
          <cell r="C1178" t="str">
            <v>K_MWH_St_ret</v>
          </cell>
          <cell r="D1178">
            <v>0</v>
          </cell>
          <cell r="E1178" t="str">
            <v>Tot</v>
          </cell>
        </row>
        <row r="1179">
          <cell r="A1179" t="str">
            <v>REVPE10N</v>
          </cell>
          <cell r="D1179">
            <v>0</v>
          </cell>
          <cell r="E1179" t="str">
            <v>N</v>
          </cell>
          <cell r="G1179">
            <v>-9175</v>
          </cell>
          <cell r="W1179">
            <v>6052</v>
          </cell>
          <cell r="X1179">
            <v>171133</v>
          </cell>
        </row>
        <row r="1180">
          <cell r="A1180" t="str">
            <v>REVPE10S</v>
          </cell>
          <cell r="D1180">
            <v>0</v>
          </cell>
          <cell r="E1180" t="str">
            <v>S</v>
          </cell>
        </row>
        <row r="1182">
          <cell r="A1182" t="str">
            <v>REVPE13</v>
          </cell>
          <cell r="B1182" t="str">
            <v>Prod O&amp;M Proforma - Energy Rel</v>
          </cell>
          <cell r="C1182" t="str">
            <v>K_GEN_MWH_St_ret</v>
          </cell>
          <cell r="D1182">
            <v>0</v>
          </cell>
          <cell r="E1182" t="str">
            <v>Tot</v>
          </cell>
        </row>
        <row r="1183">
          <cell r="A1183" t="str">
            <v>REVPE13N</v>
          </cell>
          <cell r="D1183">
            <v>0</v>
          </cell>
          <cell r="E1183" t="str">
            <v>N</v>
          </cell>
        </row>
        <row r="1184">
          <cell r="A1184" t="str">
            <v>REVPE13S</v>
          </cell>
          <cell r="D1184">
            <v>0</v>
          </cell>
          <cell r="E1184" t="str">
            <v>S</v>
          </cell>
        </row>
        <row r="1186">
          <cell r="A1186" t="str">
            <v>REVPD7</v>
          </cell>
          <cell r="B1186" t="str">
            <v>Prod O&amp;M Proforma - Demand Rel</v>
          </cell>
          <cell r="C1186" t="str">
            <v>K_CP_St_ret</v>
          </cell>
          <cell r="D1186">
            <v>0</v>
          </cell>
          <cell r="E1186" t="str">
            <v>Tot</v>
          </cell>
        </row>
        <row r="1187">
          <cell r="A1187" t="str">
            <v>REVPD7N</v>
          </cell>
          <cell r="D1187">
            <v>0</v>
          </cell>
          <cell r="E1187" t="str">
            <v>N</v>
          </cell>
          <cell r="N1187">
            <v>12047</v>
          </cell>
        </row>
        <row r="1188">
          <cell r="A1188" t="str">
            <v>REVPD7S</v>
          </cell>
          <cell r="D1188">
            <v>0</v>
          </cell>
          <cell r="E1188" t="str">
            <v>S</v>
          </cell>
          <cell r="N1188" t="str">
            <v>ok here?  What happen when chg to SWPA-no longer summer cp</v>
          </cell>
        </row>
        <row r="1190">
          <cell r="A1190" t="str">
            <v>EXS5</v>
          </cell>
          <cell r="B1190" t="str">
            <v>Sales exp proforma</v>
          </cell>
          <cell r="C1190" t="str">
            <v>K_UNUSED</v>
          </cell>
          <cell r="D1190">
            <v>0</v>
          </cell>
          <cell r="E1190" t="str">
            <v>Tot</v>
          </cell>
        </row>
        <row r="1191">
          <cell r="A1191" t="str">
            <v>EXS5N</v>
          </cell>
          <cell r="D1191">
            <v>0</v>
          </cell>
          <cell r="E1191" t="str">
            <v>N</v>
          </cell>
        </row>
        <row r="1192">
          <cell r="A1192" t="str">
            <v>EXS5S</v>
          </cell>
          <cell r="D1192">
            <v>0</v>
          </cell>
          <cell r="E1192" t="str">
            <v>S</v>
          </cell>
        </row>
        <row r="1194">
          <cell r="A1194" t="str">
            <v>Depreciation Expense</v>
          </cell>
        </row>
        <row r="1195">
          <cell r="A1195" t="str">
            <v>AGDPP5</v>
          </cell>
          <cell r="B1195" t="str">
            <v>Production Depr Exp - proforma</v>
          </cell>
          <cell r="D1195">
            <v>0</v>
          </cell>
          <cell r="E1195" t="str">
            <v>Tot</v>
          </cell>
        </row>
        <row r="1196">
          <cell r="A1196" t="str">
            <v>AGDPP5N</v>
          </cell>
          <cell r="B1196" t="str">
            <v>Demand Related</v>
          </cell>
          <cell r="C1196" t="str">
            <v>K_CP_St_ret</v>
          </cell>
          <cell r="D1196">
            <v>0</v>
          </cell>
          <cell r="E1196" t="str">
            <v>N</v>
          </cell>
          <cell r="M1196">
            <v>21158</v>
          </cell>
          <cell r="Q1196">
            <v>5646</v>
          </cell>
          <cell r="R1196">
            <v>5312</v>
          </cell>
          <cell r="AB1196">
            <v>-1493</v>
          </cell>
          <cell r="AJ1196">
            <v>25711</v>
          </cell>
        </row>
        <row r="1197">
          <cell r="A1197" t="str">
            <v>AGDPP5S</v>
          </cell>
          <cell r="D1197">
            <v>0</v>
          </cell>
          <cell r="E1197" t="str">
            <v>S</v>
          </cell>
        </row>
        <row r="1199">
          <cell r="A1199" t="str">
            <v>AGDPP6</v>
          </cell>
          <cell r="B1199" t="str">
            <v>Production Depr Exp - proforma-Energy</v>
          </cell>
          <cell r="C1199" t="str">
            <v>K_ENGY_FACT_St_ret</v>
          </cell>
          <cell r="D1199">
            <v>0</v>
          </cell>
          <cell r="E1199" t="str">
            <v>Tot</v>
          </cell>
        </row>
        <row r="1200">
          <cell r="A1200" t="str">
            <v>AGDPP6N</v>
          </cell>
          <cell r="B1200" t="str">
            <v>Energy Related</v>
          </cell>
          <cell r="D1200">
            <v>0</v>
          </cell>
          <cell r="E1200" t="str">
            <v>N</v>
          </cell>
        </row>
        <row r="1201">
          <cell r="A1201" t="str">
            <v>AGDPP6S</v>
          </cell>
          <cell r="D1201">
            <v>0</v>
          </cell>
          <cell r="E1201" t="str">
            <v>S</v>
          </cell>
        </row>
        <row r="1203">
          <cell r="A1203" t="str">
            <v>AGDPT6</v>
          </cell>
          <cell r="B1203" t="str">
            <v>Trans. Depr Exp - proforma</v>
          </cell>
          <cell r="C1203" t="str">
            <v>K_CP_TRANS_St_ret</v>
          </cell>
          <cell r="D1203">
            <v>0</v>
          </cell>
          <cell r="E1203" t="str">
            <v>Tot</v>
          </cell>
        </row>
        <row r="1204">
          <cell r="A1204" t="str">
            <v>AGDPT6N</v>
          </cell>
          <cell r="D1204">
            <v>0</v>
          </cell>
          <cell r="E1204" t="str">
            <v>N</v>
          </cell>
          <cell r="Q1204">
            <v>1077</v>
          </cell>
          <cell r="R1204">
            <v>1087</v>
          </cell>
        </row>
        <row r="1205">
          <cell r="A1205" t="str">
            <v>AGDPT6S</v>
          </cell>
          <cell r="D1205">
            <v>0</v>
          </cell>
          <cell r="E1205" t="str">
            <v>S</v>
          </cell>
        </row>
        <row r="1207">
          <cell r="A1207" t="str">
            <v>AGDPD6</v>
          </cell>
          <cell r="B1207" t="str">
            <v>Distribution Depr Exp - proforma</v>
          </cell>
          <cell r="C1207" t="str">
            <v>DIST_PLT_ST_ret</v>
          </cell>
          <cell r="D1207">
            <v>0</v>
          </cell>
          <cell r="E1207" t="str">
            <v>Tot</v>
          </cell>
        </row>
        <row r="1208">
          <cell r="A1208" t="str">
            <v>AGDPD6N</v>
          </cell>
          <cell r="D1208">
            <v>0</v>
          </cell>
          <cell r="E1208" t="str">
            <v>N</v>
          </cell>
          <cell r="Q1208">
            <v>4153</v>
          </cell>
          <cell r="R1208">
            <v>4074</v>
          </cell>
        </row>
        <row r="1209">
          <cell r="A1209" t="str">
            <v>AGDPD6S</v>
          </cell>
          <cell r="D1209">
            <v>0</v>
          </cell>
          <cell r="E1209" t="str">
            <v>S</v>
          </cell>
        </row>
        <row r="1211">
          <cell r="A1211" t="str">
            <v>AGDPG6</v>
          </cell>
          <cell r="B1211" t="str">
            <v>General Depr Exp - proforma</v>
          </cell>
          <cell r="C1211" t="str">
            <v>GenPltxmisc_St_ret</v>
          </cell>
          <cell r="D1211">
            <v>0</v>
          </cell>
          <cell r="E1211" t="str">
            <v>Tot</v>
          </cell>
        </row>
        <row r="1212">
          <cell r="A1212" t="str">
            <v>AGDPG6N</v>
          </cell>
          <cell r="D1212">
            <v>0</v>
          </cell>
          <cell r="E1212" t="str">
            <v>N</v>
          </cell>
          <cell r="Q1212">
            <v>-925</v>
          </cell>
          <cell r="R1212">
            <v>-931</v>
          </cell>
        </row>
        <row r="1213">
          <cell r="A1213" t="str">
            <v>AGDPG6S</v>
          </cell>
          <cell r="D1213">
            <v>0</v>
          </cell>
          <cell r="E1213" t="str">
            <v>S</v>
          </cell>
        </row>
        <row r="1215">
          <cell r="A1215" t="str">
            <v>Interest</v>
          </cell>
        </row>
        <row r="1216">
          <cell r="A1216" t="str">
            <v>AGSTD5</v>
          </cell>
          <cell r="B1216" t="str">
            <v>Interest Proforma</v>
          </cell>
          <cell r="D1216">
            <v>0</v>
          </cell>
          <cell r="E1216" t="str">
            <v>Tot</v>
          </cell>
        </row>
        <row r="1217">
          <cell r="A1217" t="str">
            <v>AGSTD5N</v>
          </cell>
          <cell r="D1217">
            <v>0</v>
          </cell>
          <cell r="E1217" t="str">
            <v>N</v>
          </cell>
        </row>
        <row r="1218">
          <cell r="A1218" t="str">
            <v>AGSTD5S</v>
          </cell>
          <cell r="D1218">
            <v>0</v>
          </cell>
          <cell r="E1218" t="str">
            <v>S</v>
          </cell>
        </row>
        <row r="1220">
          <cell r="A1220" t="str">
            <v>Revenue</v>
          </cell>
        </row>
        <row r="1221">
          <cell r="A1221" t="str">
            <v>RevRet_p</v>
          </cell>
          <cell r="B1221" t="str">
            <v>Retail Rev Sales Proforma</v>
          </cell>
          <cell r="D1221">
            <v>0</v>
          </cell>
          <cell r="E1221" t="str">
            <v>Tot</v>
          </cell>
        </row>
        <row r="1222">
          <cell r="A1222" t="str">
            <v>RevRet_pN</v>
          </cell>
          <cell r="D1222">
            <v>0</v>
          </cell>
          <cell r="E1222" t="str">
            <v>N</v>
          </cell>
        </row>
        <row r="1223">
          <cell r="A1223" t="str">
            <v>RevRet_pS</v>
          </cell>
          <cell r="D1223">
            <v>0</v>
          </cell>
          <cell r="E1223" t="str">
            <v>S</v>
          </cell>
        </row>
        <row r="1225">
          <cell r="A1225" t="str">
            <v>RevSale1_p</v>
          </cell>
          <cell r="B1225" t="str">
            <v>Fuel Clause (Over/Under)</v>
          </cell>
          <cell r="D1225">
            <v>0</v>
          </cell>
          <cell r="E1225" t="str">
            <v>Tot</v>
          </cell>
        </row>
        <row r="1226">
          <cell r="A1226" t="str">
            <v>RevSale1_pN</v>
          </cell>
          <cell r="D1226">
            <v>0</v>
          </cell>
          <cell r="E1226" t="str">
            <v>N</v>
          </cell>
        </row>
        <row r="1227">
          <cell r="A1227" t="str">
            <v>RevSale1_pS</v>
          </cell>
          <cell r="D1227">
            <v>0</v>
          </cell>
          <cell r="E1227" t="str">
            <v>S</v>
          </cell>
        </row>
        <row r="1229">
          <cell r="A1229" t="str">
            <v>REVOR11</v>
          </cell>
          <cell r="B1229" t="str">
            <v>Other Revenue proforma</v>
          </cell>
          <cell r="D1229">
            <v>0</v>
          </cell>
          <cell r="E1229" t="str">
            <v>Tot</v>
          </cell>
        </row>
        <row r="1230">
          <cell r="A1230" t="str">
            <v>REVOR11N</v>
          </cell>
          <cell r="D1230">
            <v>0</v>
          </cell>
          <cell r="E1230" t="str">
            <v>N</v>
          </cell>
        </row>
        <row r="1231">
          <cell r="A1231" t="str">
            <v>REVOR11S</v>
          </cell>
          <cell r="D1231">
            <v>0</v>
          </cell>
          <cell r="E1231" t="str">
            <v>S</v>
          </cell>
        </row>
        <row r="1233">
          <cell r="A1233" t="str">
            <v>Income Taxes</v>
          </cell>
        </row>
        <row r="1235">
          <cell r="A1235" t="str">
            <v>IncTax_p</v>
          </cell>
          <cell r="B1235" t="str">
            <v>Fed &amp; State Tax - proformas</v>
          </cell>
          <cell r="D1235">
            <v>0</v>
          </cell>
          <cell r="E1235" t="str">
            <v>Tot</v>
          </cell>
        </row>
        <row r="1236">
          <cell r="A1236" t="str">
            <v>IncTax_pN</v>
          </cell>
          <cell r="D1236">
            <v>0</v>
          </cell>
          <cell r="E1236" t="str">
            <v>N</v>
          </cell>
          <cell r="G1236">
            <v>-5155</v>
          </cell>
          <cell r="H1236">
            <v>-5767</v>
          </cell>
          <cell r="I1236">
            <v>-2077</v>
          </cell>
          <cell r="J1236">
            <v>-8752</v>
          </cell>
          <cell r="K1236">
            <v>-3698</v>
          </cell>
          <cell r="L1236">
            <v>-23657</v>
          </cell>
          <cell r="M1236">
            <v>-8289</v>
          </cell>
          <cell r="N1236">
            <v>-4720</v>
          </cell>
          <cell r="O1236">
            <v>4583</v>
          </cell>
          <cell r="P1236">
            <v>-2871</v>
          </cell>
          <cell r="Q1236">
            <v>-3899</v>
          </cell>
          <cell r="R1236">
            <v>-3738</v>
          </cell>
          <cell r="T1236">
            <v>-1490</v>
          </cell>
          <cell r="U1236">
            <v>547</v>
          </cell>
          <cell r="V1236">
            <v>34086</v>
          </cell>
          <cell r="W1236">
            <v>5547</v>
          </cell>
          <cell r="X1236">
            <v>-67043</v>
          </cell>
          <cell r="Y1236">
            <v>-1959</v>
          </cell>
          <cell r="Z1236">
            <v>-59</v>
          </cell>
          <cell r="AB1236">
            <v>585</v>
          </cell>
          <cell r="AC1236">
            <v>-4993</v>
          </cell>
          <cell r="AD1236">
            <v>-2781</v>
          </cell>
          <cell r="AE1236">
            <v>-13231</v>
          </cell>
          <cell r="AJ1236">
            <v>-11589</v>
          </cell>
        </row>
        <row r="1237">
          <cell r="A1237" t="str">
            <v>IncTax_pS</v>
          </cell>
          <cell r="D1237">
            <v>0</v>
          </cell>
          <cell r="E1237" t="str">
            <v>S</v>
          </cell>
        </row>
        <row r="1239">
          <cell r="A1239" t="str">
            <v>North Carolina</v>
          </cell>
          <cell r="G1239" t="str">
            <v>ND-0100</v>
          </cell>
          <cell r="H1239" t="str">
            <v>ND-0200</v>
          </cell>
          <cell r="I1239" t="str">
            <v>ND-0300</v>
          </cell>
          <cell r="J1239" t="str">
            <v>ND-0400</v>
          </cell>
          <cell r="K1239" t="str">
            <v>ND-0500</v>
          </cell>
          <cell r="L1239" t="str">
            <v>ND-0600</v>
          </cell>
          <cell r="M1239" t="str">
            <v>ND-0700</v>
          </cell>
          <cell r="N1239" t="str">
            <v>ND-0800</v>
          </cell>
          <cell r="O1239" t="str">
            <v>ND-0900</v>
          </cell>
          <cell r="P1239" t="str">
            <v>ND-1000</v>
          </cell>
          <cell r="Q1239" t="str">
            <v>ND-1100</v>
          </cell>
          <cell r="R1239" t="str">
            <v>ND-1200</v>
          </cell>
          <cell r="S1239">
            <v>0</v>
          </cell>
          <cell r="T1239" t="str">
            <v>ND-1300</v>
          </cell>
          <cell r="U1239" t="str">
            <v>ND-1400</v>
          </cell>
          <cell r="V1239" t="str">
            <v>ND-1500</v>
          </cell>
          <cell r="W1239" t="str">
            <v>ND-1600</v>
          </cell>
          <cell r="X1239" t="str">
            <v>ND-1700</v>
          </cell>
          <cell r="Y1239" t="str">
            <v>ND-1800</v>
          </cell>
          <cell r="Z1239" t="str">
            <v>ND-1900</v>
          </cell>
          <cell r="AA1239" t="str">
            <v>ND-2000</v>
          </cell>
          <cell r="AB1239" t="str">
            <v>ND-2100</v>
          </cell>
          <cell r="AC1239" t="str">
            <v>ND-2200</v>
          </cell>
          <cell r="AD1239" t="str">
            <v>ND-2300</v>
          </cell>
          <cell r="AE1239" t="str">
            <v>ND-2400</v>
          </cell>
          <cell r="AF1239" t="str">
            <v>ND-2500</v>
          </cell>
          <cell r="AG1239" t="str">
            <v>ND-2600</v>
          </cell>
          <cell r="AH1239" t="str">
            <v>ND-2700</v>
          </cell>
          <cell r="AI1239">
            <v>0</v>
          </cell>
          <cell r="AJ1239" t="str">
            <v>NE-0100</v>
          </cell>
          <cell r="AK1239" t="str">
            <v>NE-0200</v>
          </cell>
          <cell r="AL1239" t="str">
            <v>NE-0300</v>
          </cell>
          <cell r="AM1239" t="str">
            <v>NE-0400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row>
        <row r="1241">
          <cell r="B1241" t="str">
            <v>Proforma Operating Income Totals (Excluding Revenues)</v>
          </cell>
          <cell r="D1241">
            <v>0</v>
          </cell>
          <cell r="E1241" t="str">
            <v>N</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row>
        <row r="1242">
          <cell r="B1242" t="str">
            <v>Proforma Operating EXPENSE Totals (Excluding Revenues) - tie point to proforma master</v>
          </cell>
          <cell r="D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row>
        <row r="1243">
          <cell r="B1243" t="str">
            <v>Proforma Rate Base Totals</v>
          </cell>
          <cell r="D1243">
            <v>0</v>
          </cell>
          <cell r="E1243" t="str">
            <v>Nrb</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row>
        <row r="1244">
          <cell r="B1244" t="str">
            <v>ck total s/b zero</v>
          </cell>
          <cell r="D1244">
            <v>0</v>
          </cell>
        </row>
        <row r="1245">
          <cell r="A1245" t="str">
            <v>South Carolina</v>
          </cell>
        </row>
        <row r="1246">
          <cell r="B1246" t="str">
            <v>Proforma Operating Income Totals (Excluding Revenues)</v>
          </cell>
          <cell r="D1246">
            <v>0</v>
          </cell>
          <cell r="E1246" t="str">
            <v>S</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row>
        <row r="1247">
          <cell r="B1247" t="str">
            <v>Proforma Operating EXPENSE Totals (Excluding Revenues) - tie point to proforma master</v>
          </cell>
          <cell r="D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row>
        <row r="1248">
          <cell r="B1248" t="str">
            <v>Proforma Rate Base Totals</v>
          </cell>
          <cell r="D1248">
            <v>0</v>
          </cell>
          <cell r="E1248" t="str">
            <v>Srb</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row>
        <row r="1249">
          <cell r="B1249" t="str">
            <v>ck total s/b zero</v>
          </cell>
          <cell r="D1249">
            <v>0</v>
          </cell>
        </row>
        <row r="1250">
          <cell r="F1250">
            <v>99600</v>
          </cell>
        </row>
        <row r="1251">
          <cell r="F1251">
            <v>167000</v>
          </cell>
        </row>
        <row r="1252">
          <cell r="F1252">
            <v>136800</v>
          </cell>
        </row>
        <row r="1253">
          <cell r="F1253">
            <v>44410</v>
          </cell>
        </row>
        <row r="1254">
          <cell r="F1254">
            <v>11500</v>
          </cell>
          <cell r="G1254">
            <v>247567</v>
          </cell>
          <cell r="H1254">
            <v>247567</v>
          </cell>
        </row>
        <row r="1256">
          <cell r="F1256">
            <v>-260110</v>
          </cell>
        </row>
        <row r="1257">
          <cell r="F1257">
            <v>112143</v>
          </cell>
        </row>
        <row r="1258">
          <cell r="F1258">
            <v>-147967</v>
          </cell>
        </row>
        <row r="1260">
          <cell r="A1260" t="str">
            <v>A&amp;G_begin_GW</v>
          </cell>
          <cell r="H1260" t="str">
            <v>Range name - A_G_GW</v>
          </cell>
        </row>
        <row r="1261">
          <cell r="F1261" t="str">
            <v>Source:</v>
          </cell>
        </row>
        <row r="1262">
          <cell r="A1262" t="str">
            <v>AG1G</v>
          </cell>
          <cell r="B1262" t="str">
            <v>Wages &amp; Sal (59A)</v>
          </cell>
          <cell r="C1262" t="str">
            <v>Greenwood</v>
          </cell>
          <cell r="D1262">
            <v>308</v>
          </cell>
          <cell r="F1262" t="str">
            <v>Alloc_Factors</v>
          </cell>
        </row>
        <row r="1264">
          <cell r="A1264" t="str">
            <v>AG2G</v>
          </cell>
          <cell r="B1264" t="str">
            <v>O&amp;M Exp (41A)</v>
          </cell>
          <cell r="C1264" t="str">
            <v>Greenwood</v>
          </cell>
          <cell r="D1264">
            <v>112</v>
          </cell>
          <cell r="F1264" t="str">
            <v>Alloc_Factors</v>
          </cell>
        </row>
        <row r="1266">
          <cell r="B1266" t="str">
            <v>Functional A&amp;G:</v>
          </cell>
        </row>
        <row r="1267">
          <cell r="A1267" t="str">
            <v>AG3G</v>
          </cell>
          <cell r="B1267" t="str">
            <v>Production (18A)</v>
          </cell>
          <cell r="C1267" t="str">
            <v>Greenwood</v>
          </cell>
          <cell r="D1267">
            <v>-17</v>
          </cell>
          <cell r="F1267" t="str">
            <v>Alloc_Factors</v>
          </cell>
        </row>
        <row r="1269">
          <cell r="A1269" t="str">
            <v>AG4G</v>
          </cell>
          <cell r="B1269" t="str">
            <v>Unused</v>
          </cell>
          <cell r="F1269" t="str">
            <v>Alloc_Factors</v>
          </cell>
        </row>
        <row r="1271">
          <cell r="A1271" t="str">
            <v>AG5G</v>
          </cell>
          <cell r="B1271" t="str">
            <v>Transmission (7A)</v>
          </cell>
          <cell r="C1271" t="str">
            <v>Greenwood</v>
          </cell>
          <cell r="D1271">
            <v>0</v>
          </cell>
          <cell r="F1271" t="str">
            <v>Alloc_Factors</v>
          </cell>
        </row>
        <row r="1273">
          <cell r="A1273" t="str">
            <v>AG6G</v>
          </cell>
          <cell r="B1273" t="str">
            <v>Distribution (8A)</v>
          </cell>
          <cell r="C1273" t="str">
            <v>Greenwood</v>
          </cell>
          <cell r="D1273">
            <v>0</v>
          </cell>
          <cell r="F1273" t="str">
            <v>Alloc_Factors</v>
          </cell>
        </row>
        <row r="1275">
          <cell r="A1275" t="str">
            <v>AG7G</v>
          </cell>
          <cell r="B1275" t="str">
            <v>General (10A)</v>
          </cell>
          <cell r="C1275" t="str">
            <v>Greenwood</v>
          </cell>
          <cell r="D1275">
            <v>3</v>
          </cell>
          <cell r="F1275" t="str">
            <v>Alloc_Factors</v>
          </cell>
        </row>
        <row r="1277">
          <cell r="A1277" t="str">
            <v>AG8G</v>
          </cell>
          <cell r="B1277" t="str">
            <v>Other (16A)</v>
          </cell>
          <cell r="C1277" t="str">
            <v>Greenwood</v>
          </cell>
          <cell r="D1277">
            <v>5</v>
          </cell>
          <cell r="F1277" t="str">
            <v>Alloc_Factors</v>
          </cell>
        </row>
        <row r="1279">
          <cell r="A1279" t="str">
            <v>AG9G</v>
          </cell>
          <cell r="B1279" t="str">
            <v>I&amp;D Regulated Liability (20) (new)</v>
          </cell>
          <cell r="C1279" t="str">
            <v>Greenwood</v>
          </cell>
          <cell r="D1279">
            <v>0</v>
          </cell>
          <cell r="F1279" t="str">
            <v>Alloc_Factors</v>
          </cell>
        </row>
        <row r="1281">
          <cell r="A1281" t="str">
            <v>AG11G</v>
          </cell>
          <cell r="B1281" t="str">
            <v>928 Reg Comm (39A)</v>
          </cell>
          <cell r="C1281" t="str">
            <v>Greenwood</v>
          </cell>
          <cell r="D1281">
            <v>0</v>
          </cell>
          <cell r="F1281" t="str">
            <v>Alloc_Factors</v>
          </cell>
        </row>
        <row r="1283">
          <cell r="A1283" t="str">
            <v>AG12G</v>
          </cell>
          <cell r="B1283" t="str">
            <v>931 Rents (56A)</v>
          </cell>
          <cell r="C1283" t="str">
            <v>Greenwood</v>
          </cell>
          <cell r="D1283">
            <v>0</v>
          </cell>
          <cell r="F1283" t="str">
            <v>Alloc_Factors</v>
          </cell>
        </row>
        <row r="1285">
          <cell r="A1285" t="str">
            <v>AG13G</v>
          </cell>
          <cell r="B1285" t="str">
            <v>935 Maint-GenPlt(10A)</v>
          </cell>
          <cell r="C1285" t="str">
            <v>Greenwood</v>
          </cell>
          <cell r="D1285">
            <v>2</v>
          </cell>
          <cell r="F1285" t="str">
            <v>Alloc_Factors</v>
          </cell>
        </row>
        <row r="1287">
          <cell r="A1287" t="str">
            <v>AG14G</v>
          </cell>
          <cell r="B1287" t="str">
            <v>Adj Merger Condition</v>
          </cell>
          <cell r="C1287" t="str">
            <v>Greenwood</v>
          </cell>
          <cell r="D1287">
            <v>0</v>
          </cell>
          <cell r="F1287" t="str">
            <v>INPUT</v>
          </cell>
        </row>
        <row r="1289">
          <cell r="A1289" t="str">
            <v>AG15G</v>
          </cell>
          <cell r="B1289" t="str">
            <v>EPRI  (41)</v>
          </cell>
          <cell r="C1289" t="str">
            <v>Greenwood</v>
          </cell>
          <cell r="D1289">
            <v>0</v>
          </cell>
          <cell r="F1289" t="str">
            <v>Alloc_Factors</v>
          </cell>
        </row>
        <row r="1291">
          <cell r="A1291" t="str">
            <v>AG16G</v>
          </cell>
          <cell r="B1291" t="str">
            <v>Advanced Energy (Adj MWH)</v>
          </cell>
          <cell r="C1291" t="str">
            <v>Greenwood</v>
          </cell>
          <cell r="D1291">
            <v>0</v>
          </cell>
          <cell r="E1291" t="str">
            <v>?</v>
          </cell>
          <cell r="F1291" t="str">
            <v>INPUT</v>
          </cell>
          <cell r="H1291" t="str">
            <v>AG16S</v>
          </cell>
        </row>
        <row r="1293">
          <cell r="A1293" t="str">
            <v>AG18G</v>
          </cell>
          <cell r="B1293" t="str">
            <v>Other A&amp;G Dir - NCUC Fee (Rev)</v>
          </cell>
          <cell r="C1293" t="str">
            <v>Greenwood</v>
          </cell>
          <cell r="D1293">
            <v>0</v>
          </cell>
          <cell r="E1293" t="str">
            <v>?</v>
          </cell>
          <cell r="F1293" t="str">
            <v>INPUT</v>
          </cell>
          <cell r="H1293" t="str">
            <v>AG18S</v>
          </cell>
        </row>
        <row r="1295">
          <cell r="A1295" t="str">
            <v>AG19G</v>
          </cell>
          <cell r="B1295" t="str">
            <v>Other A&amp;G Dir - BPM SALARIES</v>
          </cell>
          <cell r="C1295" t="str">
            <v>Greenwood</v>
          </cell>
          <cell r="D1295">
            <v>0</v>
          </cell>
          <cell r="E1295" t="str">
            <v>?</v>
          </cell>
          <cell r="F1295" t="str">
            <v>INPUT</v>
          </cell>
        </row>
        <row r="1297">
          <cell r="A1297" t="str">
            <v>AGCD4G</v>
          </cell>
          <cell r="B1297" t="str">
            <v>Interest On Cust Deposits-Alloc</v>
          </cell>
          <cell r="C1297" t="str">
            <v>Greenwood</v>
          </cell>
          <cell r="D1297">
            <v>0</v>
          </cell>
          <cell r="F1297" t="str">
            <v>Alloc_Factors</v>
          </cell>
          <cell r="G1297" t="str">
            <v>(from unused)</v>
          </cell>
        </row>
        <row r="1299">
          <cell r="A1299" t="str">
            <v>AGKWH1G</v>
          </cell>
          <cell r="B1299" t="str">
            <v>SC KWH Tax (40B)</v>
          </cell>
          <cell r="C1299" t="str">
            <v>Greenwood</v>
          </cell>
          <cell r="D1299">
            <v>30</v>
          </cell>
          <cell r="F1299" t="str">
            <v>Alloc_Factors</v>
          </cell>
        </row>
        <row r="1301">
          <cell r="A1301" t="str">
            <v>AGW1G</v>
          </cell>
          <cell r="B1301" t="str">
            <v>Fed Soc Sec &amp; Unemp (59A)</v>
          </cell>
          <cell r="C1301" t="str">
            <v>Greenwood</v>
          </cell>
          <cell r="D1301">
            <v>32</v>
          </cell>
          <cell r="F1301" t="str">
            <v>Alloc_Factors</v>
          </cell>
        </row>
        <row r="1303">
          <cell r="A1303" t="str">
            <v>AGW2G</v>
          </cell>
          <cell r="B1303" t="str">
            <v>State Unemploy (59A)</v>
          </cell>
          <cell r="C1303" t="str">
            <v>Greenwood</v>
          </cell>
          <cell r="D1303">
            <v>1</v>
          </cell>
          <cell r="F1303" t="str">
            <v>Alloc_Factors</v>
          </cell>
        </row>
        <row r="1305">
          <cell r="A1305" t="str">
            <v>AGW3G</v>
          </cell>
          <cell r="B1305" t="str">
            <v>State Workmens Comp (59A)</v>
          </cell>
          <cell r="C1305" t="str">
            <v>Greenwood</v>
          </cell>
          <cell r="D1305">
            <v>0</v>
          </cell>
          <cell r="F1305" t="str">
            <v>Alloc_Factors</v>
          </cell>
        </row>
        <row r="1307">
          <cell r="A1307" t="str">
            <v>AGSTD2scG</v>
          </cell>
          <cell r="B1307" t="str">
            <v>Oth Interest-Alloc (44A)</v>
          </cell>
          <cell r="C1307" t="str">
            <v>Greenwood</v>
          </cell>
          <cell r="D1307">
            <v>249</v>
          </cell>
          <cell r="F1307" t="str">
            <v>Alloc_Factors</v>
          </cell>
        </row>
        <row r="1308">
          <cell r="E1308" t="str">
            <v>System</v>
          </cell>
        </row>
        <row r="1309">
          <cell r="A1309" t="str">
            <v>AGTAX1G</v>
          </cell>
          <cell r="B1309" t="str">
            <v>State Inc Tax (47B)</v>
          </cell>
          <cell r="C1309" t="str">
            <v>Greenwood</v>
          </cell>
          <cell r="D1309">
            <v>5</v>
          </cell>
          <cell r="E1309">
            <v>20817</v>
          </cell>
          <cell r="F1309" t="str">
            <v>AGTAX1</v>
          </cell>
          <cell r="G1309" t="str">
            <v>total GW taxes</v>
          </cell>
        </row>
        <row r="1310">
          <cell r="G1310" t="str">
            <v>allocated</v>
          </cell>
        </row>
        <row r="1311">
          <cell r="A1311" t="str">
            <v>AGDEFTXscG</v>
          </cell>
          <cell r="B1311" t="str">
            <v>Total deferred income taxes NEW</v>
          </cell>
          <cell r="C1311" t="str">
            <v>Greenwood</v>
          </cell>
          <cell r="D1311">
            <v>95</v>
          </cell>
          <cell r="E1311">
            <v>362969</v>
          </cell>
          <cell r="F1311" t="str">
            <v>AGDEFTX</v>
          </cell>
          <cell r="G1311" t="str">
            <v>on System total</v>
          </cell>
        </row>
        <row r="1313">
          <cell r="A1313" t="str">
            <v>AGTAX1G</v>
          </cell>
          <cell r="B1313" t="str">
            <v>FIT Before ITC (47A)</v>
          </cell>
          <cell r="C1313" t="str">
            <v>Greenwood</v>
          </cell>
          <cell r="D1313">
            <v>1</v>
          </cell>
          <cell r="E1313">
            <v>3202</v>
          </cell>
          <cell r="F1313" t="str">
            <v>AGTAX1</v>
          </cell>
        </row>
        <row r="1315">
          <cell r="A1315" t="str">
            <v>AGITCDEF1G</v>
          </cell>
          <cell r="B1315" t="str">
            <v>ITC Defer (47A)</v>
          </cell>
          <cell r="C1315" t="str">
            <v>Greenwood</v>
          </cell>
          <cell r="D1315">
            <v>0</v>
          </cell>
          <cell r="F1315" t="str">
            <v>Input</v>
          </cell>
        </row>
        <row r="1317">
          <cell r="A1317" t="str">
            <v>AGITC12G</v>
          </cell>
          <cell r="B1317" t="str">
            <v>Test Year ITC</v>
          </cell>
          <cell r="C1317" t="str">
            <v>Greenwood</v>
          </cell>
          <cell r="D1317">
            <v>0</v>
          </cell>
          <cell r="F1317" t="str">
            <v>Alloc_Factors</v>
          </cell>
          <cell r="G1317" t="str">
            <v>(from unused)</v>
          </cell>
        </row>
        <row r="1319">
          <cell r="B1319" t="str">
            <v>Adjustment Rel:</v>
          </cell>
        </row>
        <row r="1320">
          <cell r="A1320" t="str">
            <v>AGAJ1G</v>
          </cell>
          <cell r="B1320" t="str">
            <v>Prod Plt (18A)</v>
          </cell>
          <cell r="C1320" t="str">
            <v>Greenwood</v>
          </cell>
          <cell r="D1320" t="e">
            <v>#N/A</v>
          </cell>
          <cell r="F1320" t="str">
            <v>AGAJ1</v>
          </cell>
          <cell r="G1320" t="str">
            <v>0 per Billy, due to using ETR</v>
          </cell>
          <cell r="I1320" t="str">
            <v>Not on Alloc_factor page</v>
          </cell>
        </row>
        <row r="1321">
          <cell r="I1321" t="str">
            <v>since not used</v>
          </cell>
        </row>
        <row r="1322">
          <cell r="A1322" t="str">
            <v>AGAJ2G</v>
          </cell>
          <cell r="B1322" t="str">
            <v>Trans Plt (7A)</v>
          </cell>
          <cell r="C1322" t="str">
            <v>Greenwood</v>
          </cell>
          <cell r="D1322" t="e">
            <v>#N/A</v>
          </cell>
          <cell r="F1322" t="str">
            <v>AGAJ2</v>
          </cell>
          <cell r="G1322" t="str">
            <v>0 per Billy, due to using ETR</v>
          </cell>
          <cell r="I1322" t="str">
            <v>Still on COSS but</v>
          </cell>
        </row>
        <row r="1323">
          <cell r="I1323" t="str">
            <v>zero</v>
          </cell>
        </row>
        <row r="1324">
          <cell r="A1324" t="str">
            <v>AGAJ3G</v>
          </cell>
          <cell r="B1324" t="str">
            <v>Distr Plt (8A)</v>
          </cell>
          <cell r="C1324" t="str">
            <v>Greenwood</v>
          </cell>
          <cell r="D1324" t="e">
            <v>#N/A</v>
          </cell>
          <cell r="F1324" t="str">
            <v>AGAJ3</v>
          </cell>
          <cell r="G1324" t="str">
            <v>0 per Billy, due to using ETR</v>
          </cell>
          <cell r="I1324" t="str">
            <v>want to pull to</v>
          </cell>
        </row>
        <row r="1325">
          <cell r="I1325" t="str">
            <v>alloc_factor?</v>
          </cell>
        </row>
        <row r="1326">
          <cell r="A1326" t="str">
            <v>AGAJ4G</v>
          </cell>
          <cell r="B1326" t="str">
            <v>Gen Plt (10A)</v>
          </cell>
          <cell r="C1326" t="str">
            <v>Greenwood</v>
          </cell>
          <cell r="D1326" t="e">
            <v>#N/A</v>
          </cell>
          <cell r="F1326" t="str">
            <v>AGAJ4</v>
          </cell>
          <cell r="G1326" t="str">
            <v>0 per Billy, due to using ETR</v>
          </cell>
        </row>
        <row r="1328">
          <cell r="A1328" t="str">
            <v>AGAJ5G</v>
          </cell>
          <cell r="B1328" t="str">
            <v>Energy (5A)</v>
          </cell>
          <cell r="C1328" t="str">
            <v>Greenwood</v>
          </cell>
          <cell r="D1328" t="e">
            <v>#N/A</v>
          </cell>
          <cell r="F1328" t="str">
            <v>AGAJ5</v>
          </cell>
          <cell r="G1328" t="str">
            <v>0 per Billy, due to using ETR</v>
          </cell>
        </row>
        <row r="1330">
          <cell r="A1330" t="str">
            <v>AGAJ6G</v>
          </cell>
          <cell r="B1330" t="str">
            <v>Sales (37A)</v>
          </cell>
          <cell r="C1330" t="str">
            <v>Greenwood</v>
          </cell>
          <cell r="D1330" t="e">
            <v>#N/A</v>
          </cell>
          <cell r="F1330" t="str">
            <v>AGAJ6</v>
          </cell>
          <cell r="G1330" t="str">
            <v>0 per Billy, due to using ETR</v>
          </cell>
        </row>
        <row r="1332">
          <cell r="A1332" t="str">
            <v>AGDPP3G</v>
          </cell>
          <cell r="B1332" t="str">
            <v>Prod Deprec (20A)</v>
          </cell>
          <cell r="C1332" t="str">
            <v>Greenwood</v>
          </cell>
          <cell r="D1332">
            <v>276</v>
          </cell>
          <cell r="F1332" t="str">
            <v>Alloc_Factors</v>
          </cell>
        </row>
        <row r="1334">
          <cell r="A1334" t="str">
            <v>AGDPP4G</v>
          </cell>
          <cell r="B1334" t="str">
            <v>Prod Deprec-Ener (Alloc 5A)</v>
          </cell>
          <cell r="C1334" t="str">
            <v>Greenwood</v>
          </cell>
          <cell r="D1334">
            <v>0</v>
          </cell>
          <cell r="F1334" t="str">
            <v>Alloc_Factors</v>
          </cell>
        </row>
        <row r="1336">
          <cell r="A1336" t="str">
            <v>AGDPT5G</v>
          </cell>
          <cell r="B1336" t="str">
            <v>Trans Deprec</v>
          </cell>
          <cell r="C1336" t="str">
            <v>Greenwood</v>
          </cell>
          <cell r="D1336">
            <v>38</v>
          </cell>
          <cell r="F1336" t="str">
            <v>Alloc_Factors</v>
          </cell>
        </row>
        <row r="1338">
          <cell r="A1338" t="str">
            <v>AGDPD3G</v>
          </cell>
          <cell r="B1338" t="str">
            <v>Distr Deprec (8B)</v>
          </cell>
          <cell r="C1338" t="str">
            <v>Greenwood</v>
          </cell>
          <cell r="D1338">
            <v>274</v>
          </cell>
          <cell r="F1338" t="str">
            <v>Alloc_Factors</v>
          </cell>
        </row>
        <row r="1340">
          <cell r="A1340" t="str">
            <v>AGDPG4G</v>
          </cell>
          <cell r="B1340" t="str">
            <v>Gen Deprec (10A)</v>
          </cell>
          <cell r="C1340" t="str">
            <v>Greenwood</v>
          </cell>
          <cell r="D1340">
            <v>46</v>
          </cell>
          <cell r="F1340" t="str">
            <v>Alloc_Factors</v>
          </cell>
        </row>
        <row r="1342">
          <cell r="A1342" t="str">
            <v>AGDPG5G</v>
          </cell>
          <cell r="B1342" t="str">
            <v>Gen Deprec-Amort. EA Gains  (5A)</v>
          </cell>
          <cell r="C1342" t="str">
            <v>Greenwood</v>
          </cell>
          <cell r="D1342">
            <v>-3</v>
          </cell>
          <cell r="F1342" t="str">
            <v>Alloc_Factors</v>
          </cell>
          <cell r="H1342" t="str">
            <v>Verify GW get this</v>
          </cell>
        </row>
        <row r="1344">
          <cell r="A1344" t="str">
            <v>AGPT1G</v>
          </cell>
          <cell r="B1344" t="str">
            <v>Prop Tax-Prod (18A)</v>
          </cell>
          <cell r="C1344" t="str">
            <v>Greenwood</v>
          </cell>
          <cell r="D1344">
            <v>57</v>
          </cell>
          <cell r="F1344" t="str">
            <v>Alloc_Factors</v>
          </cell>
        </row>
        <row r="1346">
          <cell r="A1346" t="str">
            <v>AGPT2G</v>
          </cell>
          <cell r="B1346" t="str">
            <v>Prop Tax-Trans (7A)</v>
          </cell>
          <cell r="C1346" t="str">
            <v>Greenwood</v>
          </cell>
          <cell r="D1346">
            <v>8</v>
          </cell>
          <cell r="F1346" t="str">
            <v>Alloc_Factors</v>
          </cell>
        </row>
        <row r="1348">
          <cell r="A1348" t="str">
            <v>AGPT3G</v>
          </cell>
          <cell r="B1348" t="str">
            <v>Prop Tax-Distr (8B)</v>
          </cell>
          <cell r="C1348" t="str">
            <v>Greenwood</v>
          </cell>
          <cell r="D1348">
            <v>83</v>
          </cell>
          <cell r="F1348" t="str">
            <v>Alloc_Factors</v>
          </cell>
        </row>
        <row r="1350">
          <cell r="A1350" t="str">
            <v>AGPT6G</v>
          </cell>
          <cell r="B1350" t="str">
            <v>Prop Tax-Gen(10A)</v>
          </cell>
          <cell r="C1350" t="str">
            <v>Greenwood</v>
          </cell>
          <cell r="D1350">
            <v>3</v>
          </cell>
          <cell r="F1350" t="str">
            <v>Alloc_Factors</v>
          </cell>
        </row>
        <row r="1352">
          <cell r="A1352" t="str">
            <v>AGRT1G</v>
          </cell>
          <cell r="B1352" t="str">
            <v>Franchise Tax (17B)</v>
          </cell>
          <cell r="C1352" t="str">
            <v>Greenwood</v>
          </cell>
          <cell r="D1352">
            <v>0</v>
          </cell>
          <cell r="F1352" t="str">
            <v>Alloc_Factors</v>
          </cell>
        </row>
        <row r="1354">
          <cell r="A1354" t="str">
            <v>AGRT2G</v>
          </cell>
          <cell r="B1354" t="str">
            <v>Municipal License (38B)</v>
          </cell>
          <cell r="C1354" t="str">
            <v>Greenwood</v>
          </cell>
          <cell r="D1354">
            <v>0</v>
          </cell>
          <cell r="F1354" t="str">
            <v>Alloc_Factors</v>
          </cell>
        </row>
        <row r="1356">
          <cell r="A1356" t="str">
            <v>AGRT3G</v>
          </cell>
          <cell r="B1356" t="str">
            <v>Other Rev Rel (39B)</v>
          </cell>
          <cell r="C1356" t="str">
            <v>Greenwood</v>
          </cell>
          <cell r="D1356">
            <v>0</v>
          </cell>
          <cell r="F1356" t="str">
            <v>Alloc_Factors</v>
          </cell>
        </row>
        <row r="1358">
          <cell r="B1358" t="str">
            <v>ITC Amort Rel:</v>
          </cell>
        </row>
        <row r="1359">
          <cell r="A1359" t="str">
            <v>AGITC1G</v>
          </cell>
          <cell r="B1359" t="str">
            <v>Prod Plt (18A)</v>
          </cell>
          <cell r="C1359" t="str">
            <v>Greenwood</v>
          </cell>
          <cell r="D1359">
            <v>-3</v>
          </cell>
          <cell r="F1359" t="str">
            <v>Alloc_Factors</v>
          </cell>
        </row>
        <row r="1361">
          <cell r="A1361" t="str">
            <v>AGITC2G</v>
          </cell>
          <cell r="B1361" t="str">
            <v>Trans Plt (7A)</v>
          </cell>
          <cell r="C1361" t="str">
            <v>Greenwood</v>
          </cell>
          <cell r="D1361">
            <v>-1</v>
          </cell>
          <cell r="F1361" t="str">
            <v>Alloc_Factors</v>
          </cell>
        </row>
        <row r="1363">
          <cell r="A1363" t="str">
            <v>AGITC3G</v>
          </cell>
          <cell r="B1363" t="str">
            <v>Distr Plt (8A)</v>
          </cell>
          <cell r="C1363" t="str">
            <v>Greenwood</v>
          </cell>
          <cell r="D1363">
            <v>-3</v>
          </cell>
          <cell r="F1363" t="str">
            <v>Alloc_Factors</v>
          </cell>
        </row>
        <row r="1365">
          <cell r="A1365" t="str">
            <v>AGITC4G</v>
          </cell>
          <cell r="B1365" t="str">
            <v>Gen Plt (10A)</v>
          </cell>
          <cell r="C1365" t="str">
            <v>Greenwood</v>
          </cell>
          <cell r="D1365">
            <v>0</v>
          </cell>
          <cell r="F1365" t="str">
            <v>Alloc_Factors</v>
          </cell>
        </row>
        <row r="1367">
          <cell r="A1367" t="str">
            <v>AGITC5G</v>
          </cell>
          <cell r="B1367" t="str">
            <v>Other (16A)</v>
          </cell>
          <cell r="C1367" t="str">
            <v>Greenwood</v>
          </cell>
          <cell r="D1367">
            <v>0</v>
          </cell>
          <cell r="F1367" t="str">
            <v>Alloc_Factors</v>
          </cell>
        </row>
        <row r="1369">
          <cell r="A1369" t="str">
            <v>AGITC8G</v>
          </cell>
          <cell r="B1369" t="str">
            <v>Energy (5A)</v>
          </cell>
          <cell r="C1369" t="str">
            <v>Greenwood</v>
          </cell>
          <cell r="D1369">
            <v>0</v>
          </cell>
          <cell r="F1369" t="str">
            <v>Alloc_Factors</v>
          </cell>
        </row>
        <row r="1371">
          <cell r="B1371" t="str">
            <v>Nondeduct Rel:</v>
          </cell>
        </row>
        <row r="1372">
          <cell r="A1372" t="str">
            <v>AGND1G</v>
          </cell>
          <cell r="B1372" t="str">
            <v>Prod Plt (18A)</v>
          </cell>
          <cell r="C1372" t="str">
            <v>Greenwood</v>
          </cell>
          <cell r="D1372" t="e">
            <v>#N/A</v>
          </cell>
          <cell r="F1372" t="str">
            <v>AGND1</v>
          </cell>
          <cell r="G1372" t="str">
            <v>Not used due to ETR</v>
          </cell>
        </row>
        <row r="1374">
          <cell r="A1374" t="str">
            <v>AGND2G</v>
          </cell>
          <cell r="B1374" t="str">
            <v>Trans Plt (7A)</v>
          </cell>
          <cell r="C1374" t="str">
            <v>Greenwood</v>
          </cell>
          <cell r="D1374" t="e">
            <v>#N/A</v>
          </cell>
          <cell r="F1374" t="str">
            <v>AGND2</v>
          </cell>
          <cell r="G1374" t="str">
            <v>Not used due to ETR</v>
          </cell>
        </row>
        <row r="1376">
          <cell r="A1376" t="str">
            <v>AGND3G</v>
          </cell>
          <cell r="B1376" t="str">
            <v>Distr Plt (8A)</v>
          </cell>
          <cell r="C1376" t="str">
            <v>Greenwood</v>
          </cell>
          <cell r="D1376" t="e">
            <v>#N/A</v>
          </cell>
          <cell r="F1376" t="str">
            <v>AGND3</v>
          </cell>
          <cell r="G1376" t="str">
            <v>Not used due to ETR</v>
          </cell>
        </row>
        <row r="1378">
          <cell r="A1378" t="str">
            <v>AGND4G</v>
          </cell>
          <cell r="B1378" t="str">
            <v>Gen Plt (10A)</v>
          </cell>
          <cell r="C1378" t="str">
            <v>Greenwood</v>
          </cell>
          <cell r="D1378" t="e">
            <v>#N/A</v>
          </cell>
          <cell r="F1378" t="str">
            <v>AGND4</v>
          </cell>
          <cell r="G1378" t="str">
            <v>Not used due to ETR</v>
          </cell>
        </row>
        <row r="1380">
          <cell r="A1380" t="str">
            <v>AGND5G</v>
          </cell>
          <cell r="B1380" t="str">
            <v>Energy (5A)</v>
          </cell>
          <cell r="C1380" t="str">
            <v>Greenwood</v>
          </cell>
          <cell r="D1380" t="e">
            <v>#N/A</v>
          </cell>
          <cell r="F1380" t="str">
            <v>AGND5</v>
          </cell>
          <cell r="G1380" t="str">
            <v>Not used due to ETR</v>
          </cell>
        </row>
        <row r="1382">
          <cell r="A1382" t="str">
            <v>AGND6G</v>
          </cell>
          <cell r="B1382" t="str">
            <v>Sales (37A)</v>
          </cell>
          <cell r="C1382" t="str">
            <v>Greenwood</v>
          </cell>
          <cell r="D1382" t="e">
            <v>#N/A</v>
          </cell>
          <cell r="F1382" t="str">
            <v>AGND6</v>
          </cell>
          <cell r="G1382" t="str">
            <v>Not used due to ETR</v>
          </cell>
        </row>
        <row r="1384">
          <cell r="B1384" t="str">
            <v xml:space="preserve"> 2 Income Tax Cr (43A)</v>
          </cell>
          <cell r="D1384">
            <v>0</v>
          </cell>
          <cell r="F1384" t="str">
            <v>INPUT</v>
          </cell>
        </row>
        <row r="1387">
          <cell r="C1387" t="str">
            <v xml:space="preserve">DO NOT REDUCE/INCR SYSTEM TOTAL FOR GREENWD </v>
          </cell>
          <cell r="D1387" t="str">
            <v>System Total</v>
          </cell>
          <cell r="E1387" t="str">
            <v>NC Total</v>
          </cell>
          <cell r="F1387" t="str">
            <v>NC Total Retail</v>
          </cell>
          <cell r="G1387" t="str">
            <v>RS1</v>
          </cell>
          <cell r="H1387" t="str">
            <v>RS2</v>
          </cell>
          <cell r="I1387" t="str">
            <v>RS3</v>
          </cell>
          <cell r="J1387" t="str">
            <v>RS4</v>
          </cell>
          <cell r="K1387" t="str">
            <v>RE1</v>
          </cell>
          <cell r="L1387" t="str">
            <v>RE2</v>
          </cell>
          <cell r="M1387" t="str">
            <v>NPL-RS RC</v>
          </cell>
          <cell r="N1387" t="str">
            <v>G</v>
          </cell>
          <cell r="O1387" t="str">
            <v>GA</v>
          </cell>
          <cell r="P1387" t="str">
            <v>NPL-GSS</v>
          </cell>
          <cell r="Q1387" t="str">
            <v>NPL-GSL</v>
          </cell>
          <cell r="R1387" t="str">
            <v>OL</v>
          </cell>
          <cell r="S1387" t="str">
            <v>PL</v>
          </cell>
          <cell r="T1387" t="str">
            <v>NPL-LT</v>
          </cell>
          <cell r="U1387" t="str">
            <v>TS</v>
          </cell>
          <cell r="V1387" t="str">
            <v>I</v>
          </cell>
          <cell r="W1387" t="str">
            <v>I(AE)</v>
          </cell>
          <cell r="X1387" t="str">
            <v>NPL-IND</v>
          </cell>
          <cell r="Y1387" t="str">
            <v>OPT G</v>
          </cell>
          <cell r="Z1387" t="str">
            <v>OPT GA</v>
          </cell>
          <cell r="AA1387" t="str">
            <v>OPT I</v>
          </cell>
          <cell r="AB1387" t="str">
            <v>OPT I(AE)</v>
          </cell>
          <cell r="AC1387" t="str">
            <v>HP</v>
          </cell>
          <cell r="AD1387" t="str">
            <v xml:space="preserve"> RETAIL UNUSED</v>
          </cell>
          <cell r="AE1387" t="str">
            <v>10A</v>
          </cell>
          <cell r="AF1387" t="str">
            <v>CATAWBA</v>
          </cell>
          <cell r="AG1387" t="str">
            <v>Wholesale1(SEPA)</v>
          </cell>
          <cell r="AH1387" t="str">
            <v>Wholesale2(NPL)</v>
          </cell>
          <cell r="AI1387" t="str">
            <v>Wholesale3(EMC)</v>
          </cell>
          <cell r="AJ1387" t="str">
            <v>Wholesale4(BPM &amp; OTHERS)</v>
          </cell>
          <cell r="AK1387" t="str">
            <v>Wholesale5(?)</v>
          </cell>
          <cell r="AL1387" t="str">
            <v>Wholesale6(?)</v>
          </cell>
          <cell r="AM1387" t="str">
            <v>Wholesale7(?)</v>
          </cell>
          <cell r="AN1387" t="str">
            <v>Wholesale8(?)</v>
          </cell>
          <cell r="AO1387" t="str">
            <v>Wholesale9(?)</v>
          </cell>
          <cell r="AP1387" t="str">
            <v>Wholesale10(?)</v>
          </cell>
          <cell r="AS1387" t="str">
            <v>SC Total</v>
          </cell>
          <cell r="AT1387" t="str">
            <v>SC Total Retail</v>
          </cell>
          <cell r="AU1387" t="str">
            <v>RS1</v>
          </cell>
          <cell r="AV1387" t="str">
            <v>RS2</v>
          </cell>
          <cell r="AW1387" t="str">
            <v>RS3</v>
          </cell>
          <cell r="AX1387" t="str">
            <v>RS4</v>
          </cell>
          <cell r="AY1387" t="str">
            <v>RE1</v>
          </cell>
          <cell r="AZ1387" t="str">
            <v>RE2</v>
          </cell>
          <cell r="BA1387" t="str">
            <v>NPL-RS RC</v>
          </cell>
          <cell r="BB1387" t="str">
            <v>G</v>
          </cell>
          <cell r="BC1387" t="str">
            <v>GA</v>
          </cell>
          <cell r="BD1387" t="str">
            <v>NPL-GSS</v>
          </cell>
          <cell r="BE1387" t="str">
            <v>NPL-GSL</v>
          </cell>
          <cell r="BF1387" t="str">
            <v>OL</v>
          </cell>
          <cell r="BG1387" t="str">
            <v>PL</v>
          </cell>
          <cell r="BH1387" t="str">
            <v>NPL-LT</v>
          </cell>
          <cell r="BI1387" t="str">
            <v>TS</v>
          </cell>
          <cell r="BJ1387" t="str">
            <v>I</v>
          </cell>
          <cell r="BK1387" t="str">
            <v>I(AE)</v>
          </cell>
          <cell r="BL1387" t="str">
            <v>NPL-IND</v>
          </cell>
          <cell r="BM1387" t="str">
            <v>OPT G</v>
          </cell>
          <cell r="BN1387" t="str">
            <v>OPT GA</v>
          </cell>
          <cell r="BO1387" t="str">
            <v>OPT I</v>
          </cell>
          <cell r="BP1387" t="str">
            <v>OPT I(AE)</v>
          </cell>
          <cell r="BQ1387" t="str">
            <v>HP</v>
          </cell>
          <cell r="BR1387" t="str">
            <v xml:space="preserve"> RETAIL UNUSED</v>
          </cell>
          <cell r="BS1387" t="str">
            <v>10A</v>
          </cell>
          <cell r="BT1387" t="str">
            <v>CATAWBA</v>
          </cell>
          <cell r="BU1387" t="str">
            <v>Wholesale1(SEPA)</v>
          </cell>
          <cell r="BV1387" t="str">
            <v>Wholesale2(NPL)</v>
          </cell>
          <cell r="BW1387" t="str">
            <v>Wholesale3(EMC)</v>
          </cell>
          <cell r="BX1387" t="str">
            <v>Wholesale4(BPM &amp; OTHERS)</v>
          </cell>
          <cell r="BY1387" t="str">
            <v>Wholesale5(?)</v>
          </cell>
          <cell r="BZ1387" t="str">
            <v>Wholesale6(?)</v>
          </cell>
          <cell r="CA1387" t="str">
            <v>Wholesale7(?)</v>
          </cell>
          <cell r="CB1387" t="str">
            <v>Wholesale8(?)</v>
          </cell>
          <cell r="CC1387" t="str">
            <v>Wholesale9(?)</v>
          </cell>
          <cell r="CD1387" t="str">
            <v>Wholesale10(?)</v>
          </cell>
        </row>
        <row r="1388">
          <cell r="C1388" t="str">
            <v>SOURCE:</v>
          </cell>
          <cell r="D1388" t="str">
            <v>TC</v>
          </cell>
          <cell r="E1388" t="str">
            <v>NC</v>
          </cell>
          <cell r="F1388" t="str">
            <v>NC</v>
          </cell>
          <cell r="G1388" t="str">
            <v>NC</v>
          </cell>
          <cell r="H1388" t="str">
            <v>NC</v>
          </cell>
          <cell r="I1388" t="str">
            <v>NC</v>
          </cell>
          <cell r="J1388" t="str">
            <v>NC</v>
          </cell>
          <cell r="K1388" t="str">
            <v>NC</v>
          </cell>
          <cell r="L1388" t="str">
            <v>NC</v>
          </cell>
          <cell r="M1388" t="str">
            <v>NC</v>
          </cell>
          <cell r="N1388" t="str">
            <v>NC</v>
          </cell>
          <cell r="O1388" t="str">
            <v>NC</v>
          </cell>
          <cell r="P1388" t="str">
            <v>NC</v>
          </cell>
          <cell r="Q1388" t="str">
            <v>NC</v>
          </cell>
          <cell r="R1388" t="str">
            <v>NC</v>
          </cell>
          <cell r="S1388" t="str">
            <v>NC</v>
          </cell>
          <cell r="T1388" t="str">
            <v>NC</v>
          </cell>
          <cell r="U1388" t="str">
            <v>NC</v>
          </cell>
          <cell r="V1388" t="str">
            <v>NC</v>
          </cell>
          <cell r="W1388" t="str">
            <v>NC</v>
          </cell>
          <cell r="X1388" t="str">
            <v>NC</v>
          </cell>
          <cell r="Y1388" t="str">
            <v>NC</v>
          </cell>
          <cell r="Z1388" t="str">
            <v>NC</v>
          </cell>
          <cell r="AA1388" t="str">
            <v>NC</v>
          </cell>
          <cell r="AB1388" t="str">
            <v>NC</v>
          </cell>
          <cell r="AC1388" t="str">
            <v>NC</v>
          </cell>
          <cell r="AD1388" t="str">
            <v>NC</v>
          </cell>
          <cell r="AE1388" t="str">
            <v>NC</v>
          </cell>
          <cell r="AF1388" t="str">
            <v>NC</v>
          </cell>
          <cell r="AG1388" t="str">
            <v>NC</v>
          </cell>
          <cell r="AH1388" t="str">
            <v>NC</v>
          </cell>
          <cell r="AI1388" t="str">
            <v>NC</v>
          </cell>
          <cell r="AJ1388" t="str">
            <v>NC</v>
          </cell>
          <cell r="AK1388" t="str">
            <v>NC</v>
          </cell>
          <cell r="AL1388" t="str">
            <v>NC</v>
          </cell>
          <cell r="AM1388" t="str">
            <v>NC</v>
          </cell>
          <cell r="AN1388" t="str">
            <v>NC</v>
          </cell>
          <cell r="AO1388" t="str">
            <v>NC</v>
          </cell>
          <cell r="AP1388" t="str">
            <v>NC</v>
          </cell>
          <cell r="AS1388" t="str">
            <v>SC</v>
          </cell>
          <cell r="AT1388" t="str">
            <v>SC</v>
          </cell>
          <cell r="AU1388" t="str">
            <v>SC</v>
          </cell>
          <cell r="AV1388" t="str">
            <v>SC</v>
          </cell>
          <cell r="AW1388" t="str">
            <v>SC</v>
          </cell>
          <cell r="AX1388" t="str">
            <v>SC</v>
          </cell>
          <cell r="AY1388" t="str">
            <v>SC</v>
          </cell>
          <cell r="AZ1388" t="str">
            <v>SC</v>
          </cell>
          <cell r="BA1388" t="str">
            <v>SC</v>
          </cell>
          <cell r="BB1388" t="str">
            <v>SC</v>
          </cell>
          <cell r="BC1388" t="str">
            <v>SC</v>
          </cell>
          <cell r="BD1388" t="str">
            <v>SC</v>
          </cell>
          <cell r="BE1388" t="str">
            <v>SC</v>
          </cell>
          <cell r="BF1388" t="str">
            <v>SC</v>
          </cell>
          <cell r="BG1388" t="str">
            <v>SC</v>
          </cell>
          <cell r="BH1388" t="str">
            <v>SC</v>
          </cell>
          <cell r="BI1388" t="str">
            <v>SC</v>
          </cell>
          <cell r="BJ1388" t="str">
            <v>SC</v>
          </cell>
          <cell r="BK1388" t="str">
            <v>SC</v>
          </cell>
          <cell r="BL1388" t="str">
            <v>SC</v>
          </cell>
          <cell r="BM1388" t="str">
            <v>SC</v>
          </cell>
          <cell r="BN1388" t="str">
            <v>SC</v>
          </cell>
          <cell r="BO1388" t="str">
            <v>SC</v>
          </cell>
          <cell r="BP1388" t="str">
            <v>SC</v>
          </cell>
          <cell r="BQ1388" t="str">
            <v>SC</v>
          </cell>
          <cell r="BR1388" t="str">
            <v>SC</v>
          </cell>
          <cell r="BS1388" t="str">
            <v>SC</v>
          </cell>
          <cell r="BT1388" t="str">
            <v>SC</v>
          </cell>
          <cell r="BU1388" t="str">
            <v>SC</v>
          </cell>
          <cell r="BV1388" t="str">
            <v>SC</v>
          </cell>
          <cell r="BW1388" t="str">
            <v>SC</v>
          </cell>
          <cell r="BX1388" t="str">
            <v>SC</v>
          </cell>
          <cell r="BY1388" t="str">
            <v>SC</v>
          </cell>
          <cell r="BZ1388" t="str">
            <v>SC</v>
          </cell>
          <cell r="CA1388" t="str">
            <v>SC</v>
          </cell>
          <cell r="CB1388" t="str">
            <v>SC</v>
          </cell>
          <cell r="CC1388" t="str">
            <v>SC</v>
          </cell>
          <cell r="CD1388" t="str">
            <v>SC</v>
          </cell>
        </row>
        <row r="1390">
          <cell r="A1390" t="str">
            <v>AGDPP1G</v>
          </cell>
          <cell r="B1390" t="str">
            <v>Prod Deprec-Contra AFUDC</v>
          </cell>
          <cell r="D1390">
            <v>0</v>
          </cell>
          <cell r="E1390">
            <v>0</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0</v>
          </cell>
          <cell r="BK1390">
            <v>0</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0</v>
          </cell>
          <cell r="BZ1390">
            <v>0</v>
          </cell>
          <cell r="CA1390">
            <v>0</v>
          </cell>
          <cell r="CB1390">
            <v>0</v>
          </cell>
          <cell r="CC1390">
            <v>0</v>
          </cell>
          <cell r="CD1390">
            <v>0</v>
          </cell>
        </row>
        <row r="1391">
          <cell r="A1391" t="str">
            <v>AGDPP2G</v>
          </cell>
          <cell r="B1391" t="str">
            <v>Prod Deprec-Dir</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S1391">
            <v>-1</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0</v>
          </cell>
          <cell r="BK1391">
            <v>0</v>
          </cell>
          <cell r="BL1391">
            <v>0</v>
          </cell>
          <cell r="BM1391">
            <v>0</v>
          </cell>
          <cell r="BN1391">
            <v>0</v>
          </cell>
          <cell r="BO1391">
            <v>0</v>
          </cell>
          <cell r="BP1391">
            <v>0</v>
          </cell>
          <cell r="BQ1391">
            <v>0</v>
          </cell>
          <cell r="BR1391">
            <v>0</v>
          </cell>
          <cell r="BS1391">
            <v>-1</v>
          </cell>
          <cell r="BT1391">
            <v>0</v>
          </cell>
          <cell r="BU1391">
            <v>0</v>
          </cell>
          <cell r="BV1391">
            <v>0</v>
          </cell>
          <cell r="BW1391">
            <v>0</v>
          </cell>
          <cell r="BX1391">
            <v>0</v>
          </cell>
          <cell r="BY1391">
            <v>0</v>
          </cell>
          <cell r="BZ1391">
            <v>0</v>
          </cell>
          <cell r="CA1391">
            <v>0</v>
          </cell>
          <cell r="CB1391">
            <v>0</v>
          </cell>
          <cell r="CC1391">
            <v>0</v>
          </cell>
          <cell r="CD1391">
            <v>0</v>
          </cell>
        </row>
        <row r="1392">
          <cell r="A1392" t="str">
            <v>AGDPT1G</v>
          </cell>
          <cell r="B1392" t="str">
            <v>Trans Deprec-Contra AFUDC</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0</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0</v>
          </cell>
          <cell r="BZ1392">
            <v>0</v>
          </cell>
          <cell r="CA1392">
            <v>0</v>
          </cell>
          <cell r="CB1392">
            <v>0</v>
          </cell>
          <cell r="CC1392">
            <v>0</v>
          </cell>
          <cell r="CD1392">
            <v>0</v>
          </cell>
        </row>
        <row r="1393">
          <cell r="A1393" t="str">
            <v>AGDPT2G</v>
          </cell>
          <cell r="B1393" t="str">
            <v>Trans Deprec-Dir</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0</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0</v>
          </cell>
          <cell r="BZ1393">
            <v>0</v>
          </cell>
          <cell r="CA1393">
            <v>0</v>
          </cell>
          <cell r="CB1393">
            <v>0</v>
          </cell>
          <cell r="CC1393">
            <v>0</v>
          </cell>
          <cell r="CD1393">
            <v>0</v>
          </cell>
        </row>
        <row r="1394">
          <cell r="A1394" t="str">
            <v>AGDPD1G</v>
          </cell>
          <cell r="B1394" t="str">
            <v>Distr Deprec-Dir</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cell r="BZ1394">
            <v>0</v>
          </cell>
          <cell r="CA1394">
            <v>0</v>
          </cell>
          <cell r="CB1394">
            <v>0</v>
          </cell>
          <cell r="CC1394">
            <v>0</v>
          </cell>
          <cell r="CD1394">
            <v>0</v>
          </cell>
        </row>
        <row r="1395">
          <cell r="A1395" t="str">
            <v>AGDPG1G</v>
          </cell>
          <cell r="B1395" t="str">
            <v>Gen Deprec-Dir</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cell r="BZ1395">
            <v>0</v>
          </cell>
          <cell r="CA1395">
            <v>0</v>
          </cell>
          <cell r="CB1395">
            <v>0</v>
          </cell>
          <cell r="CC1395">
            <v>0</v>
          </cell>
          <cell r="CD1395">
            <v>0</v>
          </cell>
        </row>
        <row r="1396">
          <cell r="A1396" t="str">
            <v>AGRT4G</v>
          </cell>
          <cell r="B1396" t="str">
            <v>Rev Rel General Tax Direct</v>
          </cell>
          <cell r="C1396" t="str">
            <v>GREENWD</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S1396">
            <v>11</v>
          </cell>
          <cell r="AT1396">
            <v>6</v>
          </cell>
          <cell r="AU1396">
            <v>2</v>
          </cell>
          <cell r="AV1396">
            <v>2</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2</v>
          </cell>
          <cell r="BK1396">
            <v>0</v>
          </cell>
          <cell r="BL1396">
            <v>0</v>
          </cell>
          <cell r="BM1396">
            <v>0</v>
          </cell>
          <cell r="BN1396">
            <v>0</v>
          </cell>
          <cell r="BO1396">
            <v>0</v>
          </cell>
          <cell r="BP1396">
            <v>0</v>
          </cell>
          <cell r="BQ1396">
            <v>0</v>
          </cell>
          <cell r="BR1396">
            <v>0</v>
          </cell>
          <cell r="BS1396">
            <v>5</v>
          </cell>
          <cell r="BT1396">
            <v>0</v>
          </cell>
          <cell r="BU1396">
            <v>0</v>
          </cell>
          <cell r="BV1396">
            <v>0</v>
          </cell>
          <cell r="BW1396">
            <v>0</v>
          </cell>
          <cell r="BX1396">
            <v>0</v>
          </cell>
          <cell r="BY1396">
            <v>0</v>
          </cell>
          <cell r="BZ1396">
            <v>0</v>
          </cell>
          <cell r="CA1396">
            <v>0</v>
          </cell>
          <cell r="CB1396">
            <v>0</v>
          </cell>
          <cell r="CC1396">
            <v>0</v>
          </cell>
          <cell r="CD1396">
            <v>0</v>
          </cell>
        </row>
        <row r="1397">
          <cell r="A1397" t="str">
            <v>AGSTD1G</v>
          </cell>
          <cell r="B1397" t="str">
            <v>Other Interest-Dir</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cell r="BZ1397">
            <v>0</v>
          </cell>
          <cell r="CA1397">
            <v>0</v>
          </cell>
          <cell r="CB1397">
            <v>0</v>
          </cell>
          <cell r="CC1397">
            <v>0</v>
          </cell>
          <cell r="CD1397">
            <v>0</v>
          </cell>
        </row>
        <row r="1398">
          <cell r="A1398" t="str">
            <v>AGCD1G</v>
          </cell>
          <cell r="B1398" t="str">
            <v>Int on Cust Dep-Dir</v>
          </cell>
          <cell r="C1398" t="str">
            <v>GREENWD</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cell r="BZ1398">
            <v>0</v>
          </cell>
          <cell r="CA1398">
            <v>0</v>
          </cell>
          <cell r="CB1398">
            <v>0</v>
          </cell>
          <cell r="CC1398">
            <v>0</v>
          </cell>
          <cell r="CD1398">
            <v>0</v>
          </cell>
        </row>
        <row r="1399">
          <cell r="B1399" t="str">
            <v>Future use</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cell r="BZ1399">
            <v>0</v>
          </cell>
          <cell r="CA1399">
            <v>0</v>
          </cell>
          <cell r="CB1399">
            <v>0</v>
          </cell>
          <cell r="CC1399">
            <v>0</v>
          </cell>
          <cell r="CD1399">
            <v>0</v>
          </cell>
        </row>
        <row r="1400">
          <cell r="A1400" t="str">
            <v>AGND7G</v>
          </cell>
          <cell r="B1400" t="str">
            <v>Nondeduct Direct-Prod</v>
          </cell>
          <cell r="D1400">
            <v>0</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0</v>
          </cell>
          <cell r="BZ1400">
            <v>0</v>
          </cell>
          <cell r="CA1400">
            <v>0</v>
          </cell>
          <cell r="CB1400">
            <v>0</v>
          </cell>
          <cell r="CC1400">
            <v>0</v>
          </cell>
          <cell r="CD1400">
            <v>0</v>
          </cell>
        </row>
        <row r="1401">
          <cell r="A1401" t="str">
            <v>AGND10G</v>
          </cell>
          <cell r="B1401" t="str">
            <v>Nondeduct Direct-Dist</v>
          </cell>
          <cell r="D1401">
            <v>0</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0</v>
          </cell>
          <cell r="BZ1401">
            <v>0</v>
          </cell>
          <cell r="CA1401">
            <v>0</v>
          </cell>
          <cell r="CB1401">
            <v>0</v>
          </cell>
          <cell r="CC1401">
            <v>0</v>
          </cell>
          <cell r="CD1401">
            <v>0</v>
          </cell>
        </row>
        <row r="1402">
          <cell r="A1402" t="str">
            <v>AGAJ9G</v>
          </cell>
          <cell r="B1402" t="str">
            <v>Other Adj (additive)</v>
          </cell>
          <cell r="C1402" t="str">
            <v>GREENWD</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cell r="BZ1402">
            <v>0</v>
          </cell>
          <cell r="CA1402">
            <v>0</v>
          </cell>
          <cell r="CB1402">
            <v>0</v>
          </cell>
          <cell r="CC1402">
            <v>0</v>
          </cell>
          <cell r="CD1402">
            <v>0</v>
          </cell>
        </row>
        <row r="1403">
          <cell r="A1403" t="str">
            <v>AGGJ10G</v>
          </cell>
          <cell r="B1403" t="str">
            <v>Other-Direct</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cell r="BZ1403">
            <v>0</v>
          </cell>
          <cell r="CA1403">
            <v>0</v>
          </cell>
          <cell r="CB1403">
            <v>0</v>
          </cell>
          <cell r="CC1403">
            <v>0</v>
          </cell>
          <cell r="CD1403">
            <v>0</v>
          </cell>
        </row>
        <row r="1404">
          <cell r="B1404" t="str">
            <v>Customer Growth (SC only)</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cell r="BZ1404">
            <v>0</v>
          </cell>
          <cell r="CA1404">
            <v>0</v>
          </cell>
          <cell r="CB1404">
            <v>0</v>
          </cell>
          <cell r="CC1404">
            <v>0</v>
          </cell>
          <cell r="CD1404">
            <v>0</v>
          </cell>
        </row>
        <row r="1408">
          <cell r="B1408" t="str">
            <v>Do not need AGDIT2G due to tax methodology change to include DIT, SIT and FIT as one number/aeh</v>
          </cell>
        </row>
        <row r="1412">
          <cell r="A1412" t="str">
            <v>Exp_begin_GW</v>
          </cell>
          <cell r="B1412" t="str">
            <v>I_Exp_SC_ex_Gwood</v>
          </cell>
          <cell r="E1412" t="str">
            <v>Adjustments</v>
          </cell>
          <cell r="F1412" t="str">
            <v>SOURCE:</v>
          </cell>
          <cell r="H1412" t="str">
            <v>Range name - Expense_GW</v>
          </cell>
          <cell r="BT1412" t="str">
            <v>range name - Expense_GW</v>
          </cell>
        </row>
        <row r="1413">
          <cell r="A1413" t="str">
            <v>EXDO1G</v>
          </cell>
          <cell r="B1413" t="str">
            <v>580 Suprv &amp; Engr (32B)</v>
          </cell>
          <cell r="C1413" t="str">
            <v>Greenwood</v>
          </cell>
          <cell r="D1413">
            <v>0</v>
          </cell>
          <cell r="E1413">
            <v>0</v>
          </cell>
          <cell r="F1413" t="str">
            <v>Alloc_Factors</v>
          </cell>
        </row>
        <row r="1415">
          <cell r="A1415" t="str">
            <v>EXDO2G</v>
          </cell>
          <cell r="B1415" t="str">
            <v>582 Station(11B)</v>
          </cell>
          <cell r="C1415" t="str">
            <v>Greenwood</v>
          </cell>
          <cell r="D1415">
            <v>2</v>
          </cell>
          <cell r="F1415" t="str">
            <v>Alloc_Factors</v>
          </cell>
        </row>
        <row r="1417">
          <cell r="A1417" t="str">
            <v>EXDO3G</v>
          </cell>
          <cell r="B1417" t="str">
            <v>583 OH Lines (12B)</v>
          </cell>
          <cell r="C1417" t="str">
            <v>Greenwood</v>
          </cell>
          <cell r="D1417">
            <v>3</v>
          </cell>
          <cell r="F1417" t="str">
            <v>Alloc_Factors</v>
          </cell>
        </row>
        <row r="1419">
          <cell r="A1419" t="str">
            <v>EXDO4G</v>
          </cell>
          <cell r="B1419" t="str">
            <v>584 UG Lines (13B)</v>
          </cell>
          <cell r="C1419" t="str">
            <v>Greenwood</v>
          </cell>
          <cell r="D1419">
            <v>7</v>
          </cell>
          <cell r="F1419" t="str">
            <v>Alloc_Factors</v>
          </cell>
        </row>
        <row r="1421">
          <cell r="A1421" t="str">
            <v>EXDO6G</v>
          </cell>
          <cell r="B1421" t="str">
            <v>586 Meters (Alloc 30B)</v>
          </cell>
          <cell r="C1421" t="str">
            <v>Greenwood</v>
          </cell>
          <cell r="D1421">
            <v>12</v>
          </cell>
          <cell r="F1421" t="str">
            <v>Alloc_Factors</v>
          </cell>
        </row>
        <row r="1423">
          <cell r="A1423" t="str">
            <v>EXDO8G</v>
          </cell>
          <cell r="B1423" t="str">
            <v>587 Cust Install-Dem (18A)</v>
          </cell>
          <cell r="C1423" t="str">
            <v>Greenwood</v>
          </cell>
          <cell r="D1423">
            <v>0</v>
          </cell>
          <cell r="F1423" t="str">
            <v>Alloc_Factors</v>
          </cell>
        </row>
        <row r="1425">
          <cell r="A1425" t="str">
            <v>EXDO9G</v>
          </cell>
          <cell r="B1425" t="str">
            <v>588 Misc Distr Exp (32B)</v>
          </cell>
          <cell r="C1425" t="str">
            <v>Greenwood</v>
          </cell>
          <cell r="D1425">
            <v>35</v>
          </cell>
          <cell r="F1425" t="str">
            <v>Alloc_Factors</v>
          </cell>
        </row>
        <row r="1427">
          <cell r="A1427" t="str">
            <v>EXDO10G</v>
          </cell>
          <cell r="B1427" t="str">
            <v>588 Misc Distr Exp- (18A)</v>
          </cell>
          <cell r="C1427" t="str">
            <v>Greenwood</v>
          </cell>
          <cell r="D1427">
            <v>0</v>
          </cell>
          <cell r="F1427" t="str">
            <v>Alloc_Factors</v>
          </cell>
        </row>
        <row r="1429">
          <cell r="A1429" t="str">
            <v>EXDO13G</v>
          </cell>
          <cell r="B1429" t="str">
            <v>589 Rents (Alloc 32B)</v>
          </cell>
          <cell r="C1429" t="str">
            <v>Greenwood</v>
          </cell>
          <cell r="D1429">
            <v>0</v>
          </cell>
          <cell r="F1429" t="str">
            <v>Alloc_Factors</v>
          </cell>
        </row>
        <row r="1431">
          <cell r="A1431" t="str">
            <v>EXDM1G</v>
          </cell>
          <cell r="B1431" t="str">
            <v>590 Suprv &amp; Engr (33B)</v>
          </cell>
          <cell r="C1431" t="str">
            <v>Greenwood</v>
          </cell>
          <cell r="D1431">
            <v>4</v>
          </cell>
          <cell r="F1431" t="str">
            <v>Alloc_Factors</v>
          </cell>
        </row>
        <row r="1433">
          <cell r="A1433" t="str">
            <v>EXDM2G</v>
          </cell>
          <cell r="B1433" t="str">
            <v>591 Structures (Alloc 11B)</v>
          </cell>
          <cell r="C1433" t="str">
            <v>Greenwood</v>
          </cell>
          <cell r="D1433">
            <v>0</v>
          </cell>
          <cell r="F1433" t="str">
            <v>Alloc_Factors</v>
          </cell>
        </row>
        <row r="1435">
          <cell r="A1435" t="str">
            <v>EXDM3G</v>
          </cell>
          <cell r="B1435" t="str">
            <v>592 Station Equip (11B)</v>
          </cell>
          <cell r="C1435" t="str">
            <v>Greenwood</v>
          </cell>
          <cell r="D1435">
            <v>6</v>
          </cell>
          <cell r="F1435" t="str">
            <v>Alloc_Factors</v>
          </cell>
        </row>
        <row r="1437">
          <cell r="A1437" t="str">
            <v>EXDM4G</v>
          </cell>
          <cell r="B1437" t="str">
            <v>593 OH Lines (Alloc 12B)</v>
          </cell>
          <cell r="C1437" t="str">
            <v>Greenwood</v>
          </cell>
          <cell r="D1437">
            <v>87</v>
          </cell>
          <cell r="F1437" t="str">
            <v>Alloc_Factors</v>
          </cell>
        </row>
        <row r="1439">
          <cell r="A1439" t="str">
            <v>EXDM5G</v>
          </cell>
          <cell r="B1439" t="str">
            <v>594 UG Lines (Alloc 13B)</v>
          </cell>
          <cell r="C1439" t="str">
            <v>Greenwood</v>
          </cell>
          <cell r="D1439">
            <v>7</v>
          </cell>
          <cell r="F1439" t="str">
            <v>Alloc_Factors</v>
          </cell>
        </row>
        <row r="1441">
          <cell r="A1441" t="str">
            <v>EXDM6G</v>
          </cell>
          <cell r="B1441" t="str">
            <v>595 Line Transformer (14B)</v>
          </cell>
          <cell r="C1441" t="str">
            <v>Greenwood</v>
          </cell>
          <cell r="D1441">
            <v>3</v>
          </cell>
          <cell r="F1441" t="str">
            <v>Alloc_Factors</v>
          </cell>
        </row>
        <row r="1443">
          <cell r="A1443" t="str">
            <v>EXDM8G</v>
          </cell>
          <cell r="B1443" t="str">
            <v>597 Meters (Alloc 31B)</v>
          </cell>
          <cell r="C1443" t="str">
            <v>Greenwood</v>
          </cell>
          <cell r="D1443">
            <v>1</v>
          </cell>
          <cell r="F1443" t="str">
            <v>Alloc_Factors</v>
          </cell>
        </row>
        <row r="1445">
          <cell r="A1445" t="str">
            <v>EXDM9G</v>
          </cell>
          <cell r="B1445" t="str">
            <v>598 Misc Distr Exp Cust (21B)</v>
          </cell>
          <cell r="C1445" t="str">
            <v>Greenwood</v>
          </cell>
          <cell r="D1445">
            <v>11</v>
          </cell>
          <cell r="F1445" t="str">
            <v>Alloc_Factors</v>
          </cell>
        </row>
        <row r="1447">
          <cell r="A1447" t="str">
            <v>EXDM12G</v>
          </cell>
          <cell r="B1447" t="str">
            <v>598 Misc Distr Exp-Demd (18A)</v>
          </cell>
          <cell r="C1447" t="str">
            <v>Greenwood</v>
          </cell>
          <cell r="D1447">
            <v>0</v>
          </cell>
          <cell r="F1447" t="str">
            <v>INPUT</v>
          </cell>
        </row>
        <row r="1449">
          <cell r="A1449" t="str">
            <v>EXCA1G</v>
          </cell>
          <cell r="B1449" t="str">
            <v>901 Supervision (35B)</v>
          </cell>
          <cell r="C1449" t="str">
            <v>Greenwood</v>
          </cell>
          <cell r="D1449">
            <v>2</v>
          </cell>
          <cell r="F1449" t="str">
            <v>Alloc_Factors</v>
          </cell>
        </row>
        <row r="1451">
          <cell r="A1451" t="str">
            <v>EXCA7G</v>
          </cell>
          <cell r="B1451" t="str">
            <v>905 Misc Cust Acct (35B)</v>
          </cell>
          <cell r="C1451" t="str">
            <v>Greenwood</v>
          </cell>
          <cell r="D1451">
            <v>3</v>
          </cell>
          <cell r="F1451" t="str">
            <v>Alloc_Factors</v>
          </cell>
        </row>
        <row r="1458">
          <cell r="C1458" t="str">
            <v xml:space="preserve">DO NOT REDUCE/INCR SYSTEM TOTAL FOR GREENWD </v>
          </cell>
          <cell r="D1458" t="str">
            <v>System Total</v>
          </cell>
          <cell r="E1458" t="str">
            <v>NC Total</v>
          </cell>
          <cell r="F1458" t="str">
            <v>NC Total Retail</v>
          </cell>
          <cell r="G1458" t="str">
            <v>RS1</v>
          </cell>
          <cell r="H1458" t="str">
            <v>RS2</v>
          </cell>
          <cell r="I1458" t="str">
            <v>RS3</v>
          </cell>
          <cell r="J1458" t="str">
            <v>RS4</v>
          </cell>
          <cell r="K1458" t="str">
            <v>RE1</v>
          </cell>
          <cell r="L1458" t="str">
            <v>RE2</v>
          </cell>
          <cell r="M1458" t="str">
            <v>NPL-RS RC</v>
          </cell>
          <cell r="N1458" t="str">
            <v>G</v>
          </cell>
          <cell r="O1458" t="str">
            <v>GA</v>
          </cell>
          <cell r="P1458" t="str">
            <v>NPL-GSS</v>
          </cell>
          <cell r="Q1458" t="str">
            <v>NPL-GSL</v>
          </cell>
          <cell r="R1458" t="str">
            <v>OL</v>
          </cell>
          <cell r="S1458" t="str">
            <v>PL</v>
          </cell>
          <cell r="T1458" t="str">
            <v>NPL-LT</v>
          </cell>
          <cell r="U1458" t="str">
            <v>TS</v>
          </cell>
          <cell r="V1458" t="str">
            <v>I</v>
          </cell>
          <cell r="W1458" t="str">
            <v>I(AE)</v>
          </cell>
          <cell r="X1458" t="str">
            <v>NPL-IND</v>
          </cell>
          <cell r="Y1458" t="str">
            <v>OPT G</v>
          </cell>
          <cell r="Z1458" t="str">
            <v>OPT GA</v>
          </cell>
          <cell r="AA1458" t="str">
            <v>OPT I</v>
          </cell>
          <cell r="AB1458" t="str">
            <v>OPT I(AE)</v>
          </cell>
          <cell r="AC1458" t="str">
            <v>HP</v>
          </cell>
          <cell r="AD1458" t="str">
            <v xml:space="preserve"> RETAIL UNUSED</v>
          </cell>
          <cell r="AE1458" t="str">
            <v>10A</v>
          </cell>
          <cell r="AF1458" t="str">
            <v>CATAWBA</v>
          </cell>
          <cell r="AG1458" t="str">
            <v>Wholesale1(SEPA)</v>
          </cell>
          <cell r="AH1458" t="str">
            <v>Wholesale2(NPL)</v>
          </cell>
          <cell r="AI1458" t="str">
            <v>Wholesale3(EMC)</v>
          </cell>
          <cell r="AJ1458" t="str">
            <v>Wholesale4(BPM &amp; OTHERS)</v>
          </cell>
          <cell r="AK1458" t="str">
            <v>Wholesale5(?)</v>
          </cell>
          <cell r="AL1458" t="str">
            <v>Wholesale6(?)</v>
          </cell>
          <cell r="AM1458" t="str">
            <v>Wholesale7(?)</v>
          </cell>
          <cell r="AN1458" t="str">
            <v>Wholesale8(?)</v>
          </cell>
          <cell r="AO1458" t="str">
            <v>Wholesale9(?)</v>
          </cell>
          <cell r="AP1458" t="str">
            <v>Wholesale10(?)</v>
          </cell>
          <cell r="AS1458" t="str">
            <v>SC Total</v>
          </cell>
          <cell r="AT1458" t="str">
            <v>SC Total Retail</v>
          </cell>
          <cell r="AU1458" t="str">
            <v>RS1</v>
          </cell>
          <cell r="AV1458" t="str">
            <v>RS2</v>
          </cell>
          <cell r="AW1458" t="str">
            <v>RS3</v>
          </cell>
          <cell r="AX1458" t="str">
            <v>RS4</v>
          </cell>
          <cell r="AY1458" t="str">
            <v>RE1</v>
          </cell>
          <cell r="AZ1458" t="str">
            <v>RE2</v>
          </cell>
          <cell r="BA1458" t="str">
            <v>NPL-RS RC</v>
          </cell>
          <cell r="BB1458" t="str">
            <v>G</v>
          </cell>
          <cell r="BC1458" t="str">
            <v>GA</v>
          </cell>
          <cell r="BD1458" t="str">
            <v>NPL-GSS</v>
          </cell>
          <cell r="BE1458" t="str">
            <v>NPL-GSL</v>
          </cell>
          <cell r="BF1458" t="str">
            <v>OL</v>
          </cell>
          <cell r="BG1458" t="str">
            <v>PL</v>
          </cell>
          <cell r="BH1458" t="str">
            <v>NPL-LT</v>
          </cell>
          <cell r="BI1458" t="str">
            <v>TS</v>
          </cell>
          <cell r="BJ1458" t="str">
            <v>I</v>
          </cell>
          <cell r="BK1458" t="str">
            <v>I(AE)</v>
          </cell>
          <cell r="BL1458" t="str">
            <v>NPL-IND</v>
          </cell>
          <cell r="BM1458" t="str">
            <v>OPT G</v>
          </cell>
          <cell r="BN1458" t="str">
            <v>OPT GA</v>
          </cell>
          <cell r="BO1458" t="str">
            <v>OPT I</v>
          </cell>
          <cell r="BP1458" t="str">
            <v>OPT I(AE)</v>
          </cell>
          <cell r="BQ1458" t="str">
            <v>HP</v>
          </cell>
          <cell r="BR1458" t="str">
            <v xml:space="preserve"> RETAIL UNUSED</v>
          </cell>
          <cell r="BS1458" t="str">
            <v>10A</v>
          </cell>
          <cell r="BT1458" t="str">
            <v>CATAWBA</v>
          </cell>
          <cell r="BU1458" t="str">
            <v>Wholesale1(SEPA)</v>
          </cell>
          <cell r="BV1458" t="str">
            <v>Wholesale2(NPL)</v>
          </cell>
          <cell r="BW1458" t="str">
            <v>Wholesale3(EMC)</v>
          </cell>
          <cell r="BX1458" t="str">
            <v>Wholesale4(BPM &amp; OTHERS)</v>
          </cell>
          <cell r="BY1458" t="str">
            <v>Wholesale5(?)</v>
          </cell>
          <cell r="BZ1458" t="str">
            <v>Wholesale6(?)</v>
          </cell>
          <cell r="CA1458" t="str">
            <v>Wholesale7(?)</v>
          </cell>
          <cell r="CB1458" t="str">
            <v>Wholesale8(?)</v>
          </cell>
          <cell r="CC1458" t="str">
            <v>Wholesale9(?)</v>
          </cell>
          <cell r="CD1458" t="str">
            <v>Wholesale10(?)</v>
          </cell>
        </row>
        <row r="1459">
          <cell r="C1459" t="str">
            <v>SOURCE:</v>
          </cell>
          <cell r="D1459" t="str">
            <v>TC</v>
          </cell>
          <cell r="E1459" t="str">
            <v>NC</v>
          </cell>
          <cell r="F1459" t="str">
            <v>NC</v>
          </cell>
          <cell r="G1459" t="str">
            <v>NC</v>
          </cell>
          <cell r="H1459" t="str">
            <v>NC</v>
          </cell>
          <cell r="I1459" t="str">
            <v>NC</v>
          </cell>
          <cell r="J1459" t="str">
            <v>NC</v>
          </cell>
          <cell r="K1459" t="str">
            <v>NC</v>
          </cell>
          <cell r="L1459" t="str">
            <v>NC</v>
          </cell>
          <cell r="M1459" t="str">
            <v>NC</v>
          </cell>
          <cell r="N1459" t="str">
            <v>NC</v>
          </cell>
          <cell r="O1459" t="str">
            <v>NC</v>
          </cell>
          <cell r="P1459" t="str">
            <v>NC</v>
          </cell>
          <cell r="Q1459" t="str">
            <v>NC</v>
          </cell>
          <cell r="R1459" t="str">
            <v>NC</v>
          </cell>
          <cell r="S1459" t="str">
            <v>NC</v>
          </cell>
          <cell r="T1459" t="str">
            <v>NC</v>
          </cell>
          <cell r="U1459" t="str">
            <v>NC</v>
          </cell>
          <cell r="V1459" t="str">
            <v>NC</v>
          </cell>
          <cell r="W1459" t="str">
            <v>NC</v>
          </cell>
          <cell r="X1459" t="str">
            <v>NC</v>
          </cell>
          <cell r="Y1459" t="str">
            <v>NC</v>
          </cell>
          <cell r="Z1459" t="str">
            <v>NC</v>
          </cell>
          <cell r="AA1459" t="str">
            <v>NC</v>
          </cell>
          <cell r="AB1459" t="str">
            <v>NC</v>
          </cell>
          <cell r="AC1459" t="str">
            <v>NC</v>
          </cell>
          <cell r="AD1459" t="str">
            <v>NC</v>
          </cell>
          <cell r="AE1459" t="str">
            <v>NC</v>
          </cell>
          <cell r="AF1459" t="str">
            <v>NC</v>
          </cell>
          <cell r="AG1459" t="str">
            <v>NC</v>
          </cell>
          <cell r="AH1459" t="str">
            <v>NC</v>
          </cell>
          <cell r="AI1459" t="str">
            <v>NC</v>
          </cell>
          <cell r="AJ1459" t="str">
            <v>NC</v>
          </cell>
          <cell r="AK1459" t="str">
            <v>NC</v>
          </cell>
          <cell r="AL1459" t="str">
            <v>NC</v>
          </cell>
          <cell r="AM1459" t="str">
            <v>NC</v>
          </cell>
          <cell r="AN1459" t="str">
            <v>NC</v>
          </cell>
          <cell r="AO1459" t="str">
            <v>NC</v>
          </cell>
          <cell r="AP1459" t="str">
            <v>NC</v>
          </cell>
          <cell r="AS1459" t="str">
            <v>SC</v>
          </cell>
          <cell r="AT1459" t="str">
            <v>SC</v>
          </cell>
          <cell r="AU1459" t="str">
            <v>SC</v>
          </cell>
          <cell r="AV1459" t="str">
            <v>SC</v>
          </cell>
          <cell r="AW1459" t="str">
            <v>SC</v>
          </cell>
          <cell r="AX1459" t="str">
            <v>SC</v>
          </cell>
          <cell r="AY1459" t="str">
            <v>SC</v>
          </cell>
          <cell r="AZ1459" t="str">
            <v>SC</v>
          </cell>
          <cell r="BA1459" t="str">
            <v>SC</v>
          </cell>
          <cell r="BB1459" t="str">
            <v>SC</v>
          </cell>
          <cell r="BC1459" t="str">
            <v>SC</v>
          </cell>
          <cell r="BD1459" t="str">
            <v>SC</v>
          </cell>
          <cell r="BE1459" t="str">
            <v>SC</v>
          </cell>
          <cell r="BF1459" t="str">
            <v>SC</v>
          </cell>
          <cell r="BG1459" t="str">
            <v>SC</v>
          </cell>
          <cell r="BH1459" t="str">
            <v>SC</v>
          </cell>
          <cell r="BI1459" t="str">
            <v>SC</v>
          </cell>
          <cell r="BJ1459" t="str">
            <v>SC</v>
          </cell>
          <cell r="BK1459" t="str">
            <v>SC</v>
          </cell>
          <cell r="BL1459" t="str">
            <v>SC</v>
          </cell>
          <cell r="BM1459" t="str">
            <v>SC</v>
          </cell>
          <cell r="BN1459" t="str">
            <v>SC</v>
          </cell>
          <cell r="BO1459" t="str">
            <v>SC</v>
          </cell>
          <cell r="BP1459" t="str">
            <v>SC</v>
          </cell>
          <cell r="BQ1459" t="str">
            <v>SC</v>
          </cell>
          <cell r="BR1459" t="str">
            <v>SC</v>
          </cell>
          <cell r="BS1459" t="str">
            <v>SC</v>
          </cell>
          <cell r="BT1459" t="str">
            <v>SC</v>
          </cell>
          <cell r="BU1459" t="str">
            <v>SC</v>
          </cell>
          <cell r="BV1459" t="str">
            <v>SC</v>
          </cell>
          <cell r="BW1459" t="str">
            <v>SC</v>
          </cell>
          <cell r="BX1459" t="str">
            <v>SC</v>
          </cell>
          <cell r="BY1459" t="str">
            <v>SC</v>
          </cell>
          <cell r="BZ1459" t="str">
            <v>SC</v>
          </cell>
          <cell r="CA1459" t="str">
            <v>SC</v>
          </cell>
          <cell r="CB1459" t="str">
            <v>SC</v>
          </cell>
          <cell r="CC1459" t="str">
            <v>SC</v>
          </cell>
          <cell r="CD1459" t="str">
            <v>SC</v>
          </cell>
        </row>
        <row r="1461">
          <cell r="B1461" t="str">
            <v>582 Station (Direct)</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cell r="BZ1461">
            <v>0</v>
          </cell>
          <cell r="CA1461">
            <v>0</v>
          </cell>
          <cell r="CB1461">
            <v>0</v>
          </cell>
          <cell r="CC1461">
            <v>0</v>
          </cell>
          <cell r="CD1461">
            <v>0</v>
          </cell>
        </row>
        <row r="1462">
          <cell r="B1462" t="str">
            <v>583 OH Lines (Direct)</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cell r="BZ1462">
            <v>0</v>
          </cell>
          <cell r="CA1462">
            <v>0</v>
          </cell>
          <cell r="CB1462">
            <v>0</v>
          </cell>
          <cell r="CC1462">
            <v>0</v>
          </cell>
          <cell r="CD1462">
            <v>0</v>
          </cell>
        </row>
        <row r="1463">
          <cell r="B1463" t="str">
            <v>584 UG Lines-(Dir)</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cell r="BZ1463">
            <v>0</v>
          </cell>
          <cell r="CA1463">
            <v>0</v>
          </cell>
          <cell r="CB1463">
            <v>0</v>
          </cell>
          <cell r="CC1463">
            <v>0</v>
          </cell>
          <cell r="CD1463">
            <v>0</v>
          </cell>
        </row>
        <row r="1464">
          <cell r="A1464" t="str">
            <v>EXDO5G</v>
          </cell>
          <cell r="B1464" t="str">
            <v>585 Street Ltg &amp; Sig</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cell r="BZ1464">
            <v>0</v>
          </cell>
          <cell r="CA1464">
            <v>0</v>
          </cell>
          <cell r="CB1464">
            <v>0</v>
          </cell>
          <cell r="CC1464">
            <v>0</v>
          </cell>
          <cell r="CD1464">
            <v>0</v>
          </cell>
        </row>
        <row r="1465">
          <cell r="B1465" t="str">
            <v>586 Meters-(Dir)</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cell r="BZ1465">
            <v>0</v>
          </cell>
          <cell r="CA1465">
            <v>0</v>
          </cell>
          <cell r="CB1465">
            <v>0</v>
          </cell>
          <cell r="CC1465">
            <v>0</v>
          </cell>
          <cell r="CD1465">
            <v>0</v>
          </cell>
        </row>
        <row r="1466">
          <cell r="A1466" t="str">
            <v>EXDO7G</v>
          </cell>
          <cell r="B1466" t="str">
            <v>587 Cust Install-(Dir)</v>
          </cell>
          <cell r="C1466" t="str">
            <v>calcs _1/</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S1466">
            <v>8</v>
          </cell>
          <cell r="AT1466">
            <v>8</v>
          </cell>
          <cell r="AU1466">
            <v>4</v>
          </cell>
          <cell r="AV1466">
            <v>2</v>
          </cell>
          <cell r="AW1466">
            <v>0</v>
          </cell>
          <cell r="AX1466">
            <v>0</v>
          </cell>
          <cell r="AY1466">
            <v>0</v>
          </cell>
          <cell r="AZ1466">
            <v>0</v>
          </cell>
          <cell r="BA1466">
            <v>0</v>
          </cell>
          <cell r="BB1466">
            <v>0</v>
          </cell>
          <cell r="BC1466">
            <v>0</v>
          </cell>
          <cell r="BD1466">
            <v>0</v>
          </cell>
          <cell r="BE1466">
            <v>0</v>
          </cell>
          <cell r="BF1466">
            <v>2</v>
          </cell>
          <cell r="BG1466">
            <v>0</v>
          </cell>
          <cell r="BH1466">
            <v>0</v>
          </cell>
          <cell r="BI1466">
            <v>0</v>
          </cell>
          <cell r="BJ1466">
            <v>0</v>
          </cell>
          <cell r="BK1466">
            <v>0</v>
          </cell>
          <cell r="BL1466">
            <v>0</v>
          </cell>
          <cell r="BM1466">
            <v>0</v>
          </cell>
          <cell r="BN1466">
            <v>0</v>
          </cell>
          <cell r="BO1466">
            <v>0</v>
          </cell>
          <cell r="BP1466">
            <v>0</v>
          </cell>
          <cell r="BQ1466">
            <v>0</v>
          </cell>
          <cell r="BR1466">
            <v>0</v>
          </cell>
          <cell r="BS1466">
            <v>0</v>
          </cell>
          <cell r="BT1466">
            <v>0</v>
          </cell>
          <cell r="BU1466">
            <v>0</v>
          </cell>
          <cell r="BV1466">
            <v>0</v>
          </cell>
          <cell r="BW1466">
            <v>0</v>
          </cell>
          <cell r="BX1466">
            <v>0</v>
          </cell>
          <cell r="BY1466">
            <v>0</v>
          </cell>
          <cell r="BZ1466">
            <v>0</v>
          </cell>
          <cell r="CA1466">
            <v>0</v>
          </cell>
          <cell r="CB1466">
            <v>0</v>
          </cell>
          <cell r="CC1466">
            <v>0</v>
          </cell>
          <cell r="CD1466">
            <v>0</v>
          </cell>
        </row>
        <row r="1467">
          <cell r="B1467" t="str">
            <v>588 Misc Distr Exp-(Dir)</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cell r="BZ1467">
            <v>0</v>
          </cell>
          <cell r="CA1467">
            <v>0</v>
          </cell>
          <cell r="CB1467">
            <v>0</v>
          </cell>
          <cell r="CC1467">
            <v>0</v>
          </cell>
          <cell r="CD1467">
            <v>0</v>
          </cell>
        </row>
        <row r="1468">
          <cell r="B1468" t="str">
            <v>589 Rents-(Dir)</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row>
        <row r="1469">
          <cell r="B1469" t="str">
            <v>591 Structures-(Dir)</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row>
        <row r="1470">
          <cell r="B1470" t="str">
            <v>592 Station Equip-(Dir)</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row>
        <row r="1471">
          <cell r="B1471" t="str">
            <v>593 OH Lines-(Dir)</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row>
        <row r="1472">
          <cell r="B1472" t="str">
            <v>594 UG Lines-Dir</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row>
        <row r="1473">
          <cell r="B1473" t="str">
            <v>595 Line Transform-Dir</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row>
        <row r="1474">
          <cell r="A1474" t="str">
            <v>EXDM7G</v>
          </cell>
          <cell r="B1474" t="str">
            <v>596 Street Ltg &amp; Sig</v>
          </cell>
          <cell r="D1474">
            <v>0</v>
          </cell>
          <cell r="E1474">
            <v>0</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row>
        <row r="1475">
          <cell r="B1475" t="str">
            <v>597 Meters-(Dir)</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row>
        <row r="1476">
          <cell r="B1476" t="str">
            <v>598 Misc Distr Exp-(Dir)</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row>
        <row r="1477">
          <cell r="A1477" t="str">
            <v>EXCA2G</v>
          </cell>
          <cell r="B1477" t="str">
            <v>902 Meter Reading</v>
          </cell>
          <cell r="C1477" t="str">
            <v>GREENWD</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S1477">
            <v>7</v>
          </cell>
          <cell r="AT1477">
            <v>7</v>
          </cell>
          <cell r="AU1477">
            <v>4</v>
          </cell>
          <cell r="AV1477">
            <v>3</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row>
        <row r="1478">
          <cell r="A1478" t="str">
            <v>EXCA3G</v>
          </cell>
          <cell r="B1478" t="str">
            <v>903 Cust Rec &amp; Coll</v>
          </cell>
          <cell r="C1478" t="str">
            <v>GREENWD</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S1478">
            <v>52</v>
          </cell>
          <cell r="AT1478">
            <v>52</v>
          </cell>
          <cell r="AU1478">
            <v>23</v>
          </cell>
          <cell r="AV1478">
            <v>18</v>
          </cell>
          <cell r="AW1478">
            <v>0</v>
          </cell>
          <cell r="AX1478">
            <v>0</v>
          </cell>
          <cell r="AY1478">
            <v>1</v>
          </cell>
          <cell r="AZ1478">
            <v>0</v>
          </cell>
          <cell r="BA1478">
            <v>0</v>
          </cell>
          <cell r="BB1478">
            <v>1</v>
          </cell>
          <cell r="BC1478">
            <v>0</v>
          </cell>
          <cell r="BD1478">
            <v>0</v>
          </cell>
          <cell r="BE1478">
            <v>0</v>
          </cell>
          <cell r="BF1478">
            <v>9</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row>
        <row r="1479">
          <cell r="A1479" t="str">
            <v>EXCA4G</v>
          </cell>
          <cell r="B1479" t="str">
            <v>904 Uncollectibles</v>
          </cell>
          <cell r="C1479" t="str">
            <v>GREENWD</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S1479">
            <v>3</v>
          </cell>
          <cell r="AT1479">
            <v>3</v>
          </cell>
          <cell r="AU1479">
            <v>1</v>
          </cell>
          <cell r="AV1479">
            <v>1</v>
          </cell>
          <cell r="AW1479">
            <v>0</v>
          </cell>
          <cell r="AX1479">
            <v>0</v>
          </cell>
          <cell r="AY1479">
            <v>1</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row>
        <row r="1480">
          <cell r="B1480" t="str">
            <v>907 Serv &amp; Info Suprv</v>
          </cell>
          <cell r="C1480" t="str">
            <v>GREENWD</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row>
        <row r="1481">
          <cell r="A1481" t="str">
            <v>EXCSI1G</v>
          </cell>
          <cell r="B1481" t="str">
            <v>908 Cust Assist</v>
          </cell>
          <cell r="C1481" t="str">
            <v>GREENWD</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S1481">
            <v>4</v>
          </cell>
          <cell r="AT1481">
            <v>4</v>
          </cell>
          <cell r="AU1481">
            <v>2</v>
          </cell>
          <cell r="AV1481">
            <v>1</v>
          </cell>
          <cell r="AW1481">
            <v>0</v>
          </cell>
          <cell r="AX1481">
            <v>0</v>
          </cell>
          <cell r="AY1481">
            <v>0</v>
          </cell>
          <cell r="AZ1481">
            <v>0</v>
          </cell>
          <cell r="BA1481">
            <v>0</v>
          </cell>
          <cell r="BB1481">
            <v>1</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row>
        <row r="1482">
          <cell r="A1482" t="str">
            <v>EXCSI2G</v>
          </cell>
          <cell r="B1482" t="str">
            <v>909 Info &amp; Instruct Advert</v>
          </cell>
          <cell r="C1482" t="str">
            <v>GREENWD</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row>
        <row r="1483">
          <cell r="A1483" t="str">
            <v>EXCSI3G</v>
          </cell>
          <cell r="B1483" t="str">
            <v>910 Misc Cust Serv &amp; Info</v>
          </cell>
          <cell r="C1483" t="str">
            <v>GREENWD</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S1483">
            <v>18</v>
          </cell>
          <cell r="AT1483">
            <v>18</v>
          </cell>
          <cell r="AU1483">
            <v>9</v>
          </cell>
          <cell r="AV1483">
            <v>8</v>
          </cell>
          <cell r="AW1483">
            <v>0</v>
          </cell>
          <cell r="AX1483">
            <v>0</v>
          </cell>
          <cell r="AY1483">
            <v>0</v>
          </cell>
          <cell r="AZ1483">
            <v>0</v>
          </cell>
          <cell r="BA1483">
            <v>0</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row>
        <row r="1484">
          <cell r="A1484" t="str">
            <v>EXS1G</v>
          </cell>
          <cell r="B1484" t="str">
            <v>916 Sales Exp</v>
          </cell>
          <cell r="C1484" t="str">
            <v>GREENWD</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row>
        <row r="1485">
          <cell r="A1485" t="str">
            <v>EXWHSLG</v>
          </cell>
          <cell r="B1485" t="str">
            <v>902-904 wholesale</v>
          </cell>
          <cell r="C1485" t="str">
            <v>calcs</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S1485">
            <v>0</v>
          </cell>
          <cell r="AT1485">
            <v>0</v>
          </cell>
          <cell r="BS1485">
            <v>0</v>
          </cell>
          <cell r="BT1485">
            <v>0</v>
          </cell>
          <cell r="BU1485">
            <v>0</v>
          </cell>
          <cell r="BV1485">
            <v>0</v>
          </cell>
          <cell r="BW1485">
            <v>0</v>
          </cell>
          <cell r="BX1485">
            <v>0</v>
          </cell>
          <cell r="BY1485">
            <v>0</v>
          </cell>
          <cell r="BZ1485">
            <v>0</v>
          </cell>
          <cell r="CA1485">
            <v>0</v>
          </cell>
          <cell r="CB1485">
            <v>0</v>
          </cell>
          <cell r="CC1485">
            <v>0</v>
          </cell>
          <cell r="CD1485">
            <v>0</v>
          </cell>
        </row>
        <row r="1487">
          <cell r="B1487" t="str">
            <v xml:space="preserve"> _1/ Calculated  - SC Cust Install Expense * (SC Dist RB/tot Dist RB) and allocated to class on GW Dist Cust</v>
          </cell>
        </row>
        <row r="1492">
          <cell r="A1492" t="str">
            <v>I_fact_begin_GW</v>
          </cell>
          <cell r="B1492" t="str">
            <v>I_factor_SC_ex_Gwood</v>
          </cell>
        </row>
        <row r="1493">
          <cell r="F1493" t="str">
            <v>SOURCE:</v>
          </cell>
        </row>
        <row r="1494">
          <cell r="A1494" t="str">
            <v>I_DWAGESG</v>
          </cell>
          <cell r="B1494" t="str">
            <v>Distr Wages &amp; Sal</v>
          </cell>
          <cell r="C1494" t="str">
            <v>Greenwood</v>
          </cell>
          <cell r="D1494">
            <v>54</v>
          </cell>
          <cell r="F1494" t="str">
            <v>Alloc_Factor</v>
          </cell>
        </row>
        <row r="1496">
          <cell r="A1496" t="str">
            <v>I_CAWAGESG</v>
          </cell>
          <cell r="B1496" t="str">
            <v>Cust Accts Wages &amp; Sal</v>
          </cell>
          <cell r="C1496" t="str">
            <v>Greenwood</v>
          </cell>
          <cell r="D1496">
            <v>17</v>
          </cell>
          <cell r="F1496" t="str">
            <v>Alloc_Factor</v>
          </cell>
        </row>
        <row r="1498">
          <cell r="A1498" t="str">
            <v>I_CSIWAGESG</v>
          </cell>
          <cell r="B1498" t="str">
            <v>Cust Serv Wages &amp; Sal</v>
          </cell>
          <cell r="C1498" t="str">
            <v>Greenwood</v>
          </cell>
          <cell r="D1498">
            <v>12</v>
          </cell>
          <cell r="F1498" t="str">
            <v>Alloc_Factor</v>
          </cell>
        </row>
        <row r="1500">
          <cell r="A1500" t="str">
            <v>I_SWAGESG</v>
          </cell>
          <cell r="B1500" t="str">
            <v>Sales Wages &amp; Sal</v>
          </cell>
          <cell r="C1500" t="str">
            <v>Greenwood</v>
          </cell>
          <cell r="D1500">
            <v>0</v>
          </cell>
          <cell r="F1500" t="str">
            <v>Alloc_Factor</v>
          </cell>
        </row>
        <row r="1502">
          <cell r="A1502" t="str">
            <v>I_PWAGESG</v>
          </cell>
          <cell r="B1502" t="str">
            <v>Pwr Prod Wages &amp; Sal</v>
          </cell>
          <cell r="C1502" t="str">
            <v>Greenwood</v>
          </cell>
          <cell r="D1502">
            <v>278</v>
          </cell>
          <cell r="F1502" t="str">
            <v>Alloc_Factor</v>
          </cell>
        </row>
        <row r="1504">
          <cell r="A1504" t="str">
            <v>I_TWAGESG</v>
          </cell>
          <cell r="B1504" t="str">
            <v>Transm Wages &amp; Sal</v>
          </cell>
          <cell r="C1504" t="str">
            <v>Greenwood</v>
          </cell>
          <cell r="D1504">
            <v>10</v>
          </cell>
          <cell r="F1504" t="str">
            <v>Alloc_Factor</v>
          </cell>
        </row>
        <row r="1506">
          <cell r="A1506" t="str">
            <v>I_AGWAGESG</v>
          </cell>
          <cell r="B1506" t="str">
            <v>Adm &amp; Gen Wages&amp;Sal</v>
          </cell>
          <cell r="C1506" t="str">
            <v>Greenwood</v>
          </cell>
          <cell r="D1506">
            <v>108</v>
          </cell>
          <cell r="F1506" t="str">
            <v>Alloc_Factor</v>
          </cell>
        </row>
        <row r="1509">
          <cell r="C1509" t="str">
            <v xml:space="preserve">DO NOT REDUCE/INCR SYSTEM TOTAL FOR GREENWD </v>
          </cell>
          <cell r="D1509" t="str">
            <v>System Total</v>
          </cell>
          <cell r="E1509" t="str">
            <v>NC Total</v>
          </cell>
          <cell r="F1509" t="str">
            <v>NC Total Retail</v>
          </cell>
          <cell r="G1509" t="str">
            <v>RS1</v>
          </cell>
          <cell r="H1509" t="str">
            <v>RS2</v>
          </cell>
          <cell r="I1509" t="str">
            <v>RS3</v>
          </cell>
          <cell r="J1509" t="str">
            <v>RS4</v>
          </cell>
          <cell r="K1509" t="str">
            <v>RE1</v>
          </cell>
          <cell r="L1509" t="str">
            <v>RE2</v>
          </cell>
          <cell r="M1509" t="str">
            <v>NPL-RS RC</v>
          </cell>
          <cell r="N1509" t="str">
            <v>G</v>
          </cell>
          <cell r="O1509" t="str">
            <v>GA</v>
          </cell>
          <cell r="P1509" t="str">
            <v>NPL-GSS</v>
          </cell>
          <cell r="Q1509" t="str">
            <v>NPL-GSL</v>
          </cell>
          <cell r="R1509" t="str">
            <v>OL</v>
          </cell>
          <cell r="S1509" t="str">
            <v>PL</v>
          </cell>
          <cell r="T1509" t="str">
            <v>NPL-LT</v>
          </cell>
          <cell r="U1509" t="str">
            <v>TS</v>
          </cell>
          <cell r="V1509" t="str">
            <v>I</v>
          </cell>
          <cell r="W1509" t="str">
            <v>I(AE)</v>
          </cell>
          <cell r="X1509" t="str">
            <v>NPL-IND</v>
          </cell>
          <cell r="Y1509" t="str">
            <v>OPT G</v>
          </cell>
          <cell r="Z1509" t="str">
            <v>OPT GA</v>
          </cell>
          <cell r="AA1509" t="str">
            <v>OPT I</v>
          </cell>
          <cell r="AB1509" t="str">
            <v>OPT I(AE)</v>
          </cell>
          <cell r="AC1509" t="str">
            <v>HP</v>
          </cell>
          <cell r="AD1509" t="str">
            <v xml:space="preserve"> RETAIL UNUSED</v>
          </cell>
          <cell r="AE1509" t="str">
            <v>10A</v>
          </cell>
          <cell r="AF1509" t="str">
            <v>CATAWBA</v>
          </cell>
          <cell r="AG1509" t="str">
            <v>Wholesale1(SEPA)</v>
          </cell>
          <cell r="AH1509" t="str">
            <v>Wholesale2(NPL)</v>
          </cell>
          <cell r="AI1509" t="str">
            <v>Wholesale3(EMC)</v>
          </cell>
          <cell r="AJ1509" t="str">
            <v>Wholesale4(BPM &amp; OTHERS)</v>
          </cell>
          <cell r="AK1509" t="str">
            <v>Wholesale5(?)</v>
          </cell>
          <cell r="AL1509" t="str">
            <v>Wholesale6(?)</v>
          </cell>
          <cell r="AM1509" t="str">
            <v>Wholesale7(?)</v>
          </cell>
          <cell r="AN1509" t="str">
            <v>Wholesale8(?)</v>
          </cell>
          <cell r="AO1509" t="str">
            <v>Wholesale9(?)</v>
          </cell>
          <cell r="AP1509" t="str">
            <v>Wholesale10(?)</v>
          </cell>
          <cell r="AS1509" t="str">
            <v>SC Total</v>
          </cell>
          <cell r="AT1509" t="str">
            <v>SC Total Retail</v>
          </cell>
          <cell r="AU1509" t="str">
            <v>RS1</v>
          </cell>
          <cell r="AV1509" t="str">
            <v>RS2</v>
          </cell>
          <cell r="AW1509" t="str">
            <v>RS3</v>
          </cell>
          <cell r="AX1509" t="str">
            <v>RS4</v>
          </cell>
          <cell r="AY1509" t="str">
            <v>RE1</v>
          </cell>
          <cell r="AZ1509" t="str">
            <v>RE2</v>
          </cell>
          <cell r="BA1509" t="str">
            <v>NPL-RS RC</v>
          </cell>
          <cell r="BB1509" t="str">
            <v>G</v>
          </cell>
          <cell r="BC1509" t="str">
            <v>GA</v>
          </cell>
          <cell r="BD1509" t="str">
            <v>NPL-GSS</v>
          </cell>
          <cell r="BE1509" t="str">
            <v>NPL-GSL</v>
          </cell>
          <cell r="BF1509" t="str">
            <v>OL</v>
          </cell>
          <cell r="BG1509" t="str">
            <v>PL</v>
          </cell>
          <cell r="BH1509" t="str">
            <v>NPL-LT</v>
          </cell>
          <cell r="BI1509" t="str">
            <v>TS</v>
          </cell>
          <cell r="BJ1509" t="str">
            <v>I</v>
          </cell>
          <cell r="BK1509" t="str">
            <v>I(AE)</v>
          </cell>
          <cell r="BL1509" t="str">
            <v>NPL-IND</v>
          </cell>
          <cell r="BM1509" t="str">
            <v>OPT G</v>
          </cell>
          <cell r="BN1509" t="str">
            <v>OPT GA</v>
          </cell>
          <cell r="BO1509" t="str">
            <v>OPT I</v>
          </cell>
          <cell r="BP1509" t="str">
            <v>OPT I(AE)</v>
          </cell>
          <cell r="BQ1509" t="str">
            <v>HP</v>
          </cell>
          <cell r="BR1509" t="str">
            <v xml:space="preserve"> RETAIL UNUSED</v>
          </cell>
          <cell r="BS1509" t="str">
            <v>10A</v>
          </cell>
          <cell r="BT1509" t="str">
            <v>CATAWBA</v>
          </cell>
          <cell r="BU1509" t="str">
            <v>Wholesale1(SEPA)</v>
          </cell>
          <cell r="BV1509" t="str">
            <v>Wholesale2(NPL)</v>
          </cell>
          <cell r="BW1509" t="str">
            <v>Wholesale3(EMC)</v>
          </cell>
          <cell r="BX1509" t="str">
            <v>Wholesale4(BPM &amp; OTHERS)</v>
          </cell>
          <cell r="BY1509" t="str">
            <v>Wholesale5(?)</v>
          </cell>
          <cell r="BZ1509" t="str">
            <v>Wholesale6(?)</v>
          </cell>
          <cell r="CA1509" t="str">
            <v>Wholesale7(?)</v>
          </cell>
          <cell r="CB1509" t="str">
            <v>Wholesale8(?)</v>
          </cell>
          <cell r="CC1509" t="str">
            <v>Wholesale9(?)</v>
          </cell>
          <cell r="CD1509" t="str">
            <v>Wholesale10(?)</v>
          </cell>
        </row>
        <row r="1510">
          <cell r="C1510" t="str">
            <v>SOURCE:</v>
          </cell>
          <cell r="D1510" t="str">
            <v>TC</v>
          </cell>
          <cell r="E1510" t="str">
            <v>NC</v>
          </cell>
          <cell r="F1510" t="str">
            <v>NC</v>
          </cell>
          <cell r="G1510" t="str">
            <v>NC</v>
          </cell>
          <cell r="H1510" t="str">
            <v>NC</v>
          </cell>
          <cell r="I1510" t="str">
            <v>NC</v>
          </cell>
          <cell r="J1510" t="str">
            <v>NC</v>
          </cell>
          <cell r="K1510" t="str">
            <v>NC</v>
          </cell>
          <cell r="L1510" t="str">
            <v>NC</v>
          </cell>
          <cell r="M1510" t="str">
            <v>NC</v>
          </cell>
          <cell r="N1510" t="str">
            <v>NC</v>
          </cell>
          <cell r="O1510" t="str">
            <v>NC</v>
          </cell>
          <cell r="P1510" t="str">
            <v>NC</v>
          </cell>
          <cell r="Q1510" t="str">
            <v>NC</v>
          </cell>
          <cell r="R1510" t="str">
            <v>NC</v>
          </cell>
          <cell r="S1510" t="str">
            <v>NC</v>
          </cell>
          <cell r="T1510" t="str">
            <v>NC</v>
          </cell>
          <cell r="U1510" t="str">
            <v>NC</v>
          </cell>
          <cell r="V1510" t="str">
            <v>NC</v>
          </cell>
          <cell r="W1510" t="str">
            <v>NC</v>
          </cell>
          <cell r="X1510" t="str">
            <v>NC</v>
          </cell>
          <cell r="Y1510" t="str">
            <v>NC</v>
          </cell>
          <cell r="Z1510" t="str">
            <v>NC</v>
          </cell>
          <cell r="AA1510" t="str">
            <v>NC</v>
          </cell>
          <cell r="AB1510" t="str">
            <v>NC</v>
          </cell>
          <cell r="AC1510" t="str">
            <v>NC</v>
          </cell>
          <cell r="AD1510" t="str">
            <v>NC</v>
          </cell>
          <cell r="AE1510" t="str">
            <v>NC</v>
          </cell>
          <cell r="AF1510" t="str">
            <v>NC</v>
          </cell>
          <cell r="AG1510" t="str">
            <v>NC</v>
          </cell>
          <cell r="AH1510" t="str">
            <v>NC</v>
          </cell>
          <cell r="AI1510" t="str">
            <v>NC</v>
          </cell>
          <cell r="AJ1510" t="str">
            <v>NC</v>
          </cell>
          <cell r="AK1510" t="str">
            <v>NC</v>
          </cell>
          <cell r="AL1510" t="str">
            <v>NC</v>
          </cell>
          <cell r="AM1510" t="str">
            <v>NC</v>
          </cell>
          <cell r="AN1510" t="str">
            <v>NC</v>
          </cell>
          <cell r="AO1510" t="str">
            <v>NC</v>
          </cell>
          <cell r="AP1510" t="str">
            <v>NC</v>
          </cell>
          <cell r="AS1510" t="str">
            <v>SC</v>
          </cell>
          <cell r="AT1510" t="str">
            <v>SC</v>
          </cell>
          <cell r="AU1510" t="str">
            <v>SC</v>
          </cell>
          <cell r="AV1510" t="str">
            <v>SC</v>
          </cell>
          <cell r="AW1510" t="str">
            <v>SC</v>
          </cell>
          <cell r="AX1510" t="str">
            <v>SC</v>
          </cell>
          <cell r="AY1510" t="str">
            <v>SC</v>
          </cell>
          <cell r="AZ1510" t="str">
            <v>SC</v>
          </cell>
          <cell r="BA1510" t="str">
            <v>SC</v>
          </cell>
          <cell r="BB1510" t="str">
            <v>SC</v>
          </cell>
          <cell r="BC1510" t="str">
            <v>SC</v>
          </cell>
          <cell r="BD1510" t="str">
            <v>SC</v>
          </cell>
          <cell r="BE1510" t="str">
            <v>SC</v>
          </cell>
          <cell r="BF1510" t="str">
            <v>SC</v>
          </cell>
          <cell r="BG1510" t="str">
            <v>SC</v>
          </cell>
          <cell r="BH1510" t="str">
            <v>SC</v>
          </cell>
          <cell r="BI1510" t="str">
            <v>SC</v>
          </cell>
          <cell r="BJ1510" t="str">
            <v>SC</v>
          </cell>
          <cell r="BK1510" t="str">
            <v>SC</v>
          </cell>
          <cell r="BL1510" t="str">
            <v>SC</v>
          </cell>
          <cell r="BM1510" t="str">
            <v>SC</v>
          </cell>
          <cell r="BN1510" t="str">
            <v>SC</v>
          </cell>
          <cell r="BO1510" t="str">
            <v>SC</v>
          </cell>
          <cell r="BP1510" t="str">
            <v>SC</v>
          </cell>
          <cell r="BQ1510" t="str">
            <v>SC</v>
          </cell>
          <cell r="BR1510" t="str">
            <v>SC</v>
          </cell>
          <cell r="BS1510" t="str">
            <v>SC</v>
          </cell>
          <cell r="BT1510" t="str">
            <v>SC</v>
          </cell>
          <cell r="BU1510" t="str">
            <v>SC</v>
          </cell>
          <cell r="BV1510" t="str">
            <v>SC</v>
          </cell>
          <cell r="BW1510" t="str">
            <v>SC</v>
          </cell>
          <cell r="BX1510" t="str">
            <v>SC</v>
          </cell>
          <cell r="BY1510" t="str">
            <v>SC</v>
          </cell>
          <cell r="BZ1510" t="str">
            <v>SC</v>
          </cell>
          <cell r="CA1510" t="str">
            <v>SC</v>
          </cell>
          <cell r="CB1510" t="str">
            <v>SC</v>
          </cell>
          <cell r="CC1510" t="str">
            <v>SC</v>
          </cell>
          <cell r="CD1510" t="str">
            <v>SC</v>
          </cell>
        </row>
        <row r="1512">
          <cell r="A1512" t="str">
            <v>I_KWG</v>
          </cell>
          <cell r="B1512" t="str">
            <v>Demand @ Gener</v>
          </cell>
          <cell r="C1512" t="str">
            <v>GREENWD</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S1512">
            <v>13387</v>
          </cell>
          <cell r="AT1512">
            <v>13387</v>
          </cell>
          <cell r="AU1512">
            <v>5501</v>
          </cell>
          <cell r="AV1512">
            <v>5249</v>
          </cell>
          <cell r="AW1512">
            <v>0</v>
          </cell>
          <cell r="AX1512">
            <v>0</v>
          </cell>
          <cell r="AY1512">
            <v>114</v>
          </cell>
          <cell r="AZ1512">
            <v>0</v>
          </cell>
          <cell r="BA1512">
            <v>0</v>
          </cell>
          <cell r="BB1512">
            <v>1009</v>
          </cell>
          <cell r="BC1512">
            <v>28</v>
          </cell>
          <cell r="BD1512">
            <v>0</v>
          </cell>
          <cell r="BE1512">
            <v>0</v>
          </cell>
          <cell r="BF1512">
            <v>0</v>
          </cell>
          <cell r="BG1512">
            <v>0</v>
          </cell>
          <cell r="BH1512">
            <v>0</v>
          </cell>
          <cell r="BI1512">
            <v>0</v>
          </cell>
          <cell r="BJ1512">
            <v>1486</v>
          </cell>
          <cell r="BK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row>
        <row r="1513">
          <cell r="A1513" t="str">
            <v>I_TKWG</v>
          </cell>
          <cell r="B1513" t="str">
            <v>Demand @ Transm</v>
          </cell>
          <cell r="C1513" t="str">
            <v>GREENWD</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S1513">
            <v>13387</v>
          </cell>
          <cell r="AT1513">
            <v>13387</v>
          </cell>
          <cell r="AU1513">
            <v>5501</v>
          </cell>
          <cell r="AV1513">
            <v>5249</v>
          </cell>
          <cell r="AW1513">
            <v>0</v>
          </cell>
          <cell r="AX1513">
            <v>0</v>
          </cell>
          <cell r="AY1513">
            <v>114</v>
          </cell>
          <cell r="AZ1513">
            <v>0</v>
          </cell>
          <cell r="BA1513">
            <v>0</v>
          </cell>
          <cell r="BB1513">
            <v>1009</v>
          </cell>
          <cell r="BC1513">
            <v>28</v>
          </cell>
          <cell r="BD1513">
            <v>0</v>
          </cell>
          <cell r="BE1513">
            <v>0</v>
          </cell>
          <cell r="BF1513">
            <v>0</v>
          </cell>
          <cell r="BG1513">
            <v>0</v>
          </cell>
          <cell r="BH1513">
            <v>0</v>
          </cell>
          <cell r="BI1513">
            <v>0</v>
          </cell>
          <cell r="BJ1513">
            <v>1486</v>
          </cell>
          <cell r="BK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row>
        <row r="1514">
          <cell r="A1514" t="str">
            <v>I_CPDG</v>
          </cell>
          <cell r="B1514" t="str">
            <v>Class Peak Dem</v>
          </cell>
          <cell r="C1514" t="str">
            <v>GREENWD</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S1514">
            <v>26699</v>
          </cell>
          <cell r="AT1514">
            <v>26699</v>
          </cell>
          <cell r="AU1514">
            <v>10868</v>
          </cell>
          <cell r="AV1514">
            <v>13085</v>
          </cell>
          <cell r="AW1514">
            <v>0</v>
          </cell>
          <cell r="AX1514">
            <v>0</v>
          </cell>
          <cell r="AY1514">
            <v>513</v>
          </cell>
          <cell r="AZ1514">
            <v>0</v>
          </cell>
          <cell r="BA1514">
            <v>0</v>
          </cell>
          <cell r="BB1514">
            <v>2103</v>
          </cell>
          <cell r="BC1514">
            <v>59</v>
          </cell>
          <cell r="BD1514">
            <v>0</v>
          </cell>
          <cell r="BE1514">
            <v>0</v>
          </cell>
          <cell r="BF1514">
            <v>0</v>
          </cell>
          <cell r="BG1514">
            <v>0</v>
          </cell>
          <cell r="BH1514">
            <v>0</v>
          </cell>
          <cell r="BI1514">
            <v>0</v>
          </cell>
          <cell r="BJ1514">
            <v>71</v>
          </cell>
          <cell r="BK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row>
        <row r="1515">
          <cell r="A1515" t="str">
            <v>I_NCPG</v>
          </cell>
          <cell r="B1515" t="str">
            <v>Noncoinc Peak Dem</v>
          </cell>
          <cell r="C1515" t="str">
            <v>GREENWD</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S1515">
            <v>28484</v>
          </cell>
          <cell r="AT1515">
            <v>28484</v>
          </cell>
          <cell r="AU1515">
            <v>10868</v>
          </cell>
          <cell r="AV1515">
            <v>13085</v>
          </cell>
          <cell r="AW1515">
            <v>0</v>
          </cell>
          <cell r="AX1515">
            <v>0</v>
          </cell>
          <cell r="AY1515">
            <v>513</v>
          </cell>
          <cell r="AZ1515">
            <v>0</v>
          </cell>
          <cell r="BA1515">
            <v>0</v>
          </cell>
          <cell r="BB1515">
            <v>2103</v>
          </cell>
          <cell r="BC1515">
            <v>41</v>
          </cell>
          <cell r="BD1515">
            <v>0</v>
          </cell>
          <cell r="BE1515">
            <v>0</v>
          </cell>
          <cell r="BF1515">
            <v>113</v>
          </cell>
          <cell r="BG1515">
            <v>0</v>
          </cell>
          <cell r="BH1515">
            <v>0</v>
          </cell>
          <cell r="BI1515">
            <v>0</v>
          </cell>
          <cell r="BJ1515">
            <v>1761</v>
          </cell>
          <cell r="BK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row>
        <row r="1516">
          <cell r="A1516" t="str">
            <v>I_MWHG</v>
          </cell>
          <cell r="B1516" t="str">
            <v>MWH @ Gener</v>
          </cell>
          <cell r="C1516" t="str">
            <v>EGYLOS</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S1516">
            <v>67141</v>
          </cell>
          <cell r="AT1516">
            <v>67141</v>
          </cell>
          <cell r="AU1516">
            <v>24720</v>
          </cell>
          <cell r="AV1516">
            <v>26077</v>
          </cell>
          <cell r="AW1516">
            <v>0</v>
          </cell>
          <cell r="AX1516">
            <v>0</v>
          </cell>
          <cell r="AY1516">
            <v>692</v>
          </cell>
          <cell r="AZ1516">
            <v>0</v>
          </cell>
          <cell r="BA1516">
            <v>0</v>
          </cell>
          <cell r="BB1516">
            <v>3983</v>
          </cell>
          <cell r="BC1516">
            <v>135</v>
          </cell>
          <cell r="BD1516">
            <v>0</v>
          </cell>
          <cell r="BE1516">
            <v>0</v>
          </cell>
          <cell r="BF1516">
            <v>403</v>
          </cell>
          <cell r="BG1516">
            <v>0</v>
          </cell>
          <cell r="BH1516">
            <v>0</v>
          </cell>
          <cell r="BI1516">
            <v>0</v>
          </cell>
          <cell r="BJ1516">
            <v>11131</v>
          </cell>
          <cell r="BK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row>
        <row r="1517">
          <cell r="A1517" t="str">
            <v>I_SMWHG</v>
          </cell>
          <cell r="B1517" t="str">
            <v>MWH Sales</v>
          </cell>
          <cell r="C1517" t="str">
            <v>GREENWD</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S1517">
            <v>63627</v>
          </cell>
          <cell r="AT1517">
            <v>63627</v>
          </cell>
          <cell r="AU1517">
            <v>23417</v>
          </cell>
          <cell r="AV1517">
            <v>24702</v>
          </cell>
          <cell r="AW1517">
            <v>0</v>
          </cell>
          <cell r="AX1517">
            <v>0</v>
          </cell>
          <cell r="AY1517">
            <v>656</v>
          </cell>
          <cell r="AZ1517">
            <v>0</v>
          </cell>
          <cell r="BA1517">
            <v>0</v>
          </cell>
          <cell r="BB1517">
            <v>3765</v>
          </cell>
          <cell r="BC1517">
            <v>127</v>
          </cell>
          <cell r="BD1517">
            <v>0</v>
          </cell>
          <cell r="BE1517">
            <v>0</v>
          </cell>
          <cell r="BF1517">
            <v>381</v>
          </cell>
          <cell r="BG1517">
            <v>0</v>
          </cell>
          <cell r="BH1517">
            <v>0</v>
          </cell>
          <cell r="BI1517">
            <v>0</v>
          </cell>
          <cell r="BJ1517">
            <v>10579</v>
          </cell>
          <cell r="BK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row>
        <row r="1518">
          <cell r="A1518" t="str">
            <v>I_PPEFG</v>
          </cell>
          <cell r="B1518" t="str">
            <v>Prod Plt Energy Factor</v>
          </cell>
          <cell r="C1518" t="str">
            <v>EGYLOS</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S1518">
            <v>7722</v>
          </cell>
          <cell r="AT1518">
            <v>7722</v>
          </cell>
          <cell r="AU1518">
            <v>2814</v>
          </cell>
          <cell r="AV1518">
            <v>2969</v>
          </cell>
          <cell r="AW1518">
            <v>0</v>
          </cell>
          <cell r="AX1518">
            <v>0</v>
          </cell>
          <cell r="AY1518">
            <v>79</v>
          </cell>
          <cell r="AZ1518">
            <v>0</v>
          </cell>
          <cell r="BA1518">
            <v>79</v>
          </cell>
          <cell r="BB1518">
            <v>453</v>
          </cell>
          <cell r="BC1518">
            <v>15</v>
          </cell>
          <cell r="BD1518">
            <v>0</v>
          </cell>
          <cell r="BE1518">
            <v>0</v>
          </cell>
          <cell r="BF1518">
            <v>46</v>
          </cell>
          <cell r="BG1518">
            <v>0</v>
          </cell>
          <cell r="BH1518">
            <v>0</v>
          </cell>
          <cell r="BI1518">
            <v>0</v>
          </cell>
          <cell r="BJ1518">
            <v>1267</v>
          </cell>
          <cell r="BK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row>
        <row r="1519">
          <cell r="A1519" t="str">
            <v>I_AVGBILG</v>
          </cell>
          <cell r="B1519" t="str">
            <v>Average Bills</v>
          </cell>
          <cell r="C1519" t="str">
            <v>GREENWD</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S1519">
            <v>3669</v>
          </cell>
          <cell r="AT1519">
            <v>3669</v>
          </cell>
          <cell r="AU1519">
            <v>1397</v>
          </cell>
          <cell r="AV1519">
            <v>1142</v>
          </cell>
          <cell r="AW1519">
            <v>0</v>
          </cell>
          <cell r="AX1519">
            <v>0</v>
          </cell>
          <cell r="AY1519">
            <v>37</v>
          </cell>
          <cell r="AZ1519">
            <v>0</v>
          </cell>
          <cell r="BA1519">
            <v>0</v>
          </cell>
          <cell r="BB1519">
            <v>92</v>
          </cell>
          <cell r="BC1519">
            <v>7</v>
          </cell>
          <cell r="BD1519">
            <v>0</v>
          </cell>
          <cell r="BE1519">
            <v>0</v>
          </cell>
          <cell r="BF1519">
            <v>992</v>
          </cell>
          <cell r="BG1519">
            <v>0</v>
          </cell>
          <cell r="BH1519">
            <v>0</v>
          </cell>
          <cell r="BI1519">
            <v>0</v>
          </cell>
          <cell r="BJ1519">
            <v>2</v>
          </cell>
          <cell r="BK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row>
        <row r="1520">
          <cell r="A1520" t="str">
            <v>I_PT_BILG</v>
          </cell>
          <cell r="B1520" t="str">
            <v>P&amp;T Bills</v>
          </cell>
          <cell r="C1520" t="str">
            <v>GREENWD</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S1520">
            <v>1</v>
          </cell>
          <cell r="AT1520">
            <v>1</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1</v>
          </cell>
          <cell r="BK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row>
        <row r="1521">
          <cell r="A1521" t="str">
            <v>I_PT_METG</v>
          </cell>
          <cell r="B1521" t="str">
            <v>P&amp;T Meters-Add</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row>
        <row r="1522">
          <cell r="A1522" t="str">
            <v>I_D_METG</v>
          </cell>
          <cell r="B1522" t="str">
            <v>Distr Meters-Add</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row>
        <row r="1523">
          <cell r="A1523" t="str">
            <v>I_369G</v>
          </cell>
          <cell r="B1523" t="str">
            <v>Distr Eng-Alloc 369</v>
          </cell>
          <cell r="C1523" t="str">
            <v>GREENWD</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S1523">
            <v>1823</v>
          </cell>
          <cell r="AT1523">
            <v>1823</v>
          </cell>
          <cell r="AU1523">
            <v>969</v>
          </cell>
          <cell r="AV1523">
            <v>792</v>
          </cell>
          <cell r="AW1523">
            <v>0</v>
          </cell>
          <cell r="AX1523">
            <v>0</v>
          </cell>
          <cell r="AY1523">
            <v>26</v>
          </cell>
          <cell r="AZ1523">
            <v>0</v>
          </cell>
          <cell r="BA1523">
            <v>0</v>
          </cell>
          <cell r="BB1523">
            <v>33</v>
          </cell>
          <cell r="BC1523">
            <v>3</v>
          </cell>
          <cell r="BD1523">
            <v>0</v>
          </cell>
          <cell r="BE1523">
            <v>0</v>
          </cell>
          <cell r="BF1523">
            <v>0</v>
          </cell>
          <cell r="BG1523">
            <v>0</v>
          </cell>
          <cell r="BH1523">
            <v>0</v>
          </cell>
          <cell r="BI1523">
            <v>0</v>
          </cell>
          <cell r="BJ1523">
            <v>0</v>
          </cell>
          <cell r="BK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row>
        <row r="1524">
          <cell r="A1524" t="str">
            <v>I_370G</v>
          </cell>
          <cell r="B1524" t="str">
            <v>Distr Eng-Alloc 370</v>
          </cell>
          <cell r="C1524" t="str">
            <v>GREENWD</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S1524">
            <v>105</v>
          </cell>
          <cell r="AT1524">
            <v>105</v>
          </cell>
          <cell r="AU1524">
            <v>36</v>
          </cell>
          <cell r="AV1524">
            <v>30</v>
          </cell>
          <cell r="AW1524">
            <v>0</v>
          </cell>
          <cell r="AX1524">
            <v>0</v>
          </cell>
          <cell r="AY1524">
            <v>1</v>
          </cell>
          <cell r="AZ1524">
            <v>0</v>
          </cell>
          <cell r="BA1524">
            <v>0</v>
          </cell>
          <cell r="BB1524">
            <v>35</v>
          </cell>
          <cell r="BC1524">
            <v>3</v>
          </cell>
          <cell r="BD1524">
            <v>0</v>
          </cell>
          <cell r="BE1524">
            <v>0</v>
          </cell>
          <cell r="BF1524">
            <v>0</v>
          </cell>
          <cell r="BG1524">
            <v>0</v>
          </cell>
          <cell r="BH1524">
            <v>0</v>
          </cell>
          <cell r="BI1524">
            <v>0</v>
          </cell>
          <cell r="BJ1524">
            <v>0</v>
          </cell>
          <cell r="BK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row>
        <row r="1525">
          <cell r="A1525" t="str">
            <v>I_586G</v>
          </cell>
          <cell r="B1525" t="str">
            <v>Distr Eng-Alloc 586</v>
          </cell>
          <cell r="C1525" t="str">
            <v>GREENWD</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S1525">
            <v>105</v>
          </cell>
          <cell r="AT1525">
            <v>105</v>
          </cell>
          <cell r="AU1525">
            <v>36</v>
          </cell>
          <cell r="AV1525">
            <v>30</v>
          </cell>
          <cell r="AW1525">
            <v>0</v>
          </cell>
          <cell r="AX1525">
            <v>0</v>
          </cell>
          <cell r="AY1525">
            <v>1</v>
          </cell>
          <cell r="AZ1525">
            <v>0</v>
          </cell>
          <cell r="BA1525">
            <v>0</v>
          </cell>
          <cell r="BB1525">
            <v>35</v>
          </cell>
          <cell r="BC1525">
            <v>3</v>
          </cell>
          <cell r="BD1525">
            <v>0</v>
          </cell>
          <cell r="BE1525">
            <v>0</v>
          </cell>
          <cell r="BF1525">
            <v>0</v>
          </cell>
          <cell r="BG1525">
            <v>0</v>
          </cell>
          <cell r="BH1525">
            <v>0</v>
          </cell>
          <cell r="BI1525">
            <v>0</v>
          </cell>
          <cell r="BJ1525">
            <v>0</v>
          </cell>
          <cell r="BK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row>
        <row r="1526">
          <cell r="A1526" t="str">
            <v>I_597G</v>
          </cell>
          <cell r="B1526" t="str">
            <v>Distr Eng-Alloc597 &amp; DistEng370</v>
          </cell>
          <cell r="C1526" t="str">
            <v>GREENWD</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S1526">
            <v>105</v>
          </cell>
          <cell r="AT1526">
            <v>105</v>
          </cell>
          <cell r="AU1526">
            <v>36</v>
          </cell>
          <cell r="AV1526">
            <v>30</v>
          </cell>
          <cell r="AW1526">
            <v>0</v>
          </cell>
          <cell r="AX1526">
            <v>0</v>
          </cell>
          <cell r="AY1526">
            <v>1</v>
          </cell>
          <cell r="AZ1526">
            <v>0</v>
          </cell>
          <cell r="BA1526">
            <v>0</v>
          </cell>
          <cell r="BB1526">
            <v>35</v>
          </cell>
          <cell r="BC1526">
            <v>3</v>
          </cell>
          <cell r="BD1526">
            <v>0</v>
          </cell>
          <cell r="BE1526">
            <v>0</v>
          </cell>
          <cell r="BF1526">
            <v>0</v>
          </cell>
          <cell r="BG1526">
            <v>0</v>
          </cell>
          <cell r="BH1526">
            <v>0</v>
          </cell>
          <cell r="BI1526">
            <v>0</v>
          </cell>
          <cell r="BJ1526">
            <v>0</v>
          </cell>
          <cell r="BK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row>
        <row r="1527">
          <cell r="B1527" t="str">
            <v>Misc Factor for Future</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row>
        <row r="1528">
          <cell r="A1528" t="str">
            <v>I_SCMWHG</v>
          </cell>
          <cell r="B1528" t="str">
            <v>SC Annual MWH Sales</v>
          </cell>
          <cell r="C1528" t="str">
            <v>GREENWD</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S1528">
            <v>56019</v>
          </cell>
          <cell r="AT1528">
            <v>56019</v>
          </cell>
          <cell r="AU1528">
            <v>23417</v>
          </cell>
          <cell r="AV1528">
            <v>24702</v>
          </cell>
          <cell r="AW1528">
            <v>0</v>
          </cell>
          <cell r="AX1528">
            <v>0</v>
          </cell>
          <cell r="AY1528">
            <v>656</v>
          </cell>
          <cell r="AZ1528">
            <v>0</v>
          </cell>
          <cell r="BA1528">
            <v>0</v>
          </cell>
          <cell r="BB1528">
            <v>3765</v>
          </cell>
          <cell r="BC1528">
            <v>127</v>
          </cell>
          <cell r="BD1528">
            <v>0</v>
          </cell>
          <cell r="BE1528">
            <v>0</v>
          </cell>
          <cell r="BF1528">
            <v>381</v>
          </cell>
          <cell r="BG1528">
            <v>0</v>
          </cell>
          <cell r="BH1528">
            <v>0</v>
          </cell>
          <cell r="BI1528">
            <v>0</v>
          </cell>
          <cell r="BJ1528">
            <v>2971</v>
          </cell>
          <cell r="BK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row>
        <row r="1529">
          <cell r="A1529" t="str">
            <v>I_OLG</v>
          </cell>
          <cell r="B1529" t="str">
            <v>OL Average Bills</v>
          </cell>
          <cell r="C1529" t="str">
            <v>pulls from above</v>
          </cell>
          <cell r="D1529">
            <v>0</v>
          </cell>
          <cell r="E1529">
            <v>0</v>
          </cell>
          <cell r="F1529">
            <v>0</v>
          </cell>
          <cell r="R1529">
            <v>0</v>
          </cell>
          <cell r="AS1529">
            <v>992</v>
          </cell>
          <cell r="AT1529">
            <v>992</v>
          </cell>
          <cell r="BF1529">
            <v>992</v>
          </cell>
          <cell r="BH1529">
            <v>0</v>
          </cell>
        </row>
        <row r="1530">
          <cell r="A1530" t="str">
            <v>I_OL_PLG</v>
          </cell>
          <cell r="B1530" t="str">
            <v>OL &amp; PL Average Bills</v>
          </cell>
          <cell r="C1530" t="str">
            <v>pulls from above</v>
          </cell>
          <cell r="D1530">
            <v>0</v>
          </cell>
          <cell r="E1530">
            <v>0</v>
          </cell>
          <cell r="F1530">
            <v>0</v>
          </cell>
          <cell r="R1530">
            <v>0</v>
          </cell>
          <cell r="S1530">
            <v>0</v>
          </cell>
          <cell r="AS1530">
            <v>992</v>
          </cell>
          <cell r="AT1530">
            <v>992</v>
          </cell>
          <cell r="BF1530">
            <v>992</v>
          </cell>
          <cell r="BG1530">
            <v>0</v>
          </cell>
          <cell r="BH1530">
            <v>0</v>
          </cell>
        </row>
        <row r="1531">
          <cell r="A1531" t="str">
            <v>I_OL_PL_TSG</v>
          </cell>
          <cell r="B1531" t="str">
            <v>OL, PL, and TS Average Bills</v>
          </cell>
          <cell r="C1531" t="str">
            <v>pulls from above</v>
          </cell>
          <cell r="D1531">
            <v>0</v>
          </cell>
          <cell r="E1531">
            <v>0</v>
          </cell>
          <cell r="F1531">
            <v>0</v>
          </cell>
          <cell r="R1531">
            <v>0</v>
          </cell>
          <cell r="S1531">
            <v>0</v>
          </cell>
          <cell r="U1531">
            <v>0</v>
          </cell>
          <cell r="AS1531">
            <v>992</v>
          </cell>
          <cell r="AT1531">
            <v>992</v>
          </cell>
          <cell r="BF1531">
            <v>992</v>
          </cell>
          <cell r="BG1531">
            <v>0</v>
          </cell>
          <cell r="BH1531">
            <v>0</v>
          </cell>
          <cell r="BI1531">
            <v>0</v>
          </cell>
        </row>
        <row r="1532">
          <cell r="A1532" t="str">
            <v>I_WHSLG</v>
          </cell>
          <cell r="B1532" t="str">
            <v>Wholesale Average Bills</v>
          </cell>
          <cell r="C1532" t="str">
            <v>pulls from above</v>
          </cell>
          <cell r="D1532">
            <v>0</v>
          </cell>
          <cell r="E1532">
            <v>0</v>
          </cell>
          <cell r="F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S1532">
            <v>0</v>
          </cell>
          <cell r="AT1532">
            <v>0</v>
          </cell>
          <cell r="BS1532">
            <v>0</v>
          </cell>
          <cell r="BT1532">
            <v>0</v>
          </cell>
          <cell r="BU1532">
            <v>0</v>
          </cell>
          <cell r="BV1532">
            <v>0</v>
          </cell>
          <cell r="BW1532">
            <v>0</v>
          </cell>
          <cell r="BX1532">
            <v>0</v>
          </cell>
          <cell r="BY1532">
            <v>0</v>
          </cell>
          <cell r="BZ1532">
            <v>0</v>
          </cell>
          <cell r="CA1532">
            <v>0</v>
          </cell>
          <cell r="CB1532">
            <v>0</v>
          </cell>
          <cell r="CC1532">
            <v>0</v>
          </cell>
          <cell r="CD1532">
            <v>0</v>
          </cell>
        </row>
        <row r="1533">
          <cell r="A1533" t="str">
            <v>I_WS_PtbilG</v>
          </cell>
          <cell r="B1533" t="str">
            <v>Wholesale P&amp;T bills</v>
          </cell>
          <cell r="C1533" t="str">
            <v>pulls from above</v>
          </cell>
          <cell r="D1533">
            <v>0</v>
          </cell>
          <cell r="E1533">
            <v>0</v>
          </cell>
          <cell r="F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S1533">
            <v>0</v>
          </cell>
          <cell r="AT1533">
            <v>0</v>
          </cell>
          <cell r="BS1533">
            <v>0</v>
          </cell>
          <cell r="BT1533">
            <v>0</v>
          </cell>
          <cell r="BU1533">
            <v>0</v>
          </cell>
          <cell r="BV1533">
            <v>0</v>
          </cell>
          <cell r="BW1533">
            <v>0</v>
          </cell>
          <cell r="BX1533">
            <v>0</v>
          </cell>
          <cell r="BY1533">
            <v>0</v>
          </cell>
          <cell r="BZ1533">
            <v>0</v>
          </cell>
          <cell r="CA1533">
            <v>0</v>
          </cell>
          <cell r="CB1533">
            <v>0</v>
          </cell>
          <cell r="CC1533">
            <v>0</v>
          </cell>
          <cell r="CD1533">
            <v>0</v>
          </cell>
        </row>
        <row r="1534">
          <cell r="A1534" t="str">
            <v>I_DISTBILLxOLG</v>
          </cell>
          <cell r="B1534" t="str">
            <v>Dist bill excl OL</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S1534">
            <v>2676</v>
          </cell>
          <cell r="AT1534">
            <v>2676</v>
          </cell>
          <cell r="AU1534">
            <v>1397</v>
          </cell>
          <cell r="AV1534">
            <v>1142</v>
          </cell>
          <cell r="AW1534">
            <v>0</v>
          </cell>
          <cell r="AX1534">
            <v>0</v>
          </cell>
          <cell r="AY1534">
            <v>37</v>
          </cell>
          <cell r="AZ1534">
            <v>0</v>
          </cell>
          <cell r="BA1534">
            <v>0</v>
          </cell>
          <cell r="BB1534">
            <v>92</v>
          </cell>
          <cell r="BC1534">
            <v>7</v>
          </cell>
          <cell r="BD1534">
            <v>0</v>
          </cell>
          <cell r="BE1534">
            <v>0</v>
          </cell>
          <cell r="BF1534">
            <v>0</v>
          </cell>
          <cell r="BG1534">
            <v>0</v>
          </cell>
          <cell r="BH1534">
            <v>0</v>
          </cell>
          <cell r="BI1534">
            <v>0</v>
          </cell>
          <cell r="BJ1534">
            <v>1</v>
          </cell>
          <cell r="BK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row>
        <row r="1540">
          <cell r="A1540" t="str">
            <v>RB_begin_GW</v>
          </cell>
          <cell r="B1540" t="str">
            <v>I_RATBAS_Gwood</v>
          </cell>
          <cell r="F1540" t="str">
            <v>SOURCE:</v>
          </cell>
          <cell r="G1540" t="str">
            <v>Range name Rbase_GW</v>
          </cell>
        </row>
        <row r="1542">
          <cell r="A1542" t="str">
            <v>RBP2G</v>
          </cell>
          <cell r="B1542" t="str">
            <v>Prod Plt-Demand (1A)</v>
          </cell>
          <cell r="C1542" t="str">
            <v>Greenwood</v>
          </cell>
          <cell r="D1542">
            <v>8730</v>
          </cell>
          <cell r="F1542" t="str">
            <v>Alloc Factors</v>
          </cell>
        </row>
        <row r="1544">
          <cell r="A1544" t="str">
            <v>RBP3G</v>
          </cell>
          <cell r="B1544" t="str">
            <v>Prod Plt-Energy (19A)</v>
          </cell>
          <cell r="C1544" t="str">
            <v>Greenwood</v>
          </cell>
          <cell r="D1544">
            <v>0</v>
          </cell>
          <cell r="F1544" t="str">
            <v>Alloc Factors</v>
          </cell>
        </row>
        <row r="1546">
          <cell r="A1546" t="str">
            <v>RBT3G</v>
          </cell>
          <cell r="B1546" t="str">
            <v>Trans Plt-Alloc (2A)</v>
          </cell>
          <cell r="C1546" t="str">
            <v>Greenwood</v>
          </cell>
          <cell r="D1546">
            <v>1424</v>
          </cell>
          <cell r="F1546" t="str">
            <v>Alloc Factors</v>
          </cell>
        </row>
        <row r="1548">
          <cell r="A1548" t="str">
            <v>RBD00G</v>
          </cell>
          <cell r="B1548" t="str">
            <v>360 Land-Alloc (3B)</v>
          </cell>
          <cell r="C1548" t="str">
            <v>Greenwood</v>
          </cell>
          <cell r="D1548">
            <v>50</v>
          </cell>
          <cell r="F1548" t="str">
            <v>Alloc Factors</v>
          </cell>
        </row>
        <row r="1550">
          <cell r="A1550" t="str">
            <v>RBD01G</v>
          </cell>
          <cell r="B1550" t="str">
            <v>361 Structures-Alloc (3B)</v>
          </cell>
          <cell r="C1550" t="str">
            <v>Greenwood</v>
          </cell>
          <cell r="D1550">
            <v>42</v>
          </cell>
          <cell r="F1550" t="str">
            <v>Alloc Factors</v>
          </cell>
        </row>
        <row r="1552">
          <cell r="A1552" t="str">
            <v>RBD5scG</v>
          </cell>
          <cell r="B1552" t="str">
            <v>364 Poles-(3B) &amp; Min Sys</v>
          </cell>
          <cell r="C1552" t="str">
            <v>Greenwood</v>
          </cell>
          <cell r="D1552">
            <v>1229</v>
          </cell>
          <cell r="E1552" t="str">
            <v>SC_method_chg</v>
          </cell>
          <cell r="F1552" t="str">
            <v>Alloc Factors</v>
          </cell>
        </row>
        <row r="1554">
          <cell r="A1554" t="str">
            <v>RBD02G</v>
          </cell>
          <cell r="B1554" t="str">
            <v>362 Stat Equip (3B)</v>
          </cell>
          <cell r="C1554" t="str">
            <v>Greenwood</v>
          </cell>
          <cell r="D1554">
            <v>1066</v>
          </cell>
          <cell r="F1554" t="str">
            <v>Alloc Factors</v>
          </cell>
        </row>
        <row r="1556">
          <cell r="A1556" t="str">
            <v>RBD4scG</v>
          </cell>
          <cell r="B1556" t="str">
            <v>364 Poles-Min Sys (26B)</v>
          </cell>
          <cell r="C1556" t="str">
            <v>Greenwood</v>
          </cell>
          <cell r="D1556">
            <v>0</v>
          </cell>
          <cell r="F1556" t="str">
            <v>Alloc Factors</v>
          </cell>
          <cell r="G1556" t="str">
            <v>SC doesn't use Min System</v>
          </cell>
        </row>
        <row r="1558">
          <cell r="A1558" t="str">
            <v>RBD7scG</v>
          </cell>
          <cell r="B1558" t="str">
            <v>365 OH Cond-Min Sys (26B)</v>
          </cell>
          <cell r="C1558" t="str">
            <v>Greenwood</v>
          </cell>
          <cell r="D1558">
            <v>0</v>
          </cell>
          <cell r="F1558" t="str">
            <v>Alloc Factors</v>
          </cell>
          <cell r="G1558" t="str">
            <v>SC doesn't use Min System</v>
          </cell>
        </row>
        <row r="1560">
          <cell r="A1560" t="str">
            <v>RBD8scG</v>
          </cell>
          <cell r="B1560" t="str">
            <v>365 OH Cond (3B) &amp; Min Sys</v>
          </cell>
          <cell r="C1560" t="str">
            <v>Greenwood</v>
          </cell>
          <cell r="D1560">
            <v>1834</v>
          </cell>
          <cell r="E1560" t="str">
            <v>SC_method_chg</v>
          </cell>
          <cell r="F1560" t="str">
            <v>Alloc Factors</v>
          </cell>
        </row>
        <row r="1562">
          <cell r="A1562" t="str">
            <v>RBD10G</v>
          </cell>
          <cell r="B1562" t="str">
            <v>366 UG Cond-Alloc (3B)</v>
          </cell>
          <cell r="C1562" t="str">
            <v>Greenwood</v>
          </cell>
          <cell r="D1562">
            <v>169</v>
          </cell>
          <cell r="F1562" t="str">
            <v>Alloc Factors</v>
          </cell>
        </row>
        <row r="1564">
          <cell r="A1564" t="str">
            <v>RBD12G</v>
          </cell>
          <cell r="B1564" t="str">
            <v>367 UG Cond-Alloc (3B)</v>
          </cell>
          <cell r="C1564" t="str">
            <v>Greenwood</v>
          </cell>
          <cell r="D1564">
            <v>1552</v>
          </cell>
          <cell r="F1564" t="str">
            <v>Alloc Factors</v>
          </cell>
        </row>
        <row r="1566">
          <cell r="A1566" t="str">
            <v>RBD14scG</v>
          </cell>
          <cell r="B1566" t="str">
            <v>368 Line Transf-MinSys (25B)</v>
          </cell>
          <cell r="C1566" t="str">
            <v>Greenwood</v>
          </cell>
          <cell r="D1566">
            <v>0</v>
          </cell>
          <cell r="F1566" t="str">
            <v>Alloc Factors</v>
          </cell>
          <cell r="G1566" t="str">
            <v>SC doesn't use Min System</v>
          </cell>
        </row>
        <row r="1568">
          <cell r="A1568" t="str">
            <v>RBD15scG</v>
          </cell>
          <cell r="B1568" t="str">
            <v>368 Line Transf(4B) &amp; MinSys</v>
          </cell>
          <cell r="C1568" t="str">
            <v>Greenwood</v>
          </cell>
          <cell r="D1568">
            <v>1130</v>
          </cell>
          <cell r="E1568" t="str">
            <v>SC_method_chg</v>
          </cell>
          <cell r="F1568" t="str">
            <v>Alloc Factors</v>
          </cell>
        </row>
        <row r="1570">
          <cell r="A1570" t="str">
            <v>RBD17G</v>
          </cell>
          <cell r="B1570" t="str">
            <v>369 Services-Alloc (28B)</v>
          </cell>
          <cell r="C1570" t="str">
            <v>Greenwood</v>
          </cell>
          <cell r="D1570">
            <v>973</v>
          </cell>
          <cell r="F1570" t="str">
            <v>Alloc Factors</v>
          </cell>
        </row>
        <row r="1572">
          <cell r="A1572" t="str">
            <v>RBD19G</v>
          </cell>
          <cell r="B1572" t="str">
            <v>370 Meters-Alloc (29B)</v>
          </cell>
          <cell r="C1572" t="str">
            <v>Greenwood</v>
          </cell>
          <cell r="D1572">
            <v>356</v>
          </cell>
          <cell r="F1572" t="str">
            <v>Alloc Factors</v>
          </cell>
        </row>
        <row r="1574">
          <cell r="A1574" t="str">
            <v>RBD21G</v>
          </cell>
          <cell r="B1574" t="str">
            <v>371 Install on Cust-(18A)</v>
          </cell>
          <cell r="C1574" t="str">
            <v>Greenwood</v>
          </cell>
          <cell r="D1574">
            <v>26</v>
          </cell>
          <cell r="F1574" t="str">
            <v>Alloc Factors</v>
          </cell>
          <cell r="G1574" t="str">
            <v>allocated on prod plant Alloc Factor</v>
          </cell>
        </row>
        <row r="1575">
          <cell r="A1575" t="str">
            <v>DistPlt_G</v>
          </cell>
          <cell r="B1575" t="str">
            <v>Total Dist Plt</v>
          </cell>
          <cell r="D1575">
            <v>8427</v>
          </cell>
        </row>
        <row r="1577">
          <cell r="B1577" t="str">
            <v>General Plt Rel:</v>
          </cell>
        </row>
        <row r="1578">
          <cell r="A1578" t="str">
            <v>RBG1G</v>
          </cell>
          <cell r="B1578" t="str">
            <v>Prod Plt (18A)</v>
          </cell>
          <cell r="C1578" t="str">
            <v>Greenwood</v>
          </cell>
          <cell r="D1578">
            <v>109</v>
          </cell>
          <cell r="F1578" t="str">
            <v>Alloc Factors</v>
          </cell>
        </row>
        <row r="1580">
          <cell r="A1580" t="str">
            <v>RBG2G</v>
          </cell>
          <cell r="B1580" t="str">
            <v>Gen Plt - Energy</v>
          </cell>
          <cell r="C1580" t="str">
            <v>Greenwood</v>
          </cell>
          <cell r="D1580">
            <v>0</v>
          </cell>
          <cell r="F1580" t="str">
            <v>Alloc Factors</v>
          </cell>
          <cell r="G1580" t="str">
            <v>(from unused)</v>
          </cell>
        </row>
        <row r="1582">
          <cell r="A1582" t="str">
            <v>RBG3G</v>
          </cell>
          <cell r="B1582" t="str">
            <v>Trans Plt (7A)</v>
          </cell>
          <cell r="C1582" t="str">
            <v>Greenwood</v>
          </cell>
          <cell r="D1582">
            <v>32</v>
          </cell>
          <cell r="F1582" t="str">
            <v>Alloc Factors</v>
          </cell>
        </row>
        <row r="1584">
          <cell r="A1584" t="str">
            <v>RBG4G</v>
          </cell>
          <cell r="B1584" t="str">
            <v>Distr Plt (8A)</v>
          </cell>
          <cell r="C1584" t="str">
            <v>Greenwood</v>
          </cell>
          <cell r="D1584">
            <v>185</v>
          </cell>
          <cell r="F1584" t="str">
            <v>Alloc Factors</v>
          </cell>
        </row>
        <row r="1586">
          <cell r="A1586" t="str">
            <v>RBG5G</v>
          </cell>
          <cell r="B1586" t="str">
            <v>Intangible Plt-Distr(38A)</v>
          </cell>
          <cell r="C1586" t="str">
            <v>Greenwood</v>
          </cell>
          <cell r="D1586">
            <v>28</v>
          </cell>
          <cell r="F1586" t="str">
            <v>Alloc Factors</v>
          </cell>
        </row>
        <row r="1588">
          <cell r="A1588" t="str">
            <v>RBG6G</v>
          </cell>
          <cell r="B1588" t="str">
            <v>Gen Acctg (59A)</v>
          </cell>
          <cell r="C1588" t="str">
            <v>Greenwood</v>
          </cell>
          <cell r="D1588">
            <v>302</v>
          </cell>
          <cell r="F1588" t="str">
            <v>Alloc Factors</v>
          </cell>
        </row>
        <row r="1590">
          <cell r="A1590" t="str">
            <v>RBG7G</v>
          </cell>
          <cell r="B1590" t="str">
            <v>Cust Acctg (34A)</v>
          </cell>
          <cell r="C1590" t="str">
            <v>Greenwood</v>
          </cell>
          <cell r="D1590">
            <v>0</v>
          </cell>
          <cell r="F1590" t="str">
            <v>Alloc Factors</v>
          </cell>
        </row>
        <row r="1592">
          <cell r="A1592" t="str">
            <v>RBG9G</v>
          </cell>
          <cell r="B1592" t="str">
            <v>Misc Gen Plt(15A)</v>
          </cell>
          <cell r="C1592" t="str">
            <v>Greenwood</v>
          </cell>
          <cell r="D1592">
            <v>0</v>
          </cell>
          <cell r="F1592" t="str">
            <v>Alloc Factors</v>
          </cell>
        </row>
        <row r="1595">
          <cell r="C1595" t="str">
            <v xml:space="preserve">DO NOT REDUCE/INCR SYSTEM TOTAL FOR GREENWD </v>
          </cell>
          <cell r="D1595" t="str">
            <v>System Total</v>
          </cell>
          <cell r="E1595" t="str">
            <v>NC Total</v>
          </cell>
          <cell r="F1595" t="str">
            <v>NC Total Retail</v>
          </cell>
          <cell r="G1595" t="str">
            <v>RS1</v>
          </cell>
          <cell r="H1595" t="str">
            <v>RS2</v>
          </cell>
          <cell r="I1595" t="str">
            <v>RS3</v>
          </cell>
          <cell r="J1595" t="str">
            <v>RS4</v>
          </cell>
          <cell r="K1595" t="str">
            <v>RE1</v>
          </cell>
          <cell r="L1595" t="str">
            <v>RE2</v>
          </cell>
          <cell r="M1595" t="str">
            <v>NPL-RS RC</v>
          </cell>
          <cell r="N1595" t="str">
            <v>G</v>
          </cell>
          <cell r="O1595" t="str">
            <v>GA</v>
          </cell>
          <cell r="P1595" t="str">
            <v>NPL-GSS</v>
          </cell>
          <cell r="Q1595" t="str">
            <v>NPL-GSL</v>
          </cell>
          <cell r="R1595" t="str">
            <v>OL</v>
          </cell>
          <cell r="S1595" t="str">
            <v>PL</v>
          </cell>
          <cell r="T1595" t="str">
            <v>NPL-LT</v>
          </cell>
          <cell r="U1595" t="str">
            <v>TS</v>
          </cell>
          <cell r="V1595" t="str">
            <v>I</v>
          </cell>
          <cell r="W1595" t="str">
            <v>I(AE)</v>
          </cell>
          <cell r="X1595" t="str">
            <v>NPL-IND</v>
          </cell>
          <cell r="Y1595" t="str">
            <v>OPT G</v>
          </cell>
          <cell r="Z1595" t="str">
            <v>OPT GA</v>
          </cell>
          <cell r="AA1595" t="str">
            <v>OPT I</v>
          </cell>
          <cell r="AB1595" t="str">
            <v>OPT I(AE)</v>
          </cell>
          <cell r="AC1595" t="str">
            <v>HP</v>
          </cell>
          <cell r="AD1595" t="str">
            <v xml:space="preserve"> RETAIL UNUSED</v>
          </cell>
          <cell r="AE1595" t="str">
            <v>10A</v>
          </cell>
          <cell r="AF1595" t="str">
            <v>CATAWBA</v>
          </cell>
          <cell r="AG1595" t="str">
            <v>Wholesale1(SEPA)</v>
          </cell>
          <cell r="AH1595" t="str">
            <v>Wholesale2(NPL)</v>
          </cell>
          <cell r="AI1595" t="str">
            <v>Wholesale3(EMC)</v>
          </cell>
          <cell r="AJ1595" t="str">
            <v>Wholesale4(BPM &amp; OTHERS)</v>
          </cell>
          <cell r="AK1595" t="str">
            <v>Wholesale5(?)</v>
          </cell>
          <cell r="AL1595" t="str">
            <v>Wholesale6(?)</v>
          </cell>
          <cell r="AM1595" t="str">
            <v>Wholesale7(?)</v>
          </cell>
          <cell r="AN1595" t="str">
            <v>Wholesale8(?)</v>
          </cell>
          <cell r="AO1595" t="str">
            <v>Wholesale9(?)</v>
          </cell>
          <cell r="AP1595" t="str">
            <v>Wholesale10(?)</v>
          </cell>
          <cell r="AR1595" t="str">
            <v>Allocators</v>
          </cell>
          <cell r="AS1595" t="str">
            <v>SC Total</v>
          </cell>
          <cell r="AT1595" t="str">
            <v>SC Total Retail</v>
          </cell>
          <cell r="AU1595" t="str">
            <v>RS1</v>
          </cell>
          <cell r="AV1595" t="str">
            <v>RS2</v>
          </cell>
          <cell r="AW1595" t="str">
            <v>RS3</v>
          </cell>
          <cell r="AX1595" t="str">
            <v>RS4</v>
          </cell>
          <cell r="AY1595" t="str">
            <v>RE1</v>
          </cell>
          <cell r="AZ1595" t="str">
            <v>RE2</v>
          </cell>
          <cell r="BA1595" t="str">
            <v>NPL-RS RC</v>
          </cell>
          <cell r="BB1595" t="str">
            <v>G</v>
          </cell>
          <cell r="BC1595" t="str">
            <v>GA</v>
          </cell>
          <cell r="BD1595" t="str">
            <v>NPL-GSS</v>
          </cell>
          <cell r="BE1595" t="str">
            <v>NPL-GSL</v>
          </cell>
          <cell r="BF1595" t="str">
            <v>OL</v>
          </cell>
          <cell r="BG1595" t="str">
            <v>PL</v>
          </cell>
          <cell r="BH1595" t="str">
            <v>NPL-LT</v>
          </cell>
          <cell r="BI1595" t="str">
            <v>TS</v>
          </cell>
          <cell r="BJ1595" t="str">
            <v>I</v>
          </cell>
          <cell r="BK1595" t="str">
            <v>I(AE)</v>
          </cell>
          <cell r="BL1595" t="str">
            <v>NPL-IND</v>
          </cell>
          <cell r="BM1595" t="str">
            <v>OPT G</v>
          </cell>
          <cell r="BN1595" t="str">
            <v>OPT GA</v>
          </cell>
          <cell r="BO1595" t="str">
            <v>OPT I</v>
          </cell>
          <cell r="BP1595" t="str">
            <v>OPT I(AE)</v>
          </cell>
          <cell r="BQ1595" t="str">
            <v>HP</v>
          </cell>
          <cell r="BR1595" t="str">
            <v xml:space="preserve"> RETAIL UNUSED</v>
          </cell>
          <cell r="BS1595" t="str">
            <v>10A</v>
          </cell>
          <cell r="BT1595" t="str">
            <v>CATAWBA</v>
          </cell>
          <cell r="BU1595" t="str">
            <v>Wholesale1(SEPA)</v>
          </cell>
          <cell r="BV1595" t="str">
            <v>Wholesale2(NPL)</v>
          </cell>
          <cell r="BW1595" t="str">
            <v>Wholesale3(EMC)</v>
          </cell>
          <cell r="BX1595" t="str">
            <v>Wholesale4(BPM &amp; OTHERS)</v>
          </cell>
          <cell r="BY1595" t="str">
            <v>Wholesale5(?)</v>
          </cell>
          <cell r="BZ1595" t="str">
            <v>Wholesale6(?)</v>
          </cell>
          <cell r="CA1595" t="str">
            <v>Wholesale7(?)</v>
          </cell>
          <cell r="CB1595" t="str">
            <v>Wholesale8(?)</v>
          </cell>
          <cell r="CC1595" t="str">
            <v>Wholesale9(?)</v>
          </cell>
          <cell r="CD1595" t="str">
            <v>Wholesale10(?)</v>
          </cell>
        </row>
        <row r="1596">
          <cell r="C1596" t="str">
            <v>SOURCE:</v>
          </cell>
          <cell r="D1596" t="str">
            <v>TC</v>
          </cell>
          <cell r="E1596" t="str">
            <v>NC</v>
          </cell>
          <cell r="F1596" t="str">
            <v>NC</v>
          </cell>
          <cell r="G1596" t="str">
            <v>NC</v>
          </cell>
          <cell r="H1596" t="str">
            <v>NC</v>
          </cell>
          <cell r="I1596" t="str">
            <v>NC</v>
          </cell>
          <cell r="J1596" t="str">
            <v>NC</v>
          </cell>
          <cell r="K1596" t="str">
            <v>NC</v>
          </cell>
          <cell r="L1596" t="str">
            <v>NC</v>
          </cell>
          <cell r="M1596" t="str">
            <v>NC</v>
          </cell>
          <cell r="N1596" t="str">
            <v>NC</v>
          </cell>
          <cell r="O1596" t="str">
            <v>NC</v>
          </cell>
          <cell r="P1596" t="str">
            <v>NC</v>
          </cell>
          <cell r="Q1596" t="str">
            <v>NC</v>
          </cell>
          <cell r="R1596" t="str">
            <v>NC</v>
          </cell>
          <cell r="S1596" t="str">
            <v>NC</v>
          </cell>
          <cell r="T1596" t="str">
            <v>NC</v>
          </cell>
          <cell r="U1596" t="str">
            <v>NC</v>
          </cell>
          <cell r="V1596" t="str">
            <v>NC</v>
          </cell>
          <cell r="W1596" t="str">
            <v>NC</v>
          </cell>
          <cell r="X1596" t="str">
            <v>NC</v>
          </cell>
          <cell r="Y1596" t="str">
            <v>NC</v>
          </cell>
          <cell r="Z1596" t="str">
            <v>NC</v>
          </cell>
          <cell r="AA1596" t="str">
            <v>NC</v>
          </cell>
          <cell r="AB1596" t="str">
            <v>NC</v>
          </cell>
          <cell r="AC1596" t="str">
            <v>NC</v>
          </cell>
          <cell r="AD1596" t="str">
            <v>NC</v>
          </cell>
          <cell r="AE1596" t="str">
            <v>NC</v>
          </cell>
          <cell r="AF1596" t="str">
            <v>NC</v>
          </cell>
          <cell r="AG1596" t="str">
            <v>NC</v>
          </cell>
          <cell r="AH1596" t="str">
            <v>NC</v>
          </cell>
          <cell r="AI1596" t="str">
            <v>NC</v>
          </cell>
          <cell r="AJ1596" t="str">
            <v>NC</v>
          </cell>
          <cell r="AK1596" t="str">
            <v>NC</v>
          </cell>
          <cell r="AL1596" t="str">
            <v>NC</v>
          </cell>
          <cell r="AM1596" t="str">
            <v>NC</v>
          </cell>
          <cell r="AN1596" t="str">
            <v>NC</v>
          </cell>
          <cell r="AO1596" t="str">
            <v>NC</v>
          </cell>
          <cell r="AP1596" t="str">
            <v>NC</v>
          </cell>
          <cell r="AS1596" t="str">
            <v>SC</v>
          </cell>
          <cell r="AT1596" t="str">
            <v>SC</v>
          </cell>
          <cell r="AU1596" t="str">
            <v>SC</v>
          </cell>
          <cell r="AV1596" t="str">
            <v>SC</v>
          </cell>
          <cell r="AW1596" t="str">
            <v>SC</v>
          </cell>
          <cell r="AX1596" t="str">
            <v>SC</v>
          </cell>
          <cell r="AY1596" t="str">
            <v>SC</v>
          </cell>
          <cell r="AZ1596" t="str">
            <v>SC</v>
          </cell>
          <cell r="BA1596" t="str">
            <v>SC</v>
          </cell>
          <cell r="BB1596" t="str">
            <v>SC</v>
          </cell>
          <cell r="BC1596" t="str">
            <v>SC</v>
          </cell>
          <cell r="BD1596" t="str">
            <v>SC</v>
          </cell>
          <cell r="BE1596" t="str">
            <v>SC</v>
          </cell>
          <cell r="BF1596" t="str">
            <v>SC</v>
          </cell>
          <cell r="BG1596" t="str">
            <v>SC</v>
          </cell>
          <cell r="BH1596" t="str">
            <v>SC</v>
          </cell>
          <cell r="BI1596" t="str">
            <v>SC</v>
          </cell>
          <cell r="BJ1596" t="str">
            <v>SC</v>
          </cell>
          <cell r="BK1596" t="str">
            <v>SC</v>
          </cell>
          <cell r="BL1596" t="str">
            <v>SC</v>
          </cell>
          <cell r="BM1596" t="str">
            <v>SC</v>
          </cell>
          <cell r="BN1596" t="str">
            <v>SC</v>
          </cell>
          <cell r="BO1596" t="str">
            <v>SC</v>
          </cell>
          <cell r="BP1596" t="str">
            <v>SC</v>
          </cell>
          <cell r="BQ1596" t="str">
            <v>SC</v>
          </cell>
          <cell r="BR1596" t="str">
            <v>SC</v>
          </cell>
          <cell r="BS1596" t="str">
            <v>SC</v>
          </cell>
          <cell r="BT1596" t="str">
            <v>SC</v>
          </cell>
          <cell r="BU1596" t="str">
            <v>SC</v>
          </cell>
          <cell r="BV1596" t="str">
            <v>SC</v>
          </cell>
          <cell r="BW1596" t="str">
            <v>SC</v>
          </cell>
          <cell r="BX1596" t="str">
            <v>SC</v>
          </cell>
          <cell r="BY1596" t="str">
            <v>SC</v>
          </cell>
          <cell r="BZ1596" t="str">
            <v>SC</v>
          </cell>
          <cell r="CA1596" t="str">
            <v>SC</v>
          </cell>
          <cell r="CB1596" t="str">
            <v>SC</v>
          </cell>
          <cell r="CC1596" t="str">
            <v>SC</v>
          </cell>
          <cell r="CD1596" t="str">
            <v>SC</v>
          </cell>
        </row>
        <row r="1598">
          <cell r="A1598" t="str">
            <v>RBP1G</v>
          </cell>
          <cell r="B1598" t="str">
            <v>Prod Plt-Contra AFUDC</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R1598" t="str">
            <v>rbp1*</v>
          </cell>
          <cell r="AS1598">
            <v>0</v>
          </cell>
          <cell r="AT1598">
            <v>0</v>
          </cell>
          <cell r="AU1598">
            <v>0</v>
          </cell>
          <cell r="AV1598">
            <v>0</v>
          </cell>
          <cell r="AY1598">
            <v>0</v>
          </cell>
          <cell r="BB1598">
            <v>0</v>
          </cell>
          <cell r="BC1598">
            <v>0</v>
          </cell>
          <cell r="BF1598">
            <v>0</v>
          </cell>
          <cell r="BJ1598">
            <v>0</v>
          </cell>
          <cell r="BS1598">
            <v>0</v>
          </cell>
          <cell r="BT1598">
            <v>0</v>
          </cell>
          <cell r="BU1598">
            <v>0</v>
          </cell>
          <cell r="BV1598">
            <v>0</v>
          </cell>
          <cell r="BW1598">
            <v>0</v>
          </cell>
          <cell r="BX1598">
            <v>0</v>
          </cell>
          <cell r="BY1598">
            <v>0</v>
          </cell>
          <cell r="BZ1598">
            <v>0</v>
          </cell>
          <cell r="CA1598">
            <v>0</v>
          </cell>
          <cell r="CB1598">
            <v>0</v>
          </cell>
          <cell r="CC1598">
            <v>0</v>
          </cell>
          <cell r="CD1598">
            <v>0</v>
          </cell>
        </row>
        <row r="1599">
          <cell r="A1599" t="str">
            <v>RBP4G</v>
          </cell>
          <cell r="B1599" t="str">
            <v>Prod Plt-Dir</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R1599" t="str">
            <v>rbp4*</v>
          </cell>
          <cell r="AS1599">
            <v>0</v>
          </cell>
          <cell r="AT1599">
            <v>0</v>
          </cell>
          <cell r="AU1599">
            <v>0</v>
          </cell>
          <cell r="AV1599">
            <v>0</v>
          </cell>
          <cell r="AY1599">
            <v>0</v>
          </cell>
          <cell r="BB1599">
            <v>0</v>
          </cell>
          <cell r="BC1599">
            <v>0</v>
          </cell>
          <cell r="BF1599">
            <v>0</v>
          </cell>
          <cell r="BJ1599">
            <v>0</v>
          </cell>
          <cell r="BS1599">
            <v>0</v>
          </cell>
          <cell r="BT1599">
            <v>0</v>
          </cell>
          <cell r="BU1599">
            <v>0</v>
          </cell>
          <cell r="BV1599">
            <v>0</v>
          </cell>
          <cell r="BW1599">
            <v>0</v>
          </cell>
          <cell r="BX1599">
            <v>0</v>
          </cell>
          <cell r="BY1599">
            <v>0</v>
          </cell>
          <cell r="BZ1599">
            <v>0</v>
          </cell>
          <cell r="CA1599">
            <v>0</v>
          </cell>
          <cell r="CB1599">
            <v>0</v>
          </cell>
          <cell r="CC1599">
            <v>0</v>
          </cell>
          <cell r="CD1599">
            <v>0</v>
          </cell>
        </row>
        <row r="1600">
          <cell r="A1600" t="str">
            <v>RBT1G</v>
          </cell>
          <cell r="B1600" t="str">
            <v>Trans Plt-Contra AFUDC</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R1600" t="str">
            <v>rbt1*</v>
          </cell>
          <cell r="AS1600">
            <v>0</v>
          </cell>
          <cell r="AT1600">
            <v>0</v>
          </cell>
          <cell r="AU1600">
            <v>0</v>
          </cell>
          <cell r="AV1600">
            <v>0</v>
          </cell>
          <cell r="AY1600">
            <v>0</v>
          </cell>
          <cell r="BB1600">
            <v>0</v>
          </cell>
          <cell r="BC1600">
            <v>0</v>
          </cell>
          <cell r="BF1600">
            <v>0</v>
          </cell>
          <cell r="BJ1600">
            <v>0</v>
          </cell>
          <cell r="BS1600">
            <v>0</v>
          </cell>
          <cell r="BT1600">
            <v>0</v>
          </cell>
          <cell r="BU1600">
            <v>0</v>
          </cell>
          <cell r="BV1600">
            <v>0</v>
          </cell>
          <cell r="BW1600">
            <v>0</v>
          </cell>
          <cell r="BX1600">
            <v>0</v>
          </cell>
          <cell r="BY1600">
            <v>0</v>
          </cell>
          <cell r="BZ1600">
            <v>0</v>
          </cell>
          <cell r="CA1600">
            <v>0</v>
          </cell>
          <cell r="CB1600">
            <v>0</v>
          </cell>
          <cell r="CC1600">
            <v>0</v>
          </cell>
          <cell r="CD1600">
            <v>0</v>
          </cell>
        </row>
        <row r="1601">
          <cell r="A1601" t="str">
            <v>RBT2G</v>
          </cell>
          <cell r="B1601" t="str">
            <v>Trans Plt-Dir</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R1601" t="str">
            <v>rbt2*</v>
          </cell>
          <cell r="AS1601">
            <v>17</v>
          </cell>
          <cell r="AT1601">
            <v>17</v>
          </cell>
          <cell r="AU1601">
            <v>0</v>
          </cell>
          <cell r="AV1601">
            <v>0</v>
          </cell>
          <cell r="AY1601">
            <v>0</v>
          </cell>
          <cell r="BB1601">
            <v>6</v>
          </cell>
          <cell r="BC1601">
            <v>0</v>
          </cell>
          <cell r="BF1601">
            <v>0</v>
          </cell>
          <cell r="BJ1601">
            <v>11</v>
          </cell>
          <cell r="BS1601">
            <v>0</v>
          </cell>
          <cell r="BT1601">
            <v>0</v>
          </cell>
          <cell r="BU1601">
            <v>0</v>
          </cell>
          <cell r="BV1601">
            <v>0</v>
          </cell>
          <cell r="BW1601">
            <v>0</v>
          </cell>
          <cell r="BX1601">
            <v>0</v>
          </cell>
          <cell r="BY1601">
            <v>0</v>
          </cell>
          <cell r="BZ1601">
            <v>0</v>
          </cell>
          <cell r="CA1601">
            <v>0</v>
          </cell>
          <cell r="CB1601">
            <v>0</v>
          </cell>
          <cell r="CC1601">
            <v>0</v>
          </cell>
          <cell r="CD1601">
            <v>0</v>
          </cell>
        </row>
        <row r="1602">
          <cell r="A1602" t="str">
            <v>RBD0G</v>
          </cell>
          <cell r="B1602" t="str">
            <v>360 Land-Dir (3B)</v>
          </cell>
          <cell r="C1602" t="str">
            <v>Alloc Factors</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R1602" t="str">
            <v>DNCP</v>
          </cell>
          <cell r="AS1602">
            <v>2</v>
          </cell>
          <cell r="AT1602">
            <v>2</v>
          </cell>
          <cell r="AU1602">
            <v>1</v>
          </cell>
          <cell r="AV1602">
            <v>1</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row>
        <row r="1603">
          <cell r="A1603" t="str">
            <v>RBD1G</v>
          </cell>
          <cell r="B1603" t="str">
            <v>361 Structures-Dir (3B)</v>
          </cell>
          <cell r="C1603" t="str">
            <v>Alloc Factors</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R1603" t="str">
            <v>-</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cell r="BZ1603">
            <v>0</v>
          </cell>
          <cell r="CA1603">
            <v>0</v>
          </cell>
          <cell r="CB1603">
            <v>0</v>
          </cell>
          <cell r="CC1603">
            <v>0</v>
          </cell>
          <cell r="CD1603">
            <v>0</v>
          </cell>
        </row>
        <row r="1604">
          <cell r="A1604" t="str">
            <v>RBD2G</v>
          </cell>
          <cell r="B1604" t="str">
            <v>362 Stat Equip-Dir (3B)</v>
          </cell>
          <cell r="C1604" t="str">
            <v>Alloc Factors</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R1604" t="str">
            <v>DNCP</v>
          </cell>
          <cell r="AS1604">
            <v>4</v>
          </cell>
          <cell r="AT1604">
            <v>4</v>
          </cell>
          <cell r="AU1604">
            <v>2</v>
          </cell>
          <cell r="AV1604">
            <v>2</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cell r="BZ1604">
            <v>0</v>
          </cell>
          <cell r="CA1604">
            <v>0</v>
          </cell>
          <cell r="CB1604">
            <v>0</v>
          </cell>
          <cell r="CC1604">
            <v>0</v>
          </cell>
          <cell r="CD1604">
            <v>0</v>
          </cell>
        </row>
        <row r="1605">
          <cell r="A1605" t="str">
            <v>RBD3G</v>
          </cell>
          <cell r="B1605" t="str">
            <v>364 Poles-Dir (26B)</v>
          </cell>
          <cell r="C1605" t="str">
            <v>Alloc Factors</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R1605" t="str">
            <v>DistBlxOL</v>
          </cell>
          <cell r="AS1605">
            <v>141</v>
          </cell>
          <cell r="AT1605">
            <v>141</v>
          </cell>
          <cell r="AU1605">
            <v>74</v>
          </cell>
          <cell r="AV1605">
            <v>60</v>
          </cell>
          <cell r="AW1605">
            <v>0</v>
          </cell>
          <cell r="AX1605">
            <v>0</v>
          </cell>
          <cell r="AY1605">
            <v>2</v>
          </cell>
          <cell r="AZ1605">
            <v>0</v>
          </cell>
          <cell r="BA1605">
            <v>0</v>
          </cell>
          <cell r="BB1605">
            <v>5</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cell r="BZ1605">
            <v>0</v>
          </cell>
          <cell r="CA1605">
            <v>0</v>
          </cell>
          <cell r="CB1605">
            <v>0</v>
          </cell>
          <cell r="CC1605">
            <v>0</v>
          </cell>
          <cell r="CD1605">
            <v>0</v>
          </cell>
        </row>
        <row r="1606">
          <cell r="A1606" t="str">
            <v>RBD6G</v>
          </cell>
          <cell r="B1606" t="str">
            <v>365 OH Cond &amp; Dev-Dir (26B)</v>
          </cell>
          <cell r="C1606" t="str">
            <v>Alloc Factors</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R1606" t="str">
            <v>DistBlxOL</v>
          </cell>
          <cell r="AS1606">
            <v>36</v>
          </cell>
          <cell r="AT1606">
            <v>36</v>
          </cell>
          <cell r="AU1606">
            <v>20</v>
          </cell>
          <cell r="AV1606">
            <v>15</v>
          </cell>
          <cell r="AW1606">
            <v>0</v>
          </cell>
          <cell r="AX1606">
            <v>0</v>
          </cell>
          <cell r="AY1606">
            <v>0</v>
          </cell>
          <cell r="AZ1606">
            <v>0</v>
          </cell>
          <cell r="BA1606">
            <v>0</v>
          </cell>
          <cell r="BB1606">
            <v>1</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cell r="BZ1606">
            <v>0</v>
          </cell>
          <cell r="CA1606">
            <v>0</v>
          </cell>
          <cell r="CB1606">
            <v>0</v>
          </cell>
          <cell r="CC1606">
            <v>0</v>
          </cell>
          <cell r="CD1606">
            <v>0</v>
          </cell>
        </row>
        <row r="1607">
          <cell r="A1607" t="str">
            <v>RBD9G</v>
          </cell>
          <cell r="B1607" t="str">
            <v>366 UG Cond-Dir (3B)</v>
          </cell>
          <cell r="C1607" t="str">
            <v>Alloc Factors</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R1607" t="str">
            <v>DNCP</v>
          </cell>
          <cell r="AS1607">
            <v>4</v>
          </cell>
          <cell r="AT1607">
            <v>4</v>
          </cell>
          <cell r="AU1607">
            <v>2</v>
          </cell>
          <cell r="AV1607">
            <v>2</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cell r="BZ1607">
            <v>0</v>
          </cell>
          <cell r="CA1607">
            <v>0</v>
          </cell>
          <cell r="CB1607">
            <v>0</v>
          </cell>
          <cell r="CC1607">
            <v>0</v>
          </cell>
          <cell r="CD1607">
            <v>0</v>
          </cell>
        </row>
        <row r="1608">
          <cell r="A1608" t="str">
            <v>RBD11G</v>
          </cell>
          <cell r="B1608" t="str">
            <v>367 UG Cond &amp; Dev-Dir (3B)</v>
          </cell>
          <cell r="C1608" t="str">
            <v>Alloc Factors</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R1608" t="str">
            <v>DNCP</v>
          </cell>
          <cell r="AS1608">
            <v>28</v>
          </cell>
          <cell r="AT1608">
            <v>28</v>
          </cell>
          <cell r="AU1608">
            <v>11</v>
          </cell>
          <cell r="AV1608">
            <v>14</v>
          </cell>
          <cell r="AW1608">
            <v>0</v>
          </cell>
          <cell r="AX1608">
            <v>0</v>
          </cell>
          <cell r="AY1608">
            <v>1</v>
          </cell>
          <cell r="AZ1608">
            <v>0</v>
          </cell>
          <cell r="BA1608">
            <v>0</v>
          </cell>
          <cell r="BB1608">
            <v>2</v>
          </cell>
          <cell r="BC1608">
            <v>0</v>
          </cell>
          <cell r="BD1608">
            <v>0</v>
          </cell>
          <cell r="BE1608">
            <v>0</v>
          </cell>
          <cell r="BF1608">
            <v>0</v>
          </cell>
          <cell r="BG1608">
            <v>0</v>
          </cell>
          <cell r="BH1608">
            <v>0</v>
          </cell>
          <cell r="BI1608">
            <v>0</v>
          </cell>
          <cell r="BJ1608">
            <v>0</v>
          </cell>
          <cell r="BK1608">
            <v>0</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0</v>
          </cell>
          <cell r="BZ1608">
            <v>0</v>
          </cell>
          <cell r="CA1608">
            <v>0</v>
          </cell>
          <cell r="CB1608">
            <v>0</v>
          </cell>
          <cell r="CC1608">
            <v>0</v>
          </cell>
          <cell r="CD1608">
            <v>0</v>
          </cell>
        </row>
        <row r="1609">
          <cell r="A1609" t="str">
            <v>RBD13G</v>
          </cell>
          <cell r="B1609" t="str">
            <v>368 Line Transf-Dir (25B)</v>
          </cell>
          <cell r="C1609" t="str">
            <v>Alloc Factors</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R1609" t="str">
            <v>avgBlxOL</v>
          </cell>
          <cell r="AS1609">
            <v>50</v>
          </cell>
          <cell r="AT1609">
            <v>50</v>
          </cell>
          <cell r="AU1609">
            <v>26</v>
          </cell>
          <cell r="AV1609">
            <v>21</v>
          </cell>
          <cell r="AW1609">
            <v>0</v>
          </cell>
          <cell r="AX1609">
            <v>0</v>
          </cell>
          <cell r="AY1609">
            <v>1</v>
          </cell>
          <cell r="AZ1609">
            <v>0</v>
          </cell>
          <cell r="BA1609">
            <v>0</v>
          </cell>
          <cell r="BB1609">
            <v>2</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row>
        <row r="1610">
          <cell r="A1610" t="str">
            <v>RBD16G</v>
          </cell>
          <cell r="B1610" t="str">
            <v>369 Serv-Dir (4B)</v>
          </cell>
          <cell r="C1610" t="str">
            <v>Alloc Factors</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R1610" t="str">
            <v>NCP</v>
          </cell>
          <cell r="AS1610">
            <v>3</v>
          </cell>
          <cell r="AT1610">
            <v>3</v>
          </cell>
          <cell r="AU1610">
            <v>2</v>
          </cell>
          <cell r="AV1610">
            <v>1</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row>
        <row r="1611">
          <cell r="A1611" t="str">
            <v>RBD18G</v>
          </cell>
          <cell r="B1611" t="str">
            <v>370 Meters-Dir (29B)</v>
          </cell>
          <cell r="C1611" t="str">
            <v>Alloc Factors</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R1611" t="str">
            <v>I_370</v>
          </cell>
          <cell r="AS1611">
            <v>12</v>
          </cell>
          <cell r="AT1611">
            <v>12</v>
          </cell>
          <cell r="AU1611">
            <v>5</v>
          </cell>
          <cell r="AV1611">
            <v>3</v>
          </cell>
          <cell r="AW1611">
            <v>0</v>
          </cell>
          <cell r="AX1611">
            <v>0</v>
          </cell>
          <cell r="AY1611">
            <v>0</v>
          </cell>
          <cell r="AZ1611">
            <v>0</v>
          </cell>
          <cell r="BA1611">
            <v>0</v>
          </cell>
          <cell r="BB1611">
            <v>4</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cell r="BZ1611">
            <v>0</v>
          </cell>
          <cell r="CA1611">
            <v>0</v>
          </cell>
          <cell r="CB1611">
            <v>0</v>
          </cell>
          <cell r="CC1611">
            <v>0</v>
          </cell>
          <cell r="CD1611">
            <v>0</v>
          </cell>
        </row>
        <row r="1612">
          <cell r="A1612" t="str">
            <v>RBD20G</v>
          </cell>
          <cell r="B1612" t="str">
            <v>371 Install on Cust-Dir (18A)</v>
          </cell>
          <cell r="C1612" t="str">
            <v>Alloc Factors</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R1612" t="str">
            <v>CP</v>
          </cell>
          <cell r="AS1612">
            <v>396</v>
          </cell>
          <cell r="AT1612">
            <v>396</v>
          </cell>
          <cell r="AU1612">
            <v>163</v>
          </cell>
          <cell r="AV1612">
            <v>155</v>
          </cell>
          <cell r="AW1612">
            <v>0</v>
          </cell>
          <cell r="AX1612">
            <v>0</v>
          </cell>
          <cell r="AY1612">
            <v>3</v>
          </cell>
          <cell r="AZ1612">
            <v>0</v>
          </cell>
          <cell r="BA1612">
            <v>0</v>
          </cell>
          <cell r="BB1612">
            <v>30</v>
          </cell>
          <cell r="BC1612">
            <v>1</v>
          </cell>
          <cell r="BD1612">
            <v>0</v>
          </cell>
          <cell r="BE1612">
            <v>0</v>
          </cell>
          <cell r="BF1612">
            <v>0</v>
          </cell>
          <cell r="BG1612">
            <v>0</v>
          </cell>
          <cell r="BH1612">
            <v>0</v>
          </cell>
          <cell r="BI1612">
            <v>0</v>
          </cell>
          <cell r="BJ1612">
            <v>44</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row>
        <row r="1613">
          <cell r="A1613" t="str">
            <v>RBD22G</v>
          </cell>
          <cell r="B1613" t="str">
            <v>373 Ltg &amp; Signal-Dir</v>
          </cell>
          <cell r="C1613" t="str">
            <v>INPUT</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R1613" t="str">
            <v>-</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row>
        <row r="1615">
          <cell r="B1615" t="str">
            <v>Total DA Dist Plt (SC RET)</v>
          </cell>
          <cell r="AT1615">
            <v>676</v>
          </cell>
        </row>
        <row r="1616">
          <cell r="AR1616" t="str">
            <v xml:space="preserve">*Note:  When using an allocator that is not GW specific, use only GW rates. </v>
          </cell>
        </row>
        <row r="1622">
          <cell r="A1622" t="str">
            <v>RB2_begin_GW</v>
          </cell>
          <cell r="E1622" t="str">
            <v>Rounds</v>
          </cell>
          <cell r="F1622" t="str">
            <v>SOURCE:</v>
          </cell>
          <cell r="H1622" t="str">
            <v>Range name RB2_GW</v>
          </cell>
        </row>
        <row r="1624">
          <cell r="A1624" t="str">
            <v>RB2P2G</v>
          </cell>
          <cell r="B1624" t="str">
            <v>Prod Plt Acc Depr (20A)</v>
          </cell>
          <cell r="C1624" t="str">
            <v>Greenwood</v>
          </cell>
          <cell r="D1624">
            <v>3845</v>
          </cell>
          <cell r="F1624" t="str">
            <v>Alloc_Factors</v>
          </cell>
        </row>
        <row r="1626">
          <cell r="A1626" t="str">
            <v>RB2P3G</v>
          </cell>
          <cell r="B1626" t="str">
            <v>Prod Plt Acc Depr- (5A)</v>
          </cell>
          <cell r="C1626" t="str">
            <v>Greenwood</v>
          </cell>
          <cell r="D1626">
            <v>0</v>
          </cell>
          <cell r="F1626" t="str">
            <v>INPUT</v>
          </cell>
        </row>
        <row r="1628">
          <cell r="A1628" t="str">
            <v>RB2T3G</v>
          </cell>
          <cell r="B1628" t="str">
            <v>Trans Plt Acc Depr (2A)</v>
          </cell>
          <cell r="C1628" t="str">
            <v>Greenwood</v>
          </cell>
          <cell r="D1628">
            <v>669</v>
          </cell>
          <cell r="F1628" t="str">
            <v>Alloc_Factors</v>
          </cell>
        </row>
        <row r="1630">
          <cell r="A1630" t="str">
            <v>RB2DD00G</v>
          </cell>
          <cell r="B1630" t="str">
            <v>Distr Plt Acc Depr  (8B)</v>
          </cell>
          <cell r="C1630" t="str">
            <v>Greenwood</v>
          </cell>
          <cell r="D1630">
            <v>3934</v>
          </cell>
          <cell r="E1630" t="str">
            <v>sum</v>
          </cell>
        </row>
        <row r="1632">
          <cell r="A1632" t="str">
            <v>RB2DD0G</v>
          </cell>
          <cell r="B1632" t="str">
            <v>360 Land Rights-Depr.</v>
          </cell>
          <cell r="C1632" t="str">
            <v>Greenwood</v>
          </cell>
          <cell r="D1632">
            <v>1</v>
          </cell>
          <cell r="F1632" t="str">
            <v>Alloc_Factors</v>
          </cell>
        </row>
        <row r="1634">
          <cell r="A1634" t="str">
            <v>RB2DD1G</v>
          </cell>
          <cell r="B1634" t="str">
            <v>361 Structures</v>
          </cell>
          <cell r="C1634" t="str">
            <v>Greenwood</v>
          </cell>
          <cell r="D1634">
            <v>18</v>
          </cell>
          <cell r="F1634" t="str">
            <v>Alloc_Factors</v>
          </cell>
        </row>
        <row r="1636">
          <cell r="A1636" t="str">
            <v>RB2DD2G</v>
          </cell>
          <cell r="B1636" t="str">
            <v>362 Stat Equip</v>
          </cell>
          <cell r="C1636" t="str">
            <v>Greenwood</v>
          </cell>
          <cell r="D1636">
            <v>503</v>
          </cell>
          <cell r="F1636" t="str">
            <v>Alloc_Factors</v>
          </cell>
        </row>
        <row r="1638">
          <cell r="A1638" t="str">
            <v>RB2DD4G</v>
          </cell>
          <cell r="B1638" t="str">
            <v>364 Poles</v>
          </cell>
          <cell r="C1638" t="str">
            <v>Greenwood</v>
          </cell>
          <cell r="D1638">
            <v>741</v>
          </cell>
          <cell r="F1638" t="str">
            <v>Alloc_Factors</v>
          </cell>
        </row>
        <row r="1640">
          <cell r="A1640" t="str">
            <v>RB2DD5G</v>
          </cell>
          <cell r="B1640" t="str">
            <v>365 OH Cond</v>
          </cell>
          <cell r="C1640" t="str">
            <v>Greenwood</v>
          </cell>
          <cell r="D1640">
            <v>658</v>
          </cell>
          <cell r="F1640" t="str">
            <v>Alloc_Factors</v>
          </cell>
        </row>
        <row r="1642">
          <cell r="A1642" t="str">
            <v>RB2DD6G</v>
          </cell>
          <cell r="B1642" t="str">
            <v>366 UG Cond</v>
          </cell>
          <cell r="C1642" t="str">
            <v>Greenwood</v>
          </cell>
          <cell r="D1642">
            <v>97</v>
          </cell>
          <cell r="F1642" t="str">
            <v>Alloc_Factors</v>
          </cell>
        </row>
        <row r="1644">
          <cell r="A1644" t="str">
            <v>RB2DD7G</v>
          </cell>
          <cell r="B1644" t="str">
            <v>367 UG Cond</v>
          </cell>
          <cell r="C1644" t="str">
            <v>Greenwood</v>
          </cell>
          <cell r="D1644">
            <v>683</v>
          </cell>
          <cell r="F1644" t="str">
            <v>Alloc_Factors</v>
          </cell>
        </row>
        <row r="1646">
          <cell r="A1646" t="str">
            <v>RB2DD8G</v>
          </cell>
          <cell r="B1646" t="str">
            <v>368 Line Transf</v>
          </cell>
          <cell r="C1646" t="str">
            <v>Greenwood</v>
          </cell>
          <cell r="D1646">
            <v>570</v>
          </cell>
          <cell r="F1646" t="str">
            <v>Alloc_Factors</v>
          </cell>
        </row>
        <row r="1648">
          <cell r="A1648" t="str">
            <v>RB2DD10G</v>
          </cell>
          <cell r="B1648" t="str">
            <v>369 Services</v>
          </cell>
          <cell r="C1648" t="str">
            <v>Greenwood</v>
          </cell>
          <cell r="D1648">
            <v>435</v>
          </cell>
          <cell r="F1648" t="str">
            <v>Alloc_Factors</v>
          </cell>
        </row>
        <row r="1650">
          <cell r="A1650" t="str">
            <v>RB2DD11G</v>
          </cell>
          <cell r="B1650" t="str">
            <v>370 Meters</v>
          </cell>
          <cell r="C1650" t="str">
            <v>Greenwood</v>
          </cell>
          <cell r="D1650">
            <v>109</v>
          </cell>
          <cell r="F1650" t="str">
            <v>Alloc_Factors</v>
          </cell>
        </row>
        <row r="1652">
          <cell r="A1652" t="str">
            <v>RB2DD12G</v>
          </cell>
          <cell r="B1652" t="str">
            <v>371 Install on Cust</v>
          </cell>
          <cell r="C1652" t="str">
            <v>Greenwood</v>
          </cell>
          <cell r="D1652">
            <v>119</v>
          </cell>
          <cell r="F1652" t="str">
            <v>Alloc_Factors</v>
          </cell>
        </row>
        <row r="1654">
          <cell r="A1654" t="str">
            <v>RB2DD14G</v>
          </cell>
          <cell r="B1654" t="str">
            <v>Street Lts &amp; Signal Sys</v>
          </cell>
          <cell r="C1654" t="str">
            <v>Greenwood</v>
          </cell>
          <cell r="D1654">
            <v>0</v>
          </cell>
          <cell r="F1654" t="str">
            <v>Alloc_Factors</v>
          </cell>
        </row>
        <row r="1656">
          <cell r="A1656" t="str">
            <v>RB2GD2G</v>
          </cell>
          <cell r="B1656" t="str">
            <v>Gen Plt Acc Depr (10A)</v>
          </cell>
          <cell r="C1656" t="str">
            <v>Greenwood</v>
          </cell>
          <cell r="D1656">
            <v>38</v>
          </cell>
          <cell r="F1656" t="str">
            <v>Alloc_Factors</v>
          </cell>
        </row>
        <row r="1658">
          <cell r="A1658" t="str">
            <v>RB2CW1G</v>
          </cell>
          <cell r="B1658" t="str">
            <v>CWIP-Production</v>
          </cell>
          <cell r="C1658" t="str">
            <v>Greenwood</v>
          </cell>
          <cell r="D1658">
            <v>0</v>
          </cell>
          <cell r="F1658" t="str">
            <v>Alloc_Factors</v>
          </cell>
          <cell r="H1658" t="str">
            <v>(added for 2007 COS)</v>
          </cell>
        </row>
        <row r="1659">
          <cell r="A1659" t="str">
            <v>RB2CW2G</v>
          </cell>
          <cell r="B1659" t="str">
            <v>CWIP-Transmission</v>
          </cell>
          <cell r="C1659" t="str">
            <v>Greenwood</v>
          </cell>
          <cell r="D1659">
            <v>0</v>
          </cell>
          <cell r="F1659" t="str">
            <v>Alloc_Factors</v>
          </cell>
          <cell r="H1659" t="str">
            <v>(added for 2007 COS)</v>
          </cell>
        </row>
        <row r="1660">
          <cell r="A1660" t="str">
            <v>RB2CW3G</v>
          </cell>
          <cell r="B1660" t="str">
            <v>CWIP-Distribution</v>
          </cell>
          <cell r="C1660" t="str">
            <v>Greenwood</v>
          </cell>
          <cell r="D1660">
            <v>0</v>
          </cell>
          <cell r="F1660" t="str">
            <v>Alloc_Factors</v>
          </cell>
          <cell r="H1660" t="str">
            <v>(added for 2007 COS)</v>
          </cell>
        </row>
        <row r="1661">
          <cell r="A1661" t="str">
            <v>RB2CW4G</v>
          </cell>
          <cell r="B1661" t="str">
            <v>CWIP-General</v>
          </cell>
          <cell r="C1661" t="str">
            <v>Greenwood</v>
          </cell>
          <cell r="D1661">
            <v>0</v>
          </cell>
          <cell r="F1661" t="str">
            <v>Alloc_Factors</v>
          </cell>
          <cell r="H1661" t="str">
            <v>(added for 2007 COS)</v>
          </cell>
        </row>
        <row r="1664">
          <cell r="B1664" t="str">
            <v>The following items use SC_method Chg</v>
          </cell>
        </row>
        <row r="1665">
          <cell r="B1665" t="str">
            <v>Plt Held Future Use:</v>
          </cell>
        </row>
        <row r="1666">
          <cell r="A1666" t="str">
            <v>RB2TU1scG</v>
          </cell>
          <cell r="B1666" t="str">
            <v>Prod Plt (18A)</v>
          </cell>
          <cell r="C1666" t="str">
            <v>Greenwood</v>
          </cell>
          <cell r="D1666">
            <v>0</v>
          </cell>
          <cell r="F1666" t="str">
            <v>Alloc_Factors</v>
          </cell>
          <cell r="H1666" t="str">
            <v>SC_method_chg</v>
          </cell>
        </row>
        <row r="1668">
          <cell r="A1668" t="str">
            <v>RB2TU2scG</v>
          </cell>
          <cell r="B1668" t="str">
            <v>Trans Plt (7A)</v>
          </cell>
          <cell r="C1668" t="str">
            <v>Greenwood</v>
          </cell>
          <cell r="D1668">
            <v>1</v>
          </cell>
          <cell r="F1668" t="str">
            <v>Alloc_Factors</v>
          </cell>
          <cell r="H1668" t="str">
            <v>SC_method_chg</v>
          </cell>
        </row>
        <row r="1670">
          <cell r="A1670" t="str">
            <v>RB2TU3scG</v>
          </cell>
          <cell r="B1670" t="str">
            <v>Distr Plt (8B)</v>
          </cell>
          <cell r="C1670" t="str">
            <v>Greenwood</v>
          </cell>
          <cell r="D1670">
            <v>8</v>
          </cell>
          <cell r="F1670" t="str">
            <v>Alloc_Factors</v>
          </cell>
          <cell r="H1670" t="str">
            <v>SC_method_chg</v>
          </cell>
        </row>
        <row r="1672">
          <cell r="A1672" t="str">
            <v>RB2TU4scG</v>
          </cell>
          <cell r="B1672" t="str">
            <v>Gen Plt (10A)</v>
          </cell>
          <cell r="C1672" t="str">
            <v>Greenwood</v>
          </cell>
          <cell r="D1672">
            <v>0</v>
          </cell>
          <cell r="F1672" t="str">
            <v>Alloc_Factors</v>
          </cell>
          <cell r="H1672" t="str">
            <v>SC_method_chg</v>
          </cell>
        </row>
        <row r="1674">
          <cell r="A1674" t="str">
            <v>RB2TU5scG</v>
          </cell>
          <cell r="B1674" t="str">
            <v>Other</v>
          </cell>
          <cell r="C1674" t="str">
            <v>Greenwood</v>
          </cell>
          <cell r="D1674">
            <v>0</v>
          </cell>
          <cell r="F1674" t="str">
            <v>Alloc_Factors</v>
          </cell>
          <cell r="H1674" t="str">
            <v>SC_method_chg</v>
          </cell>
          <cell r="I1674" t="str">
            <v>Need to know alloc-set on net plant</v>
          </cell>
        </row>
        <row r="1676">
          <cell r="B1676" t="str">
            <v>Nucl Fuel Materials:</v>
          </cell>
        </row>
        <row r="1677">
          <cell r="A1677" t="str">
            <v>RB2NF1G</v>
          </cell>
          <cell r="B1677" t="str">
            <v>120.2 in Stock (5A)</v>
          </cell>
          <cell r="C1677" t="str">
            <v>Greenwood</v>
          </cell>
          <cell r="D1677">
            <v>0</v>
          </cell>
          <cell r="F1677" t="str">
            <v>Alloc_Factors</v>
          </cell>
        </row>
        <row r="1679">
          <cell r="A1679" t="str">
            <v>RB2NF2G</v>
          </cell>
          <cell r="B1679" t="str">
            <v>120.3 in Reactr (5A)</v>
          </cell>
          <cell r="C1679" t="str">
            <v>Greenwood</v>
          </cell>
          <cell r="D1679">
            <v>490</v>
          </cell>
          <cell r="F1679" t="str">
            <v>Alloc_Factors</v>
          </cell>
        </row>
        <row r="1681">
          <cell r="A1681" t="str">
            <v>RB2NF3G</v>
          </cell>
          <cell r="B1681" t="str">
            <v>120.4 Spt Fuel (5A)</v>
          </cell>
          <cell r="C1681" t="str">
            <v>Greenwood</v>
          </cell>
          <cell r="D1681">
            <v>148</v>
          </cell>
          <cell r="F1681" t="str">
            <v>Alloc_Factors</v>
          </cell>
        </row>
        <row r="1683">
          <cell r="A1683" t="str">
            <v>RB2NF4G</v>
          </cell>
          <cell r="B1683" t="str">
            <v>Less:120.5 Burn (5A)</v>
          </cell>
          <cell r="C1683" t="str">
            <v>Greenwood</v>
          </cell>
          <cell r="D1683">
            <v>378</v>
          </cell>
          <cell r="F1683" t="str">
            <v>Alloc_Factors</v>
          </cell>
        </row>
        <row r="1685">
          <cell r="B1685" t="str">
            <v>Material &amp; Supplies:</v>
          </cell>
        </row>
        <row r="1686">
          <cell r="A1686" t="str">
            <v>RB2MS1G</v>
          </cell>
          <cell r="B1686" t="str">
            <v>Production (18A)</v>
          </cell>
          <cell r="C1686" t="str">
            <v>Greenwood</v>
          </cell>
          <cell r="D1686">
            <v>219</v>
          </cell>
          <cell r="F1686" t="str">
            <v>Alloc_Factors</v>
          </cell>
        </row>
        <row r="1688">
          <cell r="A1688" t="str">
            <v>RB2MS2G</v>
          </cell>
          <cell r="B1688" t="str">
            <v>Transmission (7A)</v>
          </cell>
          <cell r="C1688" t="str">
            <v>Greenwood</v>
          </cell>
          <cell r="D1688">
            <v>10</v>
          </cell>
        </row>
        <row r="1690">
          <cell r="A1690" t="str">
            <v>RB2MS4G</v>
          </cell>
          <cell r="B1690" t="str">
            <v>M&amp;S Distr  (9A)</v>
          </cell>
          <cell r="C1690" t="str">
            <v>Greenwood</v>
          </cell>
          <cell r="D1690">
            <v>66</v>
          </cell>
          <cell r="F1690" t="str">
            <v>Alloc_Factors</v>
          </cell>
        </row>
        <row r="1692">
          <cell r="A1692" t="str">
            <v>RB2MS5G</v>
          </cell>
          <cell r="B1692" t="str">
            <v>M&amp;S Gen (10A)</v>
          </cell>
          <cell r="C1692" t="str">
            <v>Greenwood</v>
          </cell>
          <cell r="D1692">
            <v>2</v>
          </cell>
          <cell r="F1692" t="str">
            <v>Alloc_Factors</v>
          </cell>
        </row>
        <row r="1694">
          <cell r="A1694" t="str">
            <v>RB2MS6G</v>
          </cell>
          <cell r="B1694" t="str">
            <v>M&amp;S Emiss Allow (5A)</v>
          </cell>
          <cell r="C1694" t="str">
            <v>Greenwood</v>
          </cell>
          <cell r="D1694">
            <v>1</v>
          </cell>
          <cell r="F1694" t="str">
            <v>Alloc_Factors</v>
          </cell>
        </row>
        <row r="1696">
          <cell r="A1696" t="str">
            <v>RB2MS8G</v>
          </cell>
          <cell r="B1696" t="str">
            <v>Renewable Energy Credits</v>
          </cell>
          <cell r="C1696" t="str">
            <v>Greenwood</v>
          </cell>
          <cell r="D1696">
            <v>0</v>
          </cell>
          <cell r="F1696" t="str">
            <v>Alloc_Factors</v>
          </cell>
        </row>
        <row r="1698">
          <cell r="B1698" t="str">
            <v>Fuel Stock:</v>
          </cell>
        </row>
        <row r="1699">
          <cell r="A1699" t="str">
            <v>RB2F1G</v>
          </cell>
          <cell r="B1699" t="str">
            <v>Coal (5A)</v>
          </cell>
          <cell r="C1699" t="str">
            <v>Greenwood</v>
          </cell>
          <cell r="D1699">
            <v>182</v>
          </cell>
          <cell r="F1699" t="str">
            <v>Alloc_Factors</v>
          </cell>
        </row>
        <row r="1701">
          <cell r="A1701" t="str">
            <v>RB2F2G</v>
          </cell>
          <cell r="B1701" t="str">
            <v>Oil (5A)</v>
          </cell>
          <cell r="C1701" t="str">
            <v>Greenwood</v>
          </cell>
          <cell r="D1701">
            <v>26</v>
          </cell>
          <cell r="F1701" t="str">
            <v>Alloc_Factors</v>
          </cell>
        </row>
        <row r="1703">
          <cell r="A1703" t="str">
            <v>RB2B1scG</v>
          </cell>
          <cell r="B1703" t="str">
            <v>Bond Prem  (44A)</v>
          </cell>
          <cell r="C1703" t="str">
            <v>Greenwood</v>
          </cell>
          <cell r="D1703">
            <v>95</v>
          </cell>
          <cell r="F1703" t="str">
            <v>Alloc_Factors</v>
          </cell>
        </row>
        <row r="1705">
          <cell r="A1705" t="str">
            <v>RB2B2scG</v>
          </cell>
          <cell r="B1705" t="str">
            <v>Bond Prem</v>
          </cell>
          <cell r="C1705" t="str">
            <v>Greenwood</v>
          </cell>
          <cell r="D1705">
            <v>-35</v>
          </cell>
          <cell r="F1705" t="str">
            <v>Alloc_Factors</v>
          </cell>
        </row>
        <row r="1707">
          <cell r="A1707" t="str">
            <v>RB2C1G</v>
          </cell>
          <cell r="B1707" t="str">
            <v>Cash (44A)</v>
          </cell>
          <cell r="D1707">
            <v>1</v>
          </cell>
          <cell r="F1707" t="str">
            <v>Alloc_Factors</v>
          </cell>
        </row>
        <row r="1709">
          <cell r="A1709" t="str">
            <v>The following items use SC_method Chg</v>
          </cell>
        </row>
        <row r="1710">
          <cell r="A1710" t="str">
            <v>RB2C3scG</v>
          </cell>
          <cell r="B1710" t="str">
            <v>Cash Require  (48A)</v>
          </cell>
          <cell r="C1710" t="str">
            <v>Greenwood</v>
          </cell>
          <cell r="D1710">
            <v>0</v>
          </cell>
          <cell r="E1710" t="str">
            <v>N/A</v>
          </cell>
          <cell r="F1710" t="str">
            <v xml:space="preserve">now calc in COSS </v>
          </cell>
          <cell r="G1710" t="str">
            <v xml:space="preserve">now calc in COSS </v>
          </cell>
        </row>
        <row r="1712">
          <cell r="A1712" t="str">
            <v>RB2C4scG</v>
          </cell>
          <cell r="B1712" t="str">
            <v>FIT Accrual (49A)</v>
          </cell>
          <cell r="C1712" t="str">
            <v>Greenwood</v>
          </cell>
          <cell r="D1712">
            <v>0</v>
          </cell>
          <cell r="E1712" t="str">
            <v>N/A</v>
          </cell>
        </row>
        <row r="1714">
          <cell r="A1714" t="str">
            <v>RB2C5scG</v>
          </cell>
          <cell r="B1714" t="str">
            <v>Avg Tax Accr-Retail</v>
          </cell>
          <cell r="C1714" t="str">
            <v>Greenwood</v>
          </cell>
          <cell r="D1714">
            <v>70</v>
          </cell>
          <cell r="F1714" t="str">
            <v>Alloc_Factors</v>
          </cell>
          <cell r="G1714" t="str">
            <v>SC</v>
          </cell>
        </row>
        <row r="1716">
          <cell r="A1716" t="str">
            <v>RB2C6scG</v>
          </cell>
          <cell r="B1716" t="str">
            <v>Avg Tax Accr-wholesale</v>
          </cell>
          <cell r="C1716" t="str">
            <v>Greenwood</v>
          </cell>
          <cell r="D1716">
            <v>0</v>
          </cell>
          <cell r="F1716" t="str">
            <v>Alloc_Factors</v>
          </cell>
          <cell r="G1716" t="str">
            <v>SC</v>
          </cell>
        </row>
        <row r="1718">
          <cell r="B1718" t="str">
            <v>Prepayments:</v>
          </cell>
        </row>
        <row r="1719">
          <cell r="A1719" t="str">
            <v>RB2PP1scG</v>
          </cell>
          <cell r="B1719" t="str">
            <v>Rent - Prepaid Other(59)</v>
          </cell>
          <cell r="C1719" t="str">
            <v>Greenwood</v>
          </cell>
          <cell r="D1719">
            <v>0</v>
          </cell>
          <cell r="F1719" t="str">
            <v>Alloc_Factors</v>
          </cell>
        </row>
        <row r="1721">
          <cell r="A1721" t="str">
            <v>RB2PP2scG</v>
          </cell>
          <cell r="B1721" t="str">
            <v>Rent  (1A)</v>
          </cell>
          <cell r="C1721" t="str">
            <v>Greenwood</v>
          </cell>
          <cell r="D1721">
            <v>0</v>
          </cell>
          <cell r="F1721" t="str">
            <v>INPUT</v>
          </cell>
          <cell r="H1721" t="str">
            <v>&lt;--DA on RB2PP1scG</v>
          </cell>
        </row>
        <row r="1723">
          <cell r="B1723" t="str">
            <v>Unexpired Ins Rel:</v>
          </cell>
        </row>
        <row r="1724">
          <cell r="A1724" t="str">
            <v>RB2PP3scG</v>
          </cell>
          <cell r="B1724" t="str">
            <v>Prod Plt (18A)</v>
          </cell>
          <cell r="C1724" t="str">
            <v>Greenwood</v>
          </cell>
          <cell r="D1724">
            <v>9</v>
          </cell>
          <cell r="F1724" t="str">
            <v>Alloc_Factors</v>
          </cell>
        </row>
        <row r="1726">
          <cell r="A1726" t="str">
            <v>RB2PP4scG</v>
          </cell>
          <cell r="B1726" t="str">
            <v>Trans Plt (7A)</v>
          </cell>
          <cell r="C1726" t="str">
            <v>Greenwood</v>
          </cell>
          <cell r="D1726">
            <v>0</v>
          </cell>
          <cell r="F1726" t="str">
            <v>Alloc_Factors</v>
          </cell>
        </row>
        <row r="1728">
          <cell r="A1728" t="str">
            <v>RB2PP5scG</v>
          </cell>
          <cell r="B1728" t="str">
            <v>Distr Plt (8A)</v>
          </cell>
          <cell r="C1728" t="str">
            <v>Greenwood</v>
          </cell>
          <cell r="D1728">
            <v>0</v>
          </cell>
          <cell r="F1728" t="str">
            <v>Alloc_Factors</v>
          </cell>
        </row>
        <row r="1730">
          <cell r="A1730" t="str">
            <v>RB2PP6scG</v>
          </cell>
          <cell r="B1730" t="str">
            <v>Gen Plt (10A)</v>
          </cell>
          <cell r="C1730" t="str">
            <v>Greenwood</v>
          </cell>
          <cell r="D1730">
            <v>0</v>
          </cell>
          <cell r="F1730" t="str">
            <v>Alloc_Factors</v>
          </cell>
        </row>
        <row r="1732">
          <cell r="A1732" t="str">
            <v>RB2PP7scG</v>
          </cell>
          <cell r="B1732" t="str">
            <v>Other</v>
          </cell>
          <cell r="C1732" t="str">
            <v>Greenwood</v>
          </cell>
          <cell r="D1732">
            <v>0</v>
          </cell>
          <cell r="F1732" t="str">
            <v>Alloc_Factors</v>
          </cell>
        </row>
        <row r="1734">
          <cell r="A1734" t="str">
            <v>RB2PP8scG</v>
          </cell>
          <cell r="B1734" t="str">
            <v>Wage &amp; Salary Related (59)</v>
          </cell>
          <cell r="C1734" t="str">
            <v>Greenwood</v>
          </cell>
          <cell r="D1734">
            <v>336</v>
          </cell>
          <cell r="F1734" t="str">
            <v>Alloc_Factors</v>
          </cell>
        </row>
        <row r="1738">
          <cell r="B1738" t="str">
            <v>Def Items Rel:</v>
          </cell>
        </row>
        <row r="1739">
          <cell r="A1739" t="str">
            <v>RB2DEF1G</v>
          </cell>
          <cell r="B1739" t="str">
            <v>Prod Plt (18A)</v>
          </cell>
          <cell r="C1739" t="str">
            <v>Greenwood</v>
          </cell>
          <cell r="D1739" t="str">
            <v>All lumped in RB2DEF5G</v>
          </cell>
        </row>
        <row r="1741">
          <cell r="A1741" t="str">
            <v>RB2DEF2G</v>
          </cell>
          <cell r="B1741" t="str">
            <v>Trans Plt (7A)</v>
          </cell>
          <cell r="C1741" t="str">
            <v>Greenwood</v>
          </cell>
          <cell r="D1741" t="str">
            <v>All lumped in RB2DEF5G</v>
          </cell>
        </row>
        <row r="1743">
          <cell r="A1743" t="str">
            <v>RB2DEF3G</v>
          </cell>
          <cell r="B1743" t="str">
            <v>Distr Plt (8A)</v>
          </cell>
          <cell r="C1743" t="str">
            <v>Greenwood</v>
          </cell>
          <cell r="D1743" t="str">
            <v>All lumped in RB2DEF5G</v>
          </cell>
        </row>
        <row r="1745">
          <cell r="A1745" t="str">
            <v>RB2DEF4G</v>
          </cell>
          <cell r="B1745" t="str">
            <v>Gen Plt (10A)</v>
          </cell>
          <cell r="C1745" t="str">
            <v>Greenwood</v>
          </cell>
          <cell r="D1745" t="str">
            <v>All lumped in RB2DEF5G</v>
          </cell>
        </row>
        <row r="1747">
          <cell r="A1747" t="str">
            <v>RB2DEF5G</v>
          </cell>
          <cell r="B1747" t="str">
            <v>Net EPIS (Netplt_NF)</v>
          </cell>
          <cell r="C1747" t="str">
            <v>Greenwood</v>
          </cell>
          <cell r="D1747">
            <v>-27</v>
          </cell>
          <cell r="F1747" t="str">
            <v>Alloc_Factors</v>
          </cell>
        </row>
        <row r="1749">
          <cell r="A1749" t="str">
            <v>RB2DEF6G</v>
          </cell>
          <cell r="B1749" t="str">
            <v>Wages &amp; Sal (59A)</v>
          </cell>
          <cell r="C1749" t="str">
            <v>Greenwood</v>
          </cell>
          <cell r="D1749" t="str">
            <v>All lumped in RB2DEF5G</v>
          </cell>
        </row>
        <row r="1751">
          <cell r="A1751" t="str">
            <v>RB2DEF7G</v>
          </cell>
          <cell r="B1751" t="str">
            <v>Mat &amp; Supp (42A)</v>
          </cell>
          <cell r="C1751" t="str">
            <v>Greenwood</v>
          </cell>
          <cell r="D1751" t="str">
            <v>All lumped in RB2DEF5G</v>
          </cell>
        </row>
        <row r="1753">
          <cell r="A1753" t="str">
            <v>RB2CD2G</v>
          </cell>
          <cell r="B1753" t="str">
            <v>Customer Deposit (38B)</v>
          </cell>
          <cell r="C1753" t="str">
            <v>Greenwood</v>
          </cell>
          <cell r="D1753">
            <v>0</v>
          </cell>
          <cell r="F1753" t="str">
            <v>Direct Assigned</v>
          </cell>
        </row>
        <row r="1755">
          <cell r="B1755" t="str">
            <v>Accum Def Tax Rel:</v>
          </cell>
        </row>
        <row r="1756">
          <cell r="A1756" t="str">
            <v>RB2SA1G</v>
          </cell>
          <cell r="B1756" t="str">
            <v>Prod Plt (18A)</v>
          </cell>
          <cell r="C1756" t="str">
            <v>Greenwood</v>
          </cell>
          <cell r="D1756" t="str">
            <v>All lumped in Other</v>
          </cell>
        </row>
        <row r="1758">
          <cell r="A1758" t="str">
            <v>RB2SA2G</v>
          </cell>
          <cell r="B1758" t="str">
            <v>Trans Plt (7A)</v>
          </cell>
          <cell r="C1758" t="str">
            <v>Greenwood</v>
          </cell>
          <cell r="D1758" t="str">
            <v>All lumped in Other</v>
          </cell>
        </row>
        <row r="1760">
          <cell r="A1760" t="str">
            <v>RB2SA3G</v>
          </cell>
          <cell r="B1760" t="str">
            <v>Distr Plt (8A)</v>
          </cell>
          <cell r="C1760" t="str">
            <v>Greenwood</v>
          </cell>
          <cell r="D1760" t="str">
            <v>All lumped in Other</v>
          </cell>
        </row>
        <row r="1762">
          <cell r="A1762" t="str">
            <v>RB2SA4G</v>
          </cell>
          <cell r="B1762" t="str">
            <v>Gen Plt (10A)</v>
          </cell>
          <cell r="C1762" t="str">
            <v>Greenwood</v>
          </cell>
          <cell r="D1762" t="str">
            <v>All lumped in Other</v>
          </cell>
        </row>
        <row r="1764">
          <cell r="A1764" t="str">
            <v>RB2SA5G</v>
          </cell>
          <cell r="B1764" t="str">
            <v>Other  (netplt_NF)</v>
          </cell>
          <cell r="C1764" t="str">
            <v>Greenwood</v>
          </cell>
          <cell r="D1764">
            <v>2240</v>
          </cell>
          <cell r="F1764" t="str">
            <v>Alloc_Factors</v>
          </cell>
        </row>
        <row r="1766">
          <cell r="A1766" t="str">
            <v>RB2SA6G</v>
          </cell>
          <cell r="B1766" t="str">
            <v>Energy (5A)</v>
          </cell>
          <cell r="C1766" t="str">
            <v>Greenwood</v>
          </cell>
        </row>
        <row r="1768">
          <cell r="A1768" t="str">
            <v>RB2SA8G</v>
          </cell>
          <cell r="B1768" t="str">
            <v>Miscellaneous</v>
          </cell>
          <cell r="C1768" t="str">
            <v>Greenwood</v>
          </cell>
          <cell r="D1768">
            <v>0</v>
          </cell>
          <cell r="F1768" t="str">
            <v>Alloc_Factors</v>
          </cell>
          <cell r="G1768" t="str">
            <v>(from unused)</v>
          </cell>
        </row>
        <row r="1770">
          <cell r="B1770" t="str">
            <v>Reserves Rel:</v>
          </cell>
        </row>
        <row r="1771">
          <cell r="A1771" t="str">
            <v>RB2R1G</v>
          </cell>
          <cell r="B1771" t="str">
            <v>Prod Plt (18A)</v>
          </cell>
          <cell r="C1771" t="str">
            <v>Greenwood</v>
          </cell>
          <cell r="D1771" t="str">
            <v>All lumped in Other</v>
          </cell>
        </row>
        <row r="1773">
          <cell r="A1773" t="str">
            <v>RB2R2G</v>
          </cell>
          <cell r="B1773" t="str">
            <v>Trans Plt (7A)</v>
          </cell>
          <cell r="C1773" t="str">
            <v>Greenwood</v>
          </cell>
          <cell r="D1773" t="str">
            <v>All lumped in Other</v>
          </cell>
        </row>
        <row r="1775">
          <cell r="A1775" t="str">
            <v>RB2R3G</v>
          </cell>
          <cell r="B1775" t="str">
            <v>Distr Plt (8A)</v>
          </cell>
          <cell r="C1775" t="str">
            <v>Greenwood</v>
          </cell>
          <cell r="D1775" t="str">
            <v>All lumped in Other</v>
          </cell>
        </row>
        <row r="1777">
          <cell r="A1777" t="str">
            <v>RB2R4G</v>
          </cell>
          <cell r="B1777" t="str">
            <v>Gen Plt (10A)</v>
          </cell>
          <cell r="C1777" t="str">
            <v>Greenwood</v>
          </cell>
          <cell r="D1777" t="str">
            <v>All lumped in Other</v>
          </cell>
        </row>
        <row r="1779">
          <cell r="A1779" t="str">
            <v>RB2R5G</v>
          </cell>
          <cell r="B1779" t="str">
            <v>Other (NetPlt_NF)</v>
          </cell>
          <cell r="C1779" t="str">
            <v>Greenwood</v>
          </cell>
          <cell r="D1779">
            <v>52</v>
          </cell>
          <cell r="F1779" t="str">
            <v>Alloc_Factors</v>
          </cell>
        </row>
        <row r="1781">
          <cell r="A1781" t="str">
            <v>RB2R6G</v>
          </cell>
          <cell r="B1781" t="str">
            <v>Energy (5A)</v>
          </cell>
          <cell r="C1781" t="str">
            <v>Greenwood</v>
          </cell>
        </row>
        <row r="1785">
          <cell r="C1785" t="str">
            <v xml:space="preserve">DO NOT REDUCE/INCR SYSTEM TOTAL FOR GREENWD </v>
          </cell>
          <cell r="D1785" t="str">
            <v>System Total</v>
          </cell>
          <cell r="E1785" t="str">
            <v>NC Total</v>
          </cell>
          <cell r="F1785" t="str">
            <v>NC Total Retail</v>
          </cell>
          <cell r="G1785" t="str">
            <v>RS1</v>
          </cell>
          <cell r="H1785" t="str">
            <v>RS2</v>
          </cell>
          <cell r="I1785" t="str">
            <v>RS3</v>
          </cell>
          <cell r="J1785" t="str">
            <v>RS4</v>
          </cell>
          <cell r="K1785" t="str">
            <v>RE1</v>
          </cell>
          <cell r="L1785" t="str">
            <v>RE2</v>
          </cell>
          <cell r="M1785" t="str">
            <v>NPL-RS RC</v>
          </cell>
          <cell r="N1785" t="str">
            <v>G</v>
          </cell>
          <cell r="O1785" t="str">
            <v>GA</v>
          </cell>
          <cell r="P1785" t="str">
            <v>NPL-GSS</v>
          </cell>
          <cell r="Q1785" t="str">
            <v>NPL-GSL</v>
          </cell>
          <cell r="R1785" t="str">
            <v>OL</v>
          </cell>
          <cell r="S1785" t="str">
            <v>PL</v>
          </cell>
          <cell r="T1785" t="str">
            <v>NPL-LT</v>
          </cell>
          <cell r="U1785" t="str">
            <v>TS</v>
          </cell>
          <cell r="V1785" t="str">
            <v>I</v>
          </cell>
          <cell r="W1785" t="str">
            <v>I(AE)</v>
          </cell>
          <cell r="X1785" t="str">
            <v>NPL-IND</v>
          </cell>
          <cell r="Y1785" t="str">
            <v>OPT G</v>
          </cell>
          <cell r="Z1785" t="str">
            <v>OPT GA</v>
          </cell>
          <cell r="AA1785" t="str">
            <v>OPT I</v>
          </cell>
          <cell r="AB1785" t="str">
            <v>OPT I(AE)</v>
          </cell>
          <cell r="AC1785" t="str">
            <v>HP</v>
          </cell>
          <cell r="AD1785" t="str">
            <v xml:space="preserve"> RETAIL UNUSED</v>
          </cell>
          <cell r="AE1785" t="str">
            <v>10A</v>
          </cell>
          <cell r="AF1785" t="str">
            <v>CATAWBA</v>
          </cell>
          <cell r="AG1785" t="str">
            <v>Wholesale1(SEPA)</v>
          </cell>
          <cell r="AH1785" t="str">
            <v>Wholesale2(NPL)</v>
          </cell>
          <cell r="AI1785" t="str">
            <v>Wholesale3(EMC)</v>
          </cell>
          <cell r="AJ1785" t="str">
            <v>Wholesale4(BPM &amp; OTHERS)</v>
          </cell>
          <cell r="AK1785" t="str">
            <v>Wholesale5(?)</v>
          </cell>
          <cell r="AL1785" t="str">
            <v>Wholesale6(?)</v>
          </cell>
          <cell r="AM1785" t="str">
            <v>Wholesale7(?)</v>
          </cell>
          <cell r="AN1785" t="str">
            <v>Wholesale8(?)</v>
          </cell>
          <cell r="AO1785" t="str">
            <v>Wholesale9(?)</v>
          </cell>
          <cell r="AP1785" t="str">
            <v>Wholesale10(?)</v>
          </cell>
          <cell r="AS1785" t="str">
            <v>SC Total</v>
          </cell>
          <cell r="AT1785" t="str">
            <v>SC Total Retail</v>
          </cell>
          <cell r="AU1785" t="str">
            <v>RS1</v>
          </cell>
          <cell r="AV1785" t="str">
            <v>RS2</v>
          </cell>
          <cell r="AW1785" t="str">
            <v>RS3</v>
          </cell>
          <cell r="AX1785" t="str">
            <v>RS4</v>
          </cell>
          <cell r="AY1785" t="str">
            <v>RE1</v>
          </cell>
          <cell r="AZ1785" t="str">
            <v>RE2</v>
          </cell>
          <cell r="BA1785" t="str">
            <v>NPL-RS RC</v>
          </cell>
          <cell r="BB1785" t="str">
            <v>G</v>
          </cell>
          <cell r="BC1785" t="str">
            <v>GA</v>
          </cell>
          <cell r="BD1785" t="str">
            <v>NPL-GSS</v>
          </cell>
          <cell r="BE1785" t="str">
            <v>NPL-GSL</v>
          </cell>
          <cell r="BF1785" t="str">
            <v>OL</v>
          </cell>
          <cell r="BG1785" t="str">
            <v>PL</v>
          </cell>
          <cell r="BH1785" t="str">
            <v>NPL-LT</v>
          </cell>
          <cell r="BI1785" t="str">
            <v>TS</v>
          </cell>
          <cell r="BJ1785" t="str">
            <v>I</v>
          </cell>
          <cell r="BK1785" t="str">
            <v>I(AE)</v>
          </cell>
          <cell r="BL1785" t="str">
            <v>NPL-IND</v>
          </cell>
          <cell r="BM1785" t="str">
            <v>OPT G</v>
          </cell>
          <cell r="BN1785" t="str">
            <v>OPT GA</v>
          </cell>
          <cell r="BO1785" t="str">
            <v>OPT I</v>
          </cell>
          <cell r="BP1785" t="str">
            <v>OPT I(AE)</v>
          </cell>
          <cell r="BQ1785" t="str">
            <v>HP</v>
          </cell>
          <cell r="BR1785" t="str">
            <v xml:space="preserve"> RETAIL UNUSED</v>
          </cell>
          <cell r="BS1785" t="str">
            <v>10A</v>
          </cell>
          <cell r="BT1785" t="str">
            <v>CATAWBA</v>
          </cell>
          <cell r="BU1785" t="str">
            <v>Wholesale1(SEPA)</v>
          </cell>
          <cell r="BV1785" t="str">
            <v>Wholesale2(NPL)</v>
          </cell>
          <cell r="BW1785" t="str">
            <v>Wholesale3(EMC)</v>
          </cell>
          <cell r="BX1785" t="str">
            <v>Wholesale4(BPM &amp; OTHERS)</v>
          </cell>
          <cell r="BY1785" t="str">
            <v>Wholesale5(?)</v>
          </cell>
          <cell r="BZ1785" t="str">
            <v>Wholesale6(?)</v>
          </cell>
          <cell r="CA1785" t="str">
            <v>Wholesale7(?)</v>
          </cell>
          <cell r="CB1785" t="str">
            <v>Wholesale8(?)</v>
          </cell>
          <cell r="CC1785" t="str">
            <v>Wholesale9(?)</v>
          </cell>
          <cell r="CD1785" t="str">
            <v>Wholesale10(?)</v>
          </cell>
        </row>
        <row r="1786">
          <cell r="C1786" t="str">
            <v>SOURCE:</v>
          </cell>
          <cell r="D1786" t="str">
            <v>TC</v>
          </cell>
          <cell r="E1786" t="str">
            <v>NC</v>
          </cell>
          <cell r="F1786" t="str">
            <v>NC</v>
          </cell>
          <cell r="G1786" t="str">
            <v>NC</v>
          </cell>
          <cell r="H1786" t="str">
            <v>NC</v>
          </cell>
          <cell r="I1786" t="str">
            <v>NC</v>
          </cell>
          <cell r="J1786" t="str">
            <v>NC</v>
          </cell>
          <cell r="K1786" t="str">
            <v>NC</v>
          </cell>
          <cell r="L1786" t="str">
            <v>NC</v>
          </cell>
          <cell r="M1786" t="str">
            <v>NC</v>
          </cell>
          <cell r="N1786" t="str">
            <v>NC</v>
          </cell>
          <cell r="O1786" t="str">
            <v>NC</v>
          </cell>
          <cell r="P1786" t="str">
            <v>NC</v>
          </cell>
          <cell r="Q1786" t="str">
            <v>NC</v>
          </cell>
          <cell r="R1786" t="str">
            <v>NC</v>
          </cell>
          <cell r="S1786" t="str">
            <v>NC</v>
          </cell>
          <cell r="T1786" t="str">
            <v>NC</v>
          </cell>
          <cell r="U1786" t="str">
            <v>NC</v>
          </cell>
          <cell r="V1786" t="str">
            <v>NC</v>
          </cell>
          <cell r="W1786" t="str">
            <v>NC</v>
          </cell>
          <cell r="X1786" t="str">
            <v>NC</v>
          </cell>
          <cell r="Y1786" t="str">
            <v>NC</v>
          </cell>
          <cell r="Z1786" t="str">
            <v>NC</v>
          </cell>
          <cell r="AA1786" t="str">
            <v>NC</v>
          </cell>
          <cell r="AB1786" t="str">
            <v>NC</v>
          </cell>
          <cell r="AC1786" t="str">
            <v>NC</v>
          </cell>
          <cell r="AD1786" t="str">
            <v>NC</v>
          </cell>
          <cell r="AE1786" t="str">
            <v>NC</v>
          </cell>
          <cell r="AF1786" t="str">
            <v>NC</v>
          </cell>
          <cell r="AG1786" t="str">
            <v>NC</v>
          </cell>
          <cell r="AH1786" t="str">
            <v>NC</v>
          </cell>
          <cell r="AI1786" t="str">
            <v>NC</v>
          </cell>
          <cell r="AJ1786" t="str">
            <v>NC</v>
          </cell>
          <cell r="AK1786" t="str">
            <v>NC</v>
          </cell>
          <cell r="AL1786" t="str">
            <v>NC</v>
          </cell>
          <cell r="AM1786" t="str">
            <v>NC</v>
          </cell>
          <cell r="AN1786" t="str">
            <v>NC</v>
          </cell>
          <cell r="AO1786" t="str">
            <v>NC</v>
          </cell>
          <cell r="AP1786" t="str">
            <v>NC</v>
          </cell>
          <cell r="AS1786" t="str">
            <v>SC</v>
          </cell>
          <cell r="AT1786" t="str">
            <v>SC</v>
          </cell>
          <cell r="AU1786" t="str">
            <v>SC</v>
          </cell>
          <cell r="AV1786" t="str">
            <v>SC</v>
          </cell>
          <cell r="AW1786" t="str">
            <v>SC</v>
          </cell>
          <cell r="AX1786" t="str">
            <v>SC</v>
          </cell>
          <cell r="AY1786" t="str">
            <v>SC</v>
          </cell>
          <cell r="AZ1786" t="str">
            <v>SC</v>
          </cell>
          <cell r="BA1786" t="str">
            <v>SC</v>
          </cell>
          <cell r="BB1786" t="str">
            <v>SC</v>
          </cell>
          <cell r="BC1786" t="str">
            <v>SC</v>
          </cell>
          <cell r="BD1786" t="str">
            <v>SC</v>
          </cell>
          <cell r="BE1786" t="str">
            <v>SC</v>
          </cell>
          <cell r="BF1786" t="str">
            <v>SC</v>
          </cell>
          <cell r="BG1786" t="str">
            <v>SC</v>
          </cell>
          <cell r="BH1786" t="str">
            <v>SC</v>
          </cell>
          <cell r="BI1786" t="str">
            <v>SC</v>
          </cell>
          <cell r="BJ1786" t="str">
            <v>SC</v>
          </cell>
          <cell r="BK1786" t="str">
            <v>SC</v>
          </cell>
          <cell r="BL1786" t="str">
            <v>SC</v>
          </cell>
          <cell r="BM1786" t="str">
            <v>SC</v>
          </cell>
          <cell r="BN1786" t="str">
            <v>SC</v>
          </cell>
          <cell r="BO1786" t="str">
            <v>SC</v>
          </cell>
          <cell r="BP1786" t="str">
            <v>SC</v>
          </cell>
          <cell r="BQ1786" t="str">
            <v>SC</v>
          </cell>
          <cell r="BR1786" t="str">
            <v>SC</v>
          </cell>
          <cell r="BS1786" t="str">
            <v>SC</v>
          </cell>
          <cell r="BT1786" t="str">
            <v>SC</v>
          </cell>
          <cell r="BU1786" t="str">
            <v>SC</v>
          </cell>
          <cell r="BV1786" t="str">
            <v>SC</v>
          </cell>
          <cell r="BW1786" t="str">
            <v>SC</v>
          </cell>
          <cell r="BX1786" t="str">
            <v>SC</v>
          </cell>
          <cell r="BY1786" t="str">
            <v>SC</v>
          </cell>
          <cell r="BZ1786" t="str">
            <v>SC</v>
          </cell>
          <cell r="CA1786" t="str">
            <v>SC</v>
          </cell>
          <cell r="CB1786" t="str">
            <v>SC</v>
          </cell>
          <cell r="CC1786" t="str">
            <v>SC</v>
          </cell>
          <cell r="CD1786" t="str">
            <v>SC</v>
          </cell>
        </row>
        <row r="1788">
          <cell r="A1788" t="str">
            <v>RB2P1G</v>
          </cell>
          <cell r="B1788" t="str">
            <v>Prod Plt Acc Depr-Contra AFUDC</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row>
        <row r="1789">
          <cell r="A1789" t="str">
            <v>RB2P4G</v>
          </cell>
          <cell r="B1789" t="str">
            <v>Prod Plt Acc Depr-Dir</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row>
        <row r="1790">
          <cell r="A1790" t="str">
            <v>RB2T1G</v>
          </cell>
          <cell r="B1790" t="str">
            <v>Trans Plt Acc Depr-Contra AFUDC</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cell r="BZ1790">
            <v>0</v>
          </cell>
          <cell r="CA1790">
            <v>0</v>
          </cell>
          <cell r="CB1790">
            <v>0</v>
          </cell>
          <cell r="CC1790">
            <v>0</v>
          </cell>
          <cell r="CD1790">
            <v>0</v>
          </cell>
        </row>
        <row r="1791">
          <cell r="A1791" t="str">
            <v>RB2T2G</v>
          </cell>
          <cell r="B1791" t="str">
            <v>Trans Plt Acc Depr-Dir</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row>
        <row r="1792">
          <cell r="B1792" t="str">
            <v>Distr Plt Acc Depr-Dir</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cell r="BZ1792">
            <v>0</v>
          </cell>
          <cell r="CA1792">
            <v>0</v>
          </cell>
          <cell r="CB1792">
            <v>0</v>
          </cell>
          <cell r="CC1792">
            <v>0</v>
          </cell>
          <cell r="CD1792">
            <v>0</v>
          </cell>
        </row>
        <row r="1793">
          <cell r="A1793" t="str">
            <v>RB2GD1G</v>
          </cell>
          <cell r="B1793" t="str">
            <v>Intangible Plant</v>
          </cell>
          <cell r="C1793" t="str">
            <v>GREENWD</v>
          </cell>
          <cell r="D1793">
            <v>0</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S1793">
            <v>126</v>
          </cell>
          <cell r="AT1793">
            <v>126</v>
          </cell>
          <cell r="AU1793">
            <v>23</v>
          </cell>
          <cell r="AV1793">
            <v>29</v>
          </cell>
          <cell r="AW1793">
            <v>0</v>
          </cell>
          <cell r="AX1793">
            <v>0</v>
          </cell>
          <cell r="AY1793">
            <v>23</v>
          </cell>
          <cell r="AZ1793">
            <v>0</v>
          </cell>
          <cell r="BA1793">
            <v>0</v>
          </cell>
          <cell r="BB1793">
            <v>30</v>
          </cell>
          <cell r="BC1793">
            <v>10</v>
          </cell>
          <cell r="BD1793">
            <v>0</v>
          </cell>
          <cell r="BE1793">
            <v>0</v>
          </cell>
          <cell r="BF1793">
            <v>3</v>
          </cell>
          <cell r="BG1793">
            <v>0</v>
          </cell>
          <cell r="BH1793">
            <v>0</v>
          </cell>
          <cell r="BI1793">
            <v>0</v>
          </cell>
          <cell r="BJ1793">
            <v>8</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row>
        <row r="1794">
          <cell r="A1794" t="str">
            <v>RB2C2scG</v>
          </cell>
          <cell r="B1794" t="str">
            <v>Cash Require-Dir</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row>
        <row r="1795">
          <cell r="B1795" t="str">
            <v>Heat Pump Fin-Dir</v>
          </cell>
          <cell r="D1795">
            <v>0</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row>
        <row r="1796">
          <cell r="A1796" t="str">
            <v>RB2DEF10G</v>
          </cell>
          <cell r="B1796" t="str">
            <v>Def Items-Oth Dir</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row>
        <row r="1797">
          <cell r="A1797" t="str">
            <v>RB2CD1G</v>
          </cell>
          <cell r="B1797" t="str">
            <v>Customer Deposit-Dir</v>
          </cell>
          <cell r="C1797" t="str">
            <v>GREENWD</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S1797">
            <v>13</v>
          </cell>
          <cell r="AT1797">
            <v>13</v>
          </cell>
          <cell r="AU1797">
            <v>2</v>
          </cell>
          <cell r="AV1797">
            <v>6</v>
          </cell>
          <cell r="AW1797">
            <v>0</v>
          </cell>
          <cell r="AX1797">
            <v>0</v>
          </cell>
          <cell r="AY1797">
            <v>3</v>
          </cell>
          <cell r="AZ1797">
            <v>0</v>
          </cell>
          <cell r="BA1797">
            <v>0</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row>
        <row r="1798">
          <cell r="A1798" t="str">
            <v>RB2SA7G</v>
          </cell>
          <cell r="B1798" t="str">
            <v>Acc Def Tax-Dir - No longer used</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row>
        <row r="1799">
          <cell r="A1799" t="str">
            <v>RB2R7G</v>
          </cell>
          <cell r="B1799" t="str">
            <v>Reserves-Dir</v>
          </cell>
          <cell r="C1799" t="str">
            <v>GREENWD</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row>
        <row r="1800">
          <cell r="A1800" t="str">
            <v>RB2MS3G</v>
          </cell>
          <cell r="B1800" t="str">
            <v>M&amp;S Distr-Dir  (OL only)</v>
          </cell>
          <cell r="C1800" t="str">
            <v>MISCFILE</v>
          </cell>
          <cell r="D1800">
            <v>0</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row>
        <row r="1801">
          <cell r="B1801" t="str">
            <v>Need formulas; Miscfile doesn't have any GW OL dir</v>
          </cell>
        </row>
        <row r="1807">
          <cell r="A1807" t="str">
            <v>Rev_begin_GW</v>
          </cell>
          <cell r="F1807" t="str">
            <v>Range Name - Revenue_GW</v>
          </cell>
        </row>
        <row r="1808">
          <cell r="F1808" t="str">
            <v>SOURCE:</v>
          </cell>
        </row>
        <row r="1810">
          <cell r="A1810" t="str">
            <v>REVOR3G</v>
          </cell>
          <cell r="B1810" t="str">
            <v>Pole Attachments (12B)</v>
          </cell>
          <cell r="C1810" t="str">
            <v>Greenwood</v>
          </cell>
          <cell r="D1810">
            <v>30</v>
          </cell>
          <cell r="F1810" t="str">
            <v>Alloc_Factors</v>
          </cell>
        </row>
        <row r="1812">
          <cell r="A1812" t="str">
            <v>REVOR4G</v>
          </cell>
          <cell r="B1812" t="str">
            <v>Rent-Real Estate(59A)</v>
          </cell>
          <cell r="C1812" t="str">
            <v>Greenwood</v>
          </cell>
          <cell r="D1812">
            <v>2</v>
          </cell>
          <cell r="F1812" t="str">
            <v>Alloc_Factors</v>
          </cell>
        </row>
        <row r="1814">
          <cell r="B1814" t="str">
            <v>CIAC</v>
          </cell>
          <cell r="C1814" t="str">
            <v>Greenwood</v>
          </cell>
          <cell r="D1814">
            <v>0</v>
          </cell>
          <cell r="F1814" t="str">
            <v>INPUT</v>
          </cell>
        </row>
        <row r="1815">
          <cell r="B1815" t="str">
            <v>Misc Other Rev-GW Dist Net</v>
          </cell>
          <cell r="C1815" t="str">
            <v>Greenwood</v>
          </cell>
          <cell r="D1815">
            <v>2</v>
          </cell>
          <cell r="F1815" t="str">
            <v>Alloc_Factors</v>
          </cell>
        </row>
        <row r="1816">
          <cell r="A1816" t="str">
            <v>REVOR6G</v>
          </cell>
          <cell r="B1816" t="str">
            <v>Total Dist Plant Related</v>
          </cell>
          <cell r="D1816">
            <v>2</v>
          </cell>
        </row>
        <row r="1818">
          <cell r="A1818" t="str">
            <v>REVOR7G</v>
          </cell>
          <cell r="B1818" t="str">
            <v>CIAC - Wholesale Direct</v>
          </cell>
          <cell r="C1818" t="str">
            <v>Greenwood</v>
          </cell>
          <cell r="D1818">
            <v>0</v>
          </cell>
          <cell r="F1818" t="str">
            <v>Alloc_Factors</v>
          </cell>
          <cell r="G1818" t="str">
            <v>No wholesale</v>
          </cell>
        </row>
        <row r="1819">
          <cell r="F1819" t="str">
            <v>old name --&gt;</v>
          </cell>
          <cell r="G1819" t="str">
            <v>455 Intrdept Rent (56B)</v>
          </cell>
        </row>
        <row r="1820">
          <cell r="A1820" t="str">
            <v>REVOR8G</v>
          </cell>
          <cell r="B1820" t="str">
            <v>Sale of M&amp;S (42A)</v>
          </cell>
          <cell r="C1820" t="str">
            <v>Greenwood</v>
          </cell>
          <cell r="D1820">
            <v>0</v>
          </cell>
          <cell r="F1820" t="str">
            <v>Alloc_Factors</v>
          </cell>
          <cell r="H1820" t="str">
            <v>M&amp;S</v>
          </cell>
        </row>
        <row r="1822">
          <cell r="A1822" t="str">
            <v>REVOR10G</v>
          </cell>
          <cell r="B1822" t="str">
            <v>Serv Provided Oth (59A)</v>
          </cell>
          <cell r="C1822" t="str">
            <v>Greenwood</v>
          </cell>
          <cell r="D1822">
            <v>36</v>
          </cell>
          <cell r="F1822" t="str">
            <v>Alloc_Factors</v>
          </cell>
          <cell r="H1822" t="str">
            <v>S&amp;W</v>
          </cell>
        </row>
        <row r="1824">
          <cell r="A1824" t="str">
            <v>REVPE1scG</v>
          </cell>
          <cell r="B1824" t="str">
            <v>Fos Fuel Cla (5A)</v>
          </cell>
          <cell r="C1824" t="str">
            <v>Greenwood</v>
          </cell>
          <cell r="D1824">
            <v>930</v>
          </cell>
          <cell r="F1824" t="str">
            <v>Alloc_Factors</v>
          </cell>
        </row>
        <row r="1826">
          <cell r="A1826" t="str">
            <v>REVPE2G</v>
          </cell>
          <cell r="B1826" t="str">
            <v>Nuc Fuel Disp (5A)</v>
          </cell>
          <cell r="C1826" t="str">
            <v>Greenwood</v>
          </cell>
          <cell r="D1826">
            <v>29</v>
          </cell>
          <cell r="F1826" t="str">
            <v>Alloc_Factors</v>
          </cell>
        </row>
        <row r="1828">
          <cell r="A1828" t="str">
            <v>REVPE3G</v>
          </cell>
          <cell r="B1828" t="str">
            <v>Nuc Fuel Cla (5A)</v>
          </cell>
          <cell r="C1828" t="str">
            <v>Greenwood</v>
          </cell>
          <cell r="D1828">
            <v>109</v>
          </cell>
          <cell r="F1828" t="str">
            <v>Alloc_Factors</v>
          </cell>
        </row>
        <row r="1830">
          <cell r="A1830" t="str">
            <v>REVPE5scG</v>
          </cell>
          <cell r="B1830" t="str">
            <v>Intersystem fuel(BPM/Other)-Retail</v>
          </cell>
          <cell r="C1830" t="str">
            <v>Greenwood</v>
          </cell>
          <cell r="D1830">
            <v>0</v>
          </cell>
          <cell r="F1830" t="str">
            <v>Alloc_Factors</v>
          </cell>
        </row>
        <row r="1832">
          <cell r="A1832" t="str">
            <v>REVPE55scG</v>
          </cell>
          <cell r="B1832" t="str">
            <v>Intersystem fuel(BPM/Other)-Wholesale</v>
          </cell>
          <cell r="C1832" t="str">
            <v>Greenwood</v>
          </cell>
          <cell r="D1832">
            <v>0</v>
          </cell>
          <cell r="F1832" t="str">
            <v>Alloc_Factors</v>
          </cell>
        </row>
        <row r="1834">
          <cell r="A1834" t="str">
            <v>REVPE6scG</v>
          </cell>
          <cell r="B1834" t="str">
            <v>Net Interchange-Energy (5A)</v>
          </cell>
          <cell r="C1834" t="str">
            <v>Greenwood</v>
          </cell>
          <cell r="D1834">
            <v>49</v>
          </cell>
          <cell r="F1834" t="str">
            <v>Alloc_Factors</v>
          </cell>
        </row>
        <row r="1836">
          <cell r="A1836" t="str">
            <v>REVPE7scG</v>
          </cell>
          <cell r="B1836" t="str">
            <v>Fuel in PP &amp; Int (5A)</v>
          </cell>
          <cell r="C1836" t="str">
            <v>Greenwood</v>
          </cell>
          <cell r="D1836">
            <v>70</v>
          </cell>
          <cell r="F1836" t="str">
            <v>Alloc_Factors</v>
          </cell>
        </row>
        <row r="1838">
          <cell r="A1838" t="str">
            <v>REVPE12G</v>
          </cell>
          <cell r="B1838" t="str">
            <v>Other Prod Energy (5A)</v>
          </cell>
          <cell r="C1838" t="str">
            <v>Greenwood</v>
          </cell>
          <cell r="D1838">
            <v>100</v>
          </cell>
          <cell r="F1838" t="str">
            <v>Alloc_Factors</v>
          </cell>
        </row>
        <row r="1840">
          <cell r="A1840" t="str">
            <v>REVPD1G</v>
          </cell>
          <cell r="B1840" t="str">
            <v>Net Interchange-Demand (1A)</v>
          </cell>
          <cell r="C1840" t="str">
            <v>Greenwood</v>
          </cell>
          <cell r="D1840">
            <v>52</v>
          </cell>
          <cell r="F1840" t="str">
            <v>Alloc_Factors</v>
          </cell>
        </row>
        <row r="1842">
          <cell r="A1842" t="str">
            <v>REVPD2G</v>
          </cell>
          <cell r="B1842" t="str">
            <v>Pur Pwr-Demand (1A)</v>
          </cell>
          <cell r="C1842" t="str">
            <v>Greenwood</v>
          </cell>
          <cell r="D1842">
            <v>0</v>
          </cell>
          <cell r="F1842" t="str">
            <v>Alloc_Factors</v>
          </cell>
        </row>
        <row r="1844">
          <cell r="A1844" t="str">
            <v>REVPD6G</v>
          </cell>
          <cell r="B1844" t="str">
            <v>Other Prod Demand(1A)</v>
          </cell>
          <cell r="C1844" t="str">
            <v>Greenwood</v>
          </cell>
          <cell r="D1844">
            <v>477</v>
          </cell>
          <cell r="F1844" t="str">
            <v>Alloc_Factors</v>
          </cell>
        </row>
        <row r="1846">
          <cell r="A1846" t="str">
            <v>REVT2G</v>
          </cell>
          <cell r="B1846" t="str">
            <v>Transm Exp (7A)</v>
          </cell>
          <cell r="C1846" t="str">
            <v>Greenwood</v>
          </cell>
          <cell r="D1846">
            <v>34</v>
          </cell>
          <cell r="F1846" t="str">
            <v>Alloc_Factors</v>
          </cell>
        </row>
        <row r="1848">
          <cell r="A1848" t="str">
            <v>REVT3G</v>
          </cell>
          <cell r="B1848" t="str">
            <v>Miscellaneous Adj</v>
          </cell>
          <cell r="C1848" t="str">
            <v>Greenwood</v>
          </cell>
          <cell r="D1848">
            <v>0</v>
          </cell>
          <cell r="F1848" t="str">
            <v>Alloc_Factors</v>
          </cell>
          <cell r="H1848" t="str">
            <v>unused</v>
          </cell>
        </row>
        <row r="1850">
          <cell r="A1850" t="str">
            <v>REVT5G</v>
          </cell>
          <cell r="B1850" t="str">
            <v>Other</v>
          </cell>
          <cell r="C1850" t="str">
            <v>Greenwood</v>
          </cell>
          <cell r="D1850">
            <v>0</v>
          </cell>
          <cell r="F1850" t="str">
            <v>Alloc_Factors</v>
          </cell>
          <cell r="H1850" t="str">
            <v>unused</v>
          </cell>
        </row>
        <row r="1852">
          <cell r="B1852" t="str">
            <v>Interconnection Chg (5A)</v>
          </cell>
          <cell r="C1852" t="str">
            <v>Greenwood</v>
          </cell>
          <cell r="D1852">
            <v>0</v>
          </cell>
          <cell r="F1852" t="str">
            <v>INPUT</v>
          </cell>
          <cell r="H1852" t="str">
            <v>MWH</v>
          </cell>
        </row>
        <row r="1854">
          <cell r="A1854" t="str">
            <v>REVPE5scG</v>
          </cell>
          <cell r="B1854" t="str">
            <v>Intersystem fuel(BPM/Other)-Retail</v>
          </cell>
          <cell r="C1854" t="str">
            <v>Greenwood</v>
          </cell>
          <cell r="D1854">
            <v>0</v>
          </cell>
          <cell r="F1854" t="str">
            <v>Alloc_Factors</v>
          </cell>
        </row>
        <row r="1856">
          <cell r="A1856" t="str">
            <v>REVPE55scG</v>
          </cell>
          <cell r="B1856" t="str">
            <v>Intersystem fuel(BPM/Other)-Wholesale</v>
          </cell>
          <cell r="C1856" t="str">
            <v>Greenwood</v>
          </cell>
          <cell r="D1856">
            <v>0</v>
          </cell>
          <cell r="F1856" t="str">
            <v>Alloc_Factors</v>
          </cell>
        </row>
        <row r="1859">
          <cell r="C1859" t="str">
            <v xml:space="preserve">DO NOT REDUCE/INCR SYSTEM TOTAL FOR GREENWD </v>
          </cell>
          <cell r="D1859" t="str">
            <v>System Total</v>
          </cell>
          <cell r="E1859" t="str">
            <v>NC Total</v>
          </cell>
          <cell r="F1859" t="str">
            <v>NC Total Retail</v>
          </cell>
          <cell r="G1859" t="str">
            <v>RS1</v>
          </cell>
          <cell r="H1859" t="str">
            <v>RS2</v>
          </cell>
          <cell r="I1859" t="str">
            <v>RS3</v>
          </cell>
          <cell r="J1859" t="str">
            <v>RS4</v>
          </cell>
          <cell r="K1859" t="str">
            <v>RE1</v>
          </cell>
          <cell r="L1859" t="str">
            <v>RE2</v>
          </cell>
          <cell r="M1859" t="str">
            <v>NPL-RS RC</v>
          </cell>
          <cell r="N1859" t="str">
            <v>G</v>
          </cell>
          <cell r="O1859" t="str">
            <v>GA</v>
          </cell>
          <cell r="P1859" t="str">
            <v>NPL-GSS</v>
          </cell>
          <cell r="Q1859" t="str">
            <v>NPL-GSL</v>
          </cell>
          <cell r="R1859" t="str">
            <v>OL</v>
          </cell>
          <cell r="S1859" t="str">
            <v>PL</v>
          </cell>
          <cell r="T1859" t="str">
            <v>NPL-LT</v>
          </cell>
          <cell r="U1859" t="str">
            <v>TS</v>
          </cell>
          <cell r="V1859" t="str">
            <v>I</v>
          </cell>
          <cell r="W1859" t="str">
            <v>I(AE)</v>
          </cell>
          <cell r="X1859" t="str">
            <v>NPL-IND</v>
          </cell>
          <cell r="Y1859" t="str">
            <v>OPT G</v>
          </cell>
          <cell r="Z1859" t="str">
            <v>OPT GA</v>
          </cell>
          <cell r="AA1859" t="str">
            <v>OPT I</v>
          </cell>
          <cell r="AB1859" t="str">
            <v>OPT I(AE)</v>
          </cell>
          <cell r="AC1859" t="str">
            <v>HP</v>
          </cell>
          <cell r="AD1859" t="str">
            <v xml:space="preserve"> RETAIL UNUSED</v>
          </cell>
          <cell r="AE1859" t="str">
            <v>10A</v>
          </cell>
          <cell r="AF1859" t="str">
            <v>CATAWBA</v>
          </cell>
          <cell r="AG1859" t="str">
            <v>Wholesale1(SEPA)</v>
          </cell>
          <cell r="AH1859" t="str">
            <v>Wholesale2(NPL)</v>
          </cell>
          <cell r="AI1859" t="str">
            <v>Wholesale3(EMC)</v>
          </cell>
          <cell r="AJ1859" t="str">
            <v>Wholesale4(BPM &amp; OTHERS)</v>
          </cell>
          <cell r="AK1859" t="str">
            <v>Wholesale5(?)</v>
          </cell>
          <cell r="AL1859" t="str">
            <v>Wholesale6(?)</v>
          </cell>
          <cell r="AM1859" t="str">
            <v>Wholesale7(?)</v>
          </cell>
          <cell r="AN1859" t="str">
            <v>Wholesale8(?)</v>
          </cell>
          <cell r="AO1859" t="str">
            <v>Wholesale9(?)</v>
          </cell>
          <cell r="AP1859" t="str">
            <v>Wholesale10(?)</v>
          </cell>
          <cell r="AS1859" t="str">
            <v>SC Total</v>
          </cell>
          <cell r="AT1859" t="str">
            <v>SC Total Retail</v>
          </cell>
          <cell r="AU1859" t="str">
            <v>RS1</v>
          </cell>
          <cell r="AV1859" t="str">
            <v>RS2</v>
          </cell>
          <cell r="AW1859" t="str">
            <v>RS3</v>
          </cell>
          <cell r="AX1859" t="str">
            <v>RS4</v>
          </cell>
          <cell r="AY1859" t="str">
            <v>RE1</v>
          </cell>
          <cell r="AZ1859" t="str">
            <v>RE2</v>
          </cell>
          <cell r="BA1859" t="str">
            <v>NPL-RS RC</v>
          </cell>
          <cell r="BB1859" t="str">
            <v>G</v>
          </cell>
          <cell r="BC1859" t="str">
            <v>GA</v>
          </cell>
          <cell r="BD1859" t="str">
            <v>NPL-GSS</v>
          </cell>
          <cell r="BE1859" t="str">
            <v>NPL-GSL</v>
          </cell>
          <cell r="BF1859" t="str">
            <v>OL</v>
          </cell>
          <cell r="BG1859" t="str">
            <v>PL</v>
          </cell>
          <cell r="BH1859" t="str">
            <v>NPL-LT</v>
          </cell>
          <cell r="BI1859" t="str">
            <v>TS</v>
          </cell>
          <cell r="BJ1859" t="str">
            <v>I</v>
          </cell>
          <cell r="BK1859" t="str">
            <v>I(AE)</v>
          </cell>
          <cell r="BL1859" t="str">
            <v>NPL-IND</v>
          </cell>
          <cell r="BM1859" t="str">
            <v>OPT G</v>
          </cell>
          <cell r="BN1859" t="str">
            <v>OPT GA</v>
          </cell>
          <cell r="BO1859" t="str">
            <v>OPT I</v>
          </cell>
          <cell r="BP1859" t="str">
            <v>OPT I(AE)</v>
          </cell>
          <cell r="BQ1859" t="str">
            <v>HP</v>
          </cell>
          <cell r="BR1859" t="str">
            <v xml:space="preserve"> RETAIL UNUSED</v>
          </cell>
          <cell r="BS1859" t="str">
            <v>10A</v>
          </cell>
          <cell r="BT1859" t="str">
            <v>CATAWBA</v>
          </cell>
          <cell r="BU1859" t="str">
            <v>Wholesale1(SEPA)</v>
          </cell>
          <cell r="BV1859" t="str">
            <v>Wholesale2(NPL)</v>
          </cell>
          <cell r="BW1859" t="str">
            <v>Wholesale3(EMC)</v>
          </cell>
          <cell r="BX1859" t="str">
            <v>Wholesale4(BPM &amp; OTHERS)</v>
          </cell>
          <cell r="BY1859" t="str">
            <v>Wholesale5(?)</v>
          </cell>
          <cell r="BZ1859" t="str">
            <v>Wholesale6(?)</v>
          </cell>
          <cell r="CA1859" t="str">
            <v>Wholesale7(?)</v>
          </cell>
          <cell r="CB1859" t="str">
            <v>Wholesale8(?)</v>
          </cell>
          <cell r="CC1859" t="str">
            <v>Wholesale9(?)</v>
          </cell>
          <cell r="CD1859" t="str">
            <v>Wholesale10(?)</v>
          </cell>
        </row>
        <row r="1860">
          <cell r="C1860" t="str">
            <v>SOURCE:</v>
          </cell>
          <cell r="D1860" t="str">
            <v>TC</v>
          </cell>
          <cell r="E1860" t="str">
            <v>NC</v>
          </cell>
          <cell r="F1860" t="str">
            <v>NC</v>
          </cell>
          <cell r="G1860" t="str">
            <v>NC</v>
          </cell>
          <cell r="H1860" t="str">
            <v>NC</v>
          </cell>
          <cell r="I1860" t="str">
            <v>NC</v>
          </cell>
          <cell r="J1860" t="str">
            <v>NC</v>
          </cell>
          <cell r="K1860" t="str">
            <v>NC</v>
          </cell>
          <cell r="L1860" t="str">
            <v>NC</v>
          </cell>
          <cell r="M1860" t="str">
            <v>NC</v>
          </cell>
          <cell r="N1860" t="str">
            <v>NC</v>
          </cell>
          <cell r="O1860" t="str">
            <v>NC</v>
          </cell>
          <cell r="P1860" t="str">
            <v>NC</v>
          </cell>
          <cell r="Q1860" t="str">
            <v>NC</v>
          </cell>
          <cell r="R1860" t="str">
            <v>NC</v>
          </cell>
          <cell r="S1860" t="str">
            <v>NC</v>
          </cell>
          <cell r="T1860" t="str">
            <v>NC</v>
          </cell>
          <cell r="U1860" t="str">
            <v>NC</v>
          </cell>
          <cell r="V1860" t="str">
            <v>NC</v>
          </cell>
          <cell r="W1860" t="str">
            <v>NC</v>
          </cell>
          <cell r="X1860" t="str">
            <v>NC</v>
          </cell>
          <cell r="Y1860" t="str">
            <v>NC</v>
          </cell>
          <cell r="Z1860" t="str">
            <v>NC</v>
          </cell>
          <cell r="AA1860" t="str">
            <v>NC</v>
          </cell>
          <cell r="AB1860" t="str">
            <v>NC</v>
          </cell>
          <cell r="AC1860" t="str">
            <v>NC</v>
          </cell>
          <cell r="AD1860" t="str">
            <v>NC</v>
          </cell>
          <cell r="AE1860" t="str">
            <v>NC</v>
          </cell>
          <cell r="AF1860" t="str">
            <v>NC</v>
          </cell>
          <cell r="AG1860" t="str">
            <v>NC</v>
          </cell>
          <cell r="AH1860" t="str">
            <v>NC</v>
          </cell>
          <cell r="AI1860" t="str">
            <v>NC</v>
          </cell>
          <cell r="AJ1860" t="str">
            <v>NC</v>
          </cell>
          <cell r="AK1860" t="str">
            <v>NC</v>
          </cell>
          <cell r="AL1860" t="str">
            <v>NC</v>
          </cell>
          <cell r="AM1860" t="str">
            <v>NC</v>
          </cell>
          <cell r="AN1860" t="str">
            <v>NC</v>
          </cell>
          <cell r="AO1860" t="str">
            <v>NC</v>
          </cell>
          <cell r="AP1860" t="str">
            <v>NC</v>
          </cell>
          <cell r="AS1860" t="str">
            <v>SC</v>
          </cell>
          <cell r="AT1860" t="str">
            <v>SC</v>
          </cell>
          <cell r="AU1860" t="str">
            <v>SC</v>
          </cell>
          <cell r="AV1860" t="str">
            <v>SC</v>
          </cell>
          <cell r="AW1860" t="str">
            <v>SC</v>
          </cell>
          <cell r="AX1860" t="str">
            <v>SC</v>
          </cell>
          <cell r="AY1860" t="str">
            <v>SC</v>
          </cell>
          <cell r="AZ1860" t="str">
            <v>SC</v>
          </cell>
          <cell r="BA1860" t="str">
            <v>SC</v>
          </cell>
          <cell r="BB1860" t="str">
            <v>SC</v>
          </cell>
          <cell r="BC1860" t="str">
            <v>SC</v>
          </cell>
          <cell r="BD1860" t="str">
            <v>SC</v>
          </cell>
          <cell r="BE1860" t="str">
            <v>SC</v>
          </cell>
          <cell r="BF1860" t="str">
            <v>SC</v>
          </cell>
          <cell r="BG1860" t="str">
            <v>SC</v>
          </cell>
          <cell r="BH1860" t="str">
            <v>SC</v>
          </cell>
          <cell r="BI1860" t="str">
            <v>SC</v>
          </cell>
          <cell r="BJ1860" t="str">
            <v>SC</v>
          </cell>
          <cell r="BK1860" t="str">
            <v>SC</v>
          </cell>
          <cell r="BL1860" t="str">
            <v>SC</v>
          </cell>
          <cell r="BM1860" t="str">
            <v>SC</v>
          </cell>
          <cell r="BN1860" t="str">
            <v>SC</v>
          </cell>
          <cell r="BO1860" t="str">
            <v>SC</v>
          </cell>
          <cell r="BP1860" t="str">
            <v>SC</v>
          </cell>
          <cell r="BQ1860" t="str">
            <v>SC</v>
          </cell>
          <cell r="BR1860" t="str">
            <v>SC</v>
          </cell>
          <cell r="BS1860" t="str">
            <v>SC</v>
          </cell>
          <cell r="BT1860" t="str">
            <v>SC</v>
          </cell>
          <cell r="BU1860" t="str">
            <v>SC</v>
          </cell>
          <cell r="BV1860" t="str">
            <v>SC</v>
          </cell>
          <cell r="BW1860" t="str">
            <v>SC</v>
          </cell>
          <cell r="BX1860" t="str">
            <v>SC</v>
          </cell>
          <cell r="BY1860" t="str">
            <v>SC</v>
          </cell>
          <cell r="BZ1860" t="str">
            <v>SC</v>
          </cell>
          <cell r="CA1860" t="str">
            <v>SC</v>
          </cell>
          <cell r="CB1860" t="str">
            <v>SC</v>
          </cell>
          <cell r="CC1860" t="str">
            <v>SC</v>
          </cell>
          <cell r="CD1860" t="str">
            <v>SC</v>
          </cell>
        </row>
        <row r="1862">
          <cell r="A1862" t="str">
            <v>Rev_17G</v>
          </cell>
          <cell r="B1862" t="str">
            <v>Per Book Retail</v>
          </cell>
          <cell r="C1862" t="str">
            <v>GREENWD</v>
          </cell>
          <cell r="D1862">
            <v>0</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S1862">
            <v>1235</v>
          </cell>
          <cell r="AT1862">
            <v>1235</v>
          </cell>
          <cell r="AU1862">
            <v>346</v>
          </cell>
          <cell r="AV1862">
            <v>355</v>
          </cell>
          <cell r="AW1862">
            <v>0</v>
          </cell>
          <cell r="AX1862">
            <v>0</v>
          </cell>
          <cell r="AY1862">
            <v>10</v>
          </cell>
          <cell r="AZ1862">
            <v>0</v>
          </cell>
          <cell r="BA1862">
            <v>0</v>
          </cell>
          <cell r="BB1862">
            <v>63</v>
          </cell>
          <cell r="BC1862">
            <v>2</v>
          </cell>
          <cell r="BD1862">
            <v>0</v>
          </cell>
          <cell r="BE1862">
            <v>0</v>
          </cell>
          <cell r="BF1862">
            <v>20</v>
          </cell>
          <cell r="BG1862">
            <v>0</v>
          </cell>
          <cell r="BH1862">
            <v>0</v>
          </cell>
          <cell r="BI1862">
            <v>0</v>
          </cell>
          <cell r="BJ1862">
            <v>439</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row>
        <row r="1863">
          <cell r="A1863" t="str">
            <v>RevSaleG</v>
          </cell>
          <cell r="B1863" t="str">
            <v>Rev from Sales (Use Greenwd file as source, remember to round)</v>
          </cell>
          <cell r="C1863" t="str">
            <v>GREENWD</v>
          </cell>
          <cell r="D1863">
            <v>0</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S1863">
            <v>1235</v>
          </cell>
          <cell r="AT1863">
            <v>1235</v>
          </cell>
          <cell r="AU1863">
            <v>346</v>
          </cell>
          <cell r="AV1863">
            <v>355</v>
          </cell>
          <cell r="AW1863">
            <v>0</v>
          </cell>
          <cell r="AX1863">
            <v>0</v>
          </cell>
          <cell r="AY1863">
            <v>10</v>
          </cell>
          <cell r="AZ1863">
            <v>0</v>
          </cell>
          <cell r="BA1863">
            <v>0</v>
          </cell>
          <cell r="BB1863">
            <v>63</v>
          </cell>
          <cell r="BC1863">
            <v>2</v>
          </cell>
          <cell r="BD1863">
            <v>0</v>
          </cell>
          <cell r="BE1863">
            <v>0</v>
          </cell>
          <cell r="BF1863">
            <v>20</v>
          </cell>
          <cell r="BG1863">
            <v>0</v>
          </cell>
          <cell r="BH1863">
            <v>0</v>
          </cell>
          <cell r="BI1863">
            <v>0</v>
          </cell>
          <cell r="BJ1863">
            <v>439</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row>
        <row r="1864">
          <cell r="A1864" t="str">
            <v>RevRetG</v>
          </cell>
          <cell r="B1864" t="str">
            <v>Rev from Sales Ex Wholesale</v>
          </cell>
          <cell r="C1864" t="str">
            <v>RevSale-Whsl</v>
          </cell>
          <cell r="D1864">
            <v>0</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S1864">
            <v>1235</v>
          </cell>
          <cell r="AT1864">
            <v>1235</v>
          </cell>
          <cell r="AU1864">
            <v>346</v>
          </cell>
          <cell r="AV1864">
            <v>355</v>
          </cell>
          <cell r="AW1864">
            <v>0</v>
          </cell>
          <cell r="AX1864">
            <v>0</v>
          </cell>
          <cell r="AY1864">
            <v>10</v>
          </cell>
          <cell r="AZ1864">
            <v>0</v>
          </cell>
          <cell r="BA1864">
            <v>0</v>
          </cell>
          <cell r="BB1864">
            <v>63</v>
          </cell>
          <cell r="BC1864">
            <v>2</v>
          </cell>
          <cell r="BD1864">
            <v>0</v>
          </cell>
          <cell r="BE1864">
            <v>0</v>
          </cell>
          <cell r="BF1864">
            <v>20</v>
          </cell>
          <cell r="BG1864">
            <v>0</v>
          </cell>
          <cell r="BH1864">
            <v>0</v>
          </cell>
          <cell r="BI1864">
            <v>0</v>
          </cell>
          <cell r="BJ1864">
            <v>439</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row>
        <row r="1865">
          <cell r="A1865" t="str">
            <v>RevSale1G</v>
          </cell>
          <cell r="B1865" t="str">
            <v>Fuel Clause (Over/Under)</v>
          </cell>
          <cell r="C1865" t="str">
            <v>?</v>
          </cell>
          <cell r="D1865">
            <v>0</v>
          </cell>
          <cell r="E1865">
            <v>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row>
        <row r="1866">
          <cell r="A1866" t="str">
            <v>RevSale2G</v>
          </cell>
          <cell r="B1866" t="str">
            <v>Refund/Interim Rev</v>
          </cell>
          <cell r="C1866" t="str">
            <v>?</v>
          </cell>
          <cell r="D1866">
            <v>0</v>
          </cell>
          <cell r="E1866">
            <v>0</v>
          </cell>
          <cell r="F1866">
            <v>0</v>
          </cell>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row>
        <row r="1867">
          <cell r="A1867" t="str">
            <v>REVOR1G</v>
          </cell>
          <cell r="B1867" t="str">
            <v xml:space="preserve">450 Late Payment </v>
          </cell>
          <cell r="C1867" t="str">
            <v>GREENWD</v>
          </cell>
          <cell r="D1867">
            <v>0</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S1867">
            <v>4</v>
          </cell>
          <cell r="AT1867">
            <v>4</v>
          </cell>
          <cell r="AU1867">
            <v>0</v>
          </cell>
          <cell r="AV1867">
            <v>2</v>
          </cell>
          <cell r="AW1867">
            <v>0</v>
          </cell>
          <cell r="AX1867">
            <v>0</v>
          </cell>
          <cell r="AY1867">
            <v>1</v>
          </cell>
          <cell r="AZ1867">
            <v>0</v>
          </cell>
          <cell r="BA1867">
            <v>0</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row>
        <row r="1868">
          <cell r="A1868" t="str">
            <v>REVOR2G</v>
          </cell>
          <cell r="B1868" t="str">
            <v>451 Misc Serv Rev</v>
          </cell>
          <cell r="C1868" t="str">
            <v>?</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row>
        <row r="1869">
          <cell r="A1869" t="str">
            <v>REVOR5G</v>
          </cell>
          <cell r="B1869" t="str">
            <v>Extra Facilities Chg</v>
          </cell>
          <cell r="C1869" t="str">
            <v>?</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row>
        <row r="1870">
          <cell r="A1870" t="str">
            <v>REVTrentG</v>
          </cell>
          <cell r="B1870" t="str">
            <v>Rent-Transm Plt</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row>
        <row r="1871">
          <cell r="A1871" t="str">
            <v>REVOR9G</v>
          </cell>
          <cell r="B1871" t="str">
            <v>Rev from Transm of Elect</v>
          </cell>
          <cell r="C1871" t="str">
            <v>GREENWD</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S1871">
            <v>4</v>
          </cell>
          <cell r="AT1871">
            <v>4</v>
          </cell>
          <cell r="AU1871">
            <v>2</v>
          </cell>
          <cell r="AV1871">
            <v>2</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row>
        <row r="1872">
          <cell r="A1872" t="str">
            <v>REVOR13G</v>
          </cell>
          <cell r="B1872" t="str">
            <v>Misc Oth Elect Rev of Elec</v>
          </cell>
          <cell r="C1872" t="str">
            <v>GREENWD</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S1872">
            <v>-39</v>
          </cell>
          <cell r="AT1872">
            <v>-39</v>
          </cell>
          <cell r="AU1872">
            <v>-17</v>
          </cell>
          <cell r="AV1872">
            <v>-15</v>
          </cell>
          <cell r="AW1872">
            <v>0</v>
          </cell>
          <cell r="AX1872">
            <v>0</v>
          </cell>
          <cell r="AY1872">
            <v>0</v>
          </cell>
          <cell r="AZ1872">
            <v>0</v>
          </cell>
          <cell r="BA1872">
            <v>0</v>
          </cell>
          <cell r="BB1872">
            <v>-3</v>
          </cell>
          <cell r="BC1872">
            <v>0</v>
          </cell>
          <cell r="BD1872">
            <v>0</v>
          </cell>
          <cell r="BE1872">
            <v>0</v>
          </cell>
          <cell r="BF1872">
            <v>0</v>
          </cell>
          <cell r="BG1872">
            <v>0</v>
          </cell>
          <cell r="BH1872">
            <v>0</v>
          </cell>
          <cell r="BI1872">
            <v>0</v>
          </cell>
          <cell r="BJ1872">
            <v>-4</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row>
        <row r="1873">
          <cell r="A1873" t="str">
            <v>REVPE4scG</v>
          </cell>
          <cell r="B1873" t="str">
            <v>Line Loss (Direct)***</v>
          </cell>
          <cell r="C1873" t="str">
            <v>Calc</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S1873">
            <v>-1</v>
          </cell>
          <cell r="AT1873">
            <v>-1</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-1</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row>
        <row r="1874">
          <cell r="A1874" t="str">
            <v>REVPE4G</v>
          </cell>
          <cell r="B1874" t="str">
            <v xml:space="preserve">  "   Don't erase</v>
          </cell>
        </row>
        <row r="1875">
          <cell r="A1875" t="str">
            <v>REVPD3G</v>
          </cell>
          <cell r="B1875" t="str">
            <v>Purchased Pwr (Dir)</v>
          </cell>
          <cell r="C1875" t="str">
            <v>GREENWD</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S1875">
            <v>-73</v>
          </cell>
          <cell r="AT1875">
            <v>-73</v>
          </cell>
          <cell r="AU1875">
            <v>-29</v>
          </cell>
          <cell r="AV1875">
            <v>-29</v>
          </cell>
          <cell r="AW1875">
            <v>0</v>
          </cell>
          <cell r="AX1875">
            <v>0</v>
          </cell>
          <cell r="AY1875">
            <v>-1</v>
          </cell>
          <cell r="AZ1875">
            <v>0</v>
          </cell>
          <cell r="BA1875">
            <v>0</v>
          </cell>
          <cell r="BB1875">
            <v>-6</v>
          </cell>
          <cell r="BC1875">
            <v>0</v>
          </cell>
          <cell r="BD1875">
            <v>0</v>
          </cell>
          <cell r="BE1875">
            <v>0</v>
          </cell>
          <cell r="BF1875">
            <v>0</v>
          </cell>
          <cell r="BG1875">
            <v>0</v>
          </cell>
          <cell r="BH1875">
            <v>0</v>
          </cell>
          <cell r="BI1875">
            <v>0</v>
          </cell>
          <cell r="BJ1875">
            <v>-8</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row>
        <row r="1876">
          <cell r="A1876" t="str">
            <v>REVPE8G</v>
          </cell>
          <cell r="B1876" t="str">
            <v>Oth Prod Energy (Dir)</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row>
        <row r="1877">
          <cell r="B1877" t="str">
            <v>Other Prod Demand (Dir)</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row>
        <row r="1878">
          <cell r="A1878" t="str">
            <v>REVT1G</v>
          </cell>
          <cell r="B1878" t="str">
            <v>Transmission Exp</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cell r="BZ1878">
            <v>0</v>
          </cell>
          <cell r="CA1878">
            <v>0</v>
          </cell>
          <cell r="CB1878">
            <v>0</v>
          </cell>
          <cell r="CC1878">
            <v>0</v>
          </cell>
          <cell r="CD1878">
            <v>0</v>
          </cell>
        </row>
        <row r="1880">
          <cell r="A1880" t="str">
            <v>Line Loss base</v>
          </cell>
          <cell r="B1880" t="str">
            <v>Fossil Fuel Clause</v>
          </cell>
          <cell r="C1880" t="str">
            <v>***SC_method_chg</v>
          </cell>
          <cell r="AS1880" t="str">
            <v>Line Loss</v>
          </cell>
          <cell r="AT1880" t="str">
            <v>Fossil Fuel Clause</v>
          </cell>
          <cell r="AV1880">
            <v>930</v>
          </cell>
          <cell r="AW1880" t="str">
            <v>REVPE1scG</v>
          </cell>
        </row>
        <row r="1881">
          <cell r="B1881" t="str">
            <v>Nucl Fuel Disp</v>
          </cell>
          <cell r="AT1881" t="str">
            <v>Nucl Fuel Disp</v>
          </cell>
          <cell r="AV1881">
            <v>29</v>
          </cell>
          <cell r="AW1881" t="str">
            <v>REVPE2G</v>
          </cell>
        </row>
        <row r="1882">
          <cell r="B1882" t="str">
            <v>Nucl Fuel Clause</v>
          </cell>
          <cell r="AT1882" t="str">
            <v>Nucl Fuel Clause</v>
          </cell>
          <cell r="AV1882">
            <v>109</v>
          </cell>
          <cell r="AW1882" t="str">
            <v>REVPE3G (total before reduction)</v>
          </cell>
        </row>
        <row r="1883">
          <cell r="B1883" t="str">
            <v>Pur Pwr Comp-NC Retail-Cat</v>
          </cell>
          <cell r="AT1883" t="str">
            <v>Pur Pwr Comp-NC Retail-Cat</v>
          </cell>
          <cell r="AV1883">
            <v>0</v>
          </cell>
        </row>
        <row r="1884">
          <cell r="B1884" t="str">
            <v>Pur Pwr Comp-NC Retail-Oth</v>
          </cell>
          <cell r="AT1884" t="str">
            <v>Pur Pwr Comp-NC Retail-Oth</v>
          </cell>
          <cell r="AV1884">
            <v>0</v>
          </cell>
        </row>
        <row r="1885">
          <cell r="B1885" t="str">
            <v>Pur Pwr Comp-SC Retail</v>
          </cell>
          <cell r="AT1885" t="str">
            <v>Pur Pwr Comp-SC Retail</v>
          </cell>
          <cell r="AV1885">
            <v>477</v>
          </cell>
          <cell r="AW1885" t="str">
            <v>REVPE7scG</v>
          </cell>
        </row>
        <row r="1886">
          <cell r="B1886" t="str">
            <v>Total</v>
          </cell>
          <cell r="AV1886">
            <v>1545</v>
          </cell>
        </row>
        <row r="1890">
          <cell r="A1890" t="str">
            <v>peak_avg_begin_GW</v>
          </cell>
          <cell r="E1890" t="str">
            <v>Range Name - peak_avg_gw</v>
          </cell>
        </row>
        <row r="1891">
          <cell r="F1891" t="str">
            <v>SOURCE:</v>
          </cell>
        </row>
        <row r="1892">
          <cell r="A1892" t="str">
            <v>PA_RBP2G</v>
          </cell>
          <cell r="B1892" t="str">
            <v>Prod Plt-Demand (1A)</v>
          </cell>
          <cell r="C1892" t="str">
            <v>Greenwood</v>
          </cell>
          <cell r="D1892">
            <v>0</v>
          </cell>
        </row>
        <row r="1893">
          <cell r="A1893">
            <v>0</v>
          </cell>
        </row>
        <row r="1894">
          <cell r="A1894" t="str">
            <v>PA_RBP3G</v>
          </cell>
          <cell r="B1894" t="str">
            <v>Prod Plt-Energy  (19A)</v>
          </cell>
          <cell r="C1894" t="str">
            <v>Greenwood</v>
          </cell>
          <cell r="D1894">
            <v>0</v>
          </cell>
          <cell r="G1894" t="str">
            <v>TO BE SET UP:</v>
          </cell>
        </row>
        <row r="1895">
          <cell r="A1895">
            <v>0</v>
          </cell>
          <cell r="G1895" t="str">
            <v>If a Greenwood peak &amp; average allocation is planned, this tab needs to be populated.</v>
          </cell>
        </row>
        <row r="1896">
          <cell r="A1896">
            <v>0</v>
          </cell>
          <cell r="B1896" t="str">
            <v>Total Prod Depreciation</v>
          </cell>
          <cell r="C1896" t="str">
            <v>Greenwood</v>
          </cell>
          <cell r="D1896">
            <v>0</v>
          </cell>
        </row>
        <row r="1897">
          <cell r="A1897">
            <v>0</v>
          </cell>
        </row>
        <row r="1898">
          <cell r="A1898" t="str">
            <v>PA_RB2P2G</v>
          </cell>
          <cell r="B1898" t="str">
            <v>Prod Depr-Demand (1A)</v>
          </cell>
          <cell r="C1898" t="str">
            <v>Greenwood</v>
          </cell>
          <cell r="D1898">
            <v>0</v>
          </cell>
        </row>
        <row r="1899">
          <cell r="A1899">
            <v>0</v>
          </cell>
        </row>
        <row r="1900">
          <cell r="A1900" t="str">
            <v>PA_RB2P3G</v>
          </cell>
          <cell r="B1900" t="str">
            <v>Prod Depr-Energy  (19A)</v>
          </cell>
          <cell r="C1900" t="str">
            <v>Greenwood</v>
          </cell>
          <cell r="D1900">
            <v>0</v>
          </cell>
        </row>
        <row r="1901">
          <cell r="A1901">
            <v>0</v>
          </cell>
        </row>
        <row r="1902">
          <cell r="A1902">
            <v>0</v>
          </cell>
          <cell r="B1902" t="str">
            <v>Prod Deprec-(Alloc 20A)</v>
          </cell>
          <cell r="C1902" t="str">
            <v>Greenwood</v>
          </cell>
          <cell r="D1902">
            <v>0</v>
          </cell>
        </row>
        <row r="1903">
          <cell r="A1903">
            <v>0</v>
          </cell>
        </row>
        <row r="1904">
          <cell r="A1904" t="str">
            <v>PA_AGDPP3G</v>
          </cell>
          <cell r="B1904" t="str">
            <v>Prod Depr Exp-Demand (1A)</v>
          </cell>
          <cell r="C1904" t="str">
            <v>Greenwood</v>
          </cell>
          <cell r="D1904">
            <v>0</v>
          </cell>
        </row>
        <row r="1905">
          <cell r="A1905">
            <v>0</v>
          </cell>
        </row>
        <row r="1906">
          <cell r="A1906" t="str">
            <v>PA_AGDPP4G</v>
          </cell>
          <cell r="B1906" t="str">
            <v>Prod Depr Exp-Energy  (19A)</v>
          </cell>
          <cell r="C1906" t="str">
            <v>Greenwood</v>
          </cell>
          <cell r="D1906">
            <v>0</v>
          </cell>
        </row>
        <row r="1907">
          <cell r="A1907">
            <v>0</v>
          </cell>
        </row>
        <row r="1908">
          <cell r="A1908" t="str">
            <v>PA_REVOR6G</v>
          </cell>
          <cell r="B1908" t="str">
            <v xml:space="preserve">Misc Oth Elect Rev-CIAC (44) </v>
          </cell>
          <cell r="C1908" t="str">
            <v>Greenwood</v>
          </cell>
          <cell r="D1908">
            <v>0</v>
          </cell>
        </row>
        <row r="1909">
          <cell r="A1909">
            <v>0</v>
          </cell>
        </row>
        <row r="1910">
          <cell r="C1910" t="str">
            <v xml:space="preserve">DO NOT REDUCE/INCR SYSTEM TOTAL FOR GREENWD </v>
          </cell>
          <cell r="D1910" t="str">
            <v>System Total</v>
          </cell>
          <cell r="E1910" t="str">
            <v>NC Total</v>
          </cell>
          <cell r="F1910" t="str">
            <v>NC Total Retail</v>
          </cell>
          <cell r="G1910" t="str">
            <v>RS1</v>
          </cell>
          <cell r="H1910" t="str">
            <v>RS2</v>
          </cell>
          <cell r="I1910" t="str">
            <v>RS3</v>
          </cell>
          <cell r="J1910" t="str">
            <v>RS4</v>
          </cell>
          <cell r="K1910" t="str">
            <v>RE1</v>
          </cell>
          <cell r="L1910" t="str">
            <v>RE2</v>
          </cell>
          <cell r="M1910" t="str">
            <v>NPL-RS RC</v>
          </cell>
          <cell r="N1910" t="str">
            <v>G</v>
          </cell>
          <cell r="O1910" t="str">
            <v>GA</v>
          </cell>
          <cell r="P1910" t="str">
            <v>NPL-GSS</v>
          </cell>
          <cell r="Q1910" t="str">
            <v>NPL-GSL</v>
          </cell>
          <cell r="R1910" t="str">
            <v>OL</v>
          </cell>
          <cell r="S1910" t="str">
            <v>PL</v>
          </cell>
          <cell r="T1910" t="str">
            <v>NPL-LT</v>
          </cell>
          <cell r="U1910" t="str">
            <v>TS</v>
          </cell>
          <cell r="V1910" t="str">
            <v>I</v>
          </cell>
          <cell r="W1910" t="str">
            <v>I(AE)</v>
          </cell>
          <cell r="X1910" t="str">
            <v>NPL-IND</v>
          </cell>
          <cell r="Y1910" t="str">
            <v>OPT G</v>
          </cell>
          <cell r="Z1910" t="str">
            <v>OPT GA</v>
          </cell>
          <cell r="AA1910" t="str">
            <v>OPT I</v>
          </cell>
          <cell r="AB1910" t="str">
            <v>OPT I(AE)</v>
          </cell>
          <cell r="AC1910" t="str">
            <v>HP</v>
          </cell>
          <cell r="AD1910" t="str">
            <v xml:space="preserve"> RETAIL UNUSED</v>
          </cell>
          <cell r="AE1910" t="str">
            <v>10A</v>
          </cell>
          <cell r="AF1910" t="str">
            <v>CATAWBA</v>
          </cell>
          <cell r="AG1910" t="str">
            <v>Wholesale1(SEPA)</v>
          </cell>
          <cell r="AH1910" t="str">
            <v>Wholesale2(NPL)</v>
          </cell>
          <cell r="AI1910" t="str">
            <v>Wholesale3(EMC)</v>
          </cell>
          <cell r="AJ1910" t="str">
            <v>Wholesale4(BPM &amp; OTHERS)</v>
          </cell>
          <cell r="AK1910" t="str">
            <v>Wholesale5(?)</v>
          </cell>
          <cell r="AL1910" t="str">
            <v>Wholesale6(?)</v>
          </cell>
          <cell r="AM1910" t="str">
            <v>Wholesale7(?)</v>
          </cell>
          <cell r="AN1910" t="str">
            <v>Wholesale8(?)</v>
          </cell>
          <cell r="AO1910" t="str">
            <v>Wholesale9(?)</v>
          </cell>
          <cell r="AP1910" t="str">
            <v>Wholesale10(?)</v>
          </cell>
          <cell r="AS1910" t="str">
            <v>SC Total</v>
          </cell>
          <cell r="AT1910" t="str">
            <v>SC Total Retail</v>
          </cell>
          <cell r="AU1910" t="str">
            <v>RS1</v>
          </cell>
          <cell r="AV1910" t="str">
            <v>RS2</v>
          </cell>
          <cell r="AW1910" t="str">
            <v>RS3</v>
          </cell>
          <cell r="AX1910" t="str">
            <v>RS4</v>
          </cell>
          <cell r="AY1910" t="str">
            <v>RE1</v>
          </cell>
          <cell r="AZ1910" t="str">
            <v>RE2</v>
          </cell>
          <cell r="BA1910" t="str">
            <v>NPL-RS RC</v>
          </cell>
          <cell r="BB1910" t="str">
            <v>G</v>
          </cell>
          <cell r="BC1910" t="str">
            <v>GA</v>
          </cell>
          <cell r="BD1910" t="str">
            <v>NPL-GSS</v>
          </cell>
          <cell r="BE1910" t="str">
            <v>NPL-GSL</v>
          </cell>
          <cell r="BF1910" t="str">
            <v>OL</v>
          </cell>
          <cell r="BG1910" t="str">
            <v>PL</v>
          </cell>
          <cell r="BH1910" t="str">
            <v>NPL-LT</v>
          </cell>
          <cell r="BI1910" t="str">
            <v>TS</v>
          </cell>
          <cell r="BJ1910" t="str">
            <v>I</v>
          </cell>
          <cell r="BK1910" t="str">
            <v>I(AE)</v>
          </cell>
          <cell r="BL1910" t="str">
            <v>NPL-IND</v>
          </cell>
          <cell r="BM1910" t="str">
            <v>OPT G</v>
          </cell>
          <cell r="BN1910" t="str">
            <v>OPT GA</v>
          </cell>
          <cell r="BO1910" t="str">
            <v>OPT I</v>
          </cell>
          <cell r="BP1910" t="str">
            <v>OPT I(AE)</v>
          </cell>
          <cell r="BQ1910" t="str">
            <v>HP</v>
          </cell>
          <cell r="BR1910" t="str">
            <v xml:space="preserve"> RETAIL UNUSED</v>
          </cell>
          <cell r="BS1910" t="str">
            <v>10A</v>
          </cell>
          <cell r="BT1910" t="str">
            <v>CATAWBA</v>
          </cell>
          <cell r="BU1910" t="str">
            <v>Wholesale1(SEPA)</v>
          </cell>
          <cell r="BV1910" t="str">
            <v>Wholesale2(NPL)</v>
          </cell>
          <cell r="BW1910" t="str">
            <v>Wholesale3(EMC)</v>
          </cell>
          <cell r="BX1910" t="str">
            <v>Wholesale4(BPM &amp; OTHERS)</v>
          </cell>
          <cell r="BY1910" t="str">
            <v>Wholesale5(?)</v>
          </cell>
          <cell r="BZ1910" t="str">
            <v>Wholesale6(?)</v>
          </cell>
          <cell r="CA1910" t="str">
            <v>Wholesale7(?)</v>
          </cell>
          <cell r="CB1910" t="str">
            <v>Wholesale8(?)</v>
          </cell>
          <cell r="CC1910" t="str">
            <v>Wholesale9(?)</v>
          </cell>
          <cell r="CD1910" t="str">
            <v>Wholesale10(?)</v>
          </cell>
        </row>
        <row r="1911">
          <cell r="C1911" t="str">
            <v>SOURCE:</v>
          </cell>
          <cell r="D1911" t="str">
            <v>TC</v>
          </cell>
          <cell r="E1911" t="str">
            <v>NC</v>
          </cell>
          <cell r="F1911" t="str">
            <v>NC</v>
          </cell>
          <cell r="G1911" t="str">
            <v>NC</v>
          </cell>
          <cell r="H1911" t="str">
            <v>NC</v>
          </cell>
          <cell r="I1911" t="str">
            <v>NC</v>
          </cell>
          <cell r="J1911" t="str">
            <v>NC</v>
          </cell>
          <cell r="K1911" t="str">
            <v>NC</v>
          </cell>
          <cell r="L1911" t="str">
            <v>NC</v>
          </cell>
          <cell r="M1911" t="str">
            <v>NC</v>
          </cell>
          <cell r="N1911" t="str">
            <v>NC</v>
          </cell>
          <cell r="O1911" t="str">
            <v>NC</v>
          </cell>
          <cell r="P1911" t="str">
            <v>NC</v>
          </cell>
          <cell r="Q1911" t="str">
            <v>NC</v>
          </cell>
          <cell r="R1911" t="str">
            <v>NC</v>
          </cell>
          <cell r="S1911" t="str">
            <v>NC</v>
          </cell>
          <cell r="T1911" t="str">
            <v>NC</v>
          </cell>
          <cell r="U1911" t="str">
            <v>NC</v>
          </cell>
          <cell r="V1911" t="str">
            <v>NC</v>
          </cell>
          <cell r="W1911" t="str">
            <v>NC</v>
          </cell>
          <cell r="X1911" t="str">
            <v>NC</v>
          </cell>
          <cell r="Y1911" t="str">
            <v>NC</v>
          </cell>
          <cell r="Z1911" t="str">
            <v>NC</v>
          </cell>
          <cell r="AA1911" t="str">
            <v>NC</v>
          </cell>
          <cell r="AB1911" t="str">
            <v>NC</v>
          </cell>
          <cell r="AC1911" t="str">
            <v>NC</v>
          </cell>
          <cell r="AD1911" t="str">
            <v>NC</v>
          </cell>
          <cell r="AE1911" t="str">
            <v>NC</v>
          </cell>
          <cell r="AF1911" t="str">
            <v>NC</v>
          </cell>
          <cell r="AG1911" t="str">
            <v>NC</v>
          </cell>
          <cell r="AH1911" t="str">
            <v>NC</v>
          </cell>
          <cell r="AI1911" t="str">
            <v>NC</v>
          </cell>
          <cell r="AJ1911" t="str">
            <v>NC</v>
          </cell>
          <cell r="AK1911" t="str">
            <v>NC</v>
          </cell>
          <cell r="AL1911" t="str">
            <v>NC</v>
          </cell>
          <cell r="AM1911" t="str">
            <v>NC</v>
          </cell>
          <cell r="AN1911" t="str">
            <v>NC</v>
          </cell>
          <cell r="AO1911" t="str">
            <v>NC</v>
          </cell>
          <cell r="AP1911" t="str">
            <v>NC</v>
          </cell>
          <cell r="AS1911" t="str">
            <v>SC</v>
          </cell>
          <cell r="AT1911" t="str">
            <v>SC</v>
          </cell>
          <cell r="AU1911" t="str">
            <v>SC</v>
          </cell>
          <cell r="AV1911" t="str">
            <v>SC</v>
          </cell>
          <cell r="AW1911" t="str">
            <v>SC</v>
          </cell>
          <cell r="AX1911" t="str">
            <v>SC</v>
          </cell>
          <cell r="AY1911" t="str">
            <v>SC</v>
          </cell>
          <cell r="AZ1911" t="str">
            <v>SC</v>
          </cell>
          <cell r="BA1911" t="str">
            <v>SC</v>
          </cell>
          <cell r="BB1911" t="str">
            <v>SC</v>
          </cell>
          <cell r="BC1911" t="str">
            <v>SC</v>
          </cell>
          <cell r="BD1911" t="str">
            <v>SC</v>
          </cell>
          <cell r="BE1911" t="str">
            <v>SC</v>
          </cell>
          <cell r="BF1911" t="str">
            <v>SC</v>
          </cell>
          <cell r="BG1911" t="str">
            <v>SC</v>
          </cell>
          <cell r="BH1911" t="str">
            <v>SC</v>
          </cell>
          <cell r="BI1911" t="str">
            <v>SC</v>
          </cell>
          <cell r="BJ1911" t="str">
            <v>SC</v>
          </cell>
          <cell r="BK1911" t="str">
            <v>SC</v>
          </cell>
          <cell r="BL1911" t="str">
            <v>SC</v>
          </cell>
          <cell r="BM1911" t="str">
            <v>SC</v>
          </cell>
          <cell r="BN1911" t="str">
            <v>SC</v>
          </cell>
          <cell r="BO1911" t="str">
            <v>SC</v>
          </cell>
          <cell r="BP1911" t="str">
            <v>SC</v>
          </cell>
          <cell r="BQ1911" t="str">
            <v>SC</v>
          </cell>
          <cell r="BR1911" t="str">
            <v>SC</v>
          </cell>
          <cell r="BS1911" t="str">
            <v>SC</v>
          </cell>
          <cell r="BT1911" t="str">
            <v>SC</v>
          </cell>
          <cell r="BU1911" t="str">
            <v>SC</v>
          </cell>
          <cell r="BV1911" t="str">
            <v>SC</v>
          </cell>
          <cell r="BW1911" t="str">
            <v>SC</v>
          </cell>
          <cell r="BX1911" t="str">
            <v>SC</v>
          </cell>
          <cell r="BY1911" t="str">
            <v>SC</v>
          </cell>
          <cell r="BZ1911" t="str">
            <v>SC</v>
          </cell>
          <cell r="CA1911" t="str">
            <v>SC</v>
          </cell>
          <cell r="CB1911" t="str">
            <v>SC</v>
          </cell>
          <cell r="CC1911" t="str">
            <v>SC</v>
          </cell>
          <cell r="CD1911" t="str">
            <v>SC</v>
          </cell>
        </row>
        <row r="1912">
          <cell r="A1912">
            <v>0</v>
          </cell>
        </row>
        <row r="1913">
          <cell r="A1913" t="str">
            <v>PA_KWG</v>
          </cell>
          <cell r="B1913" t="str">
            <v>Demand @ Gener (0400)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cell r="BZ1913">
            <v>0</v>
          </cell>
          <cell r="CA1913">
            <v>0</v>
          </cell>
          <cell r="CB1913">
            <v>0</v>
          </cell>
          <cell r="CC1913">
            <v>0</v>
          </cell>
          <cell r="CD1913">
            <v>0</v>
          </cell>
        </row>
        <row r="1915">
          <cell r="A1915" t="str">
            <v>PA_RevSaleG</v>
          </cell>
          <cell r="B1915" t="str">
            <v>Rev from Sales  (0028)</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cell r="BZ1915">
            <v>0</v>
          </cell>
          <cell r="CA1915">
            <v>0</v>
          </cell>
          <cell r="CB1915">
            <v>0</v>
          </cell>
          <cell r="CC1915">
            <v>0</v>
          </cell>
          <cell r="CD1915">
            <v>0</v>
          </cell>
        </row>
        <row r="1916">
          <cell r="A1916" t="str">
            <v>PA_RevRetG</v>
          </cell>
          <cell r="B1916" t="str">
            <v>Rev from Sales  Retail</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row>
        <row r="1917">
          <cell r="A1917" t="str">
            <v>PA_REVOR13G</v>
          </cell>
          <cell r="B1917" t="str">
            <v>Misc Oth Elect Rev of Elect (0044)</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row>
        <row r="1918">
          <cell r="A1918" t="str">
            <v>PA_REVPD3G</v>
          </cell>
          <cell r="B1918" t="str">
            <v>Purchase Pwr (Dir) (0073)</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row>
        <row r="1920">
          <cell r="A1920" t="str">
            <v>PA_AGDPP1G</v>
          </cell>
          <cell r="B1920" t="str">
            <v>Prod Deprec-Contra AFUDC (0162)</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0</v>
          </cell>
          <cell r="BM1920">
            <v>0</v>
          </cell>
          <cell r="BN1920">
            <v>0</v>
          </cell>
          <cell r="BO1920">
            <v>0</v>
          </cell>
          <cell r="BP1920">
            <v>0</v>
          </cell>
          <cell r="BQ1920">
            <v>0</v>
          </cell>
          <cell r="BR1920">
            <v>0</v>
          </cell>
          <cell r="BS1920">
            <v>0</v>
          </cell>
          <cell r="BT1920">
            <v>0</v>
          </cell>
          <cell r="BU1920">
            <v>0</v>
          </cell>
          <cell r="BV1920">
            <v>0</v>
          </cell>
          <cell r="BW1920">
            <v>0</v>
          </cell>
          <cell r="BX1920">
            <v>0</v>
          </cell>
          <cell r="BY1920">
            <v>0</v>
          </cell>
          <cell r="BZ1920">
            <v>0</v>
          </cell>
          <cell r="CA1920">
            <v>0</v>
          </cell>
          <cell r="CB1920">
            <v>0</v>
          </cell>
          <cell r="CC1920">
            <v>0</v>
          </cell>
          <cell r="CD1920">
            <v>0</v>
          </cell>
        </row>
        <row r="1921">
          <cell r="A1921" t="str">
            <v>PA_AGDPP2G</v>
          </cell>
          <cell r="B1921" t="str">
            <v>Prod Deprec-Dir (0163)</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row>
        <row r="1922">
          <cell r="A1922" t="str">
            <v>PA_AGDIT2G</v>
          </cell>
          <cell r="B1922" t="str">
            <v>Deferred Inc Tax-Dir (0219)</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row>
        <row r="1923">
          <cell r="A1923" t="str">
            <v>PA_AGND7G</v>
          </cell>
          <cell r="B1923" t="str">
            <v>Nondeduct Direct-Prod (O234)</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row>
        <row r="1924">
          <cell r="A1924" t="str">
            <v>PA_AGAJ9G</v>
          </cell>
          <cell r="B1924" t="str">
            <v>Other Adj (additive)(0243)</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cell r="BZ1924">
            <v>0</v>
          </cell>
          <cell r="CA1924">
            <v>0</v>
          </cell>
          <cell r="CB1924">
            <v>0</v>
          </cell>
          <cell r="CC1924">
            <v>0</v>
          </cell>
          <cell r="CD1924">
            <v>0</v>
          </cell>
        </row>
        <row r="1926">
          <cell r="A1926" t="str">
            <v>PA_RBP1G</v>
          </cell>
          <cell r="B1926" t="str">
            <v>Prod Plt-Contr AFUDC (0254)</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row>
        <row r="1927">
          <cell r="A1927" t="str">
            <v>PA_RBP4G</v>
          </cell>
          <cell r="B1927" t="str">
            <v>Prod Plt-Direct</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row>
        <row r="1928">
          <cell r="A1928" t="str">
            <v>PA_RB2P1G</v>
          </cell>
          <cell r="B1928" t="str">
            <v>Prod Plt Acc Depr-Contra AFUDC (0313)</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row>
        <row r="1929">
          <cell r="A1929" t="str">
            <v>PA_RB2P4G</v>
          </cell>
          <cell r="B1929" t="str">
            <v>Prod Plt Acc Depr-Direct</v>
          </cell>
          <cell r="D1929">
            <v>0</v>
          </cell>
          <cell r="E1929">
            <v>0</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row>
        <row r="1930">
          <cell r="A1930" t="str">
            <v>PA_RB2GD1G</v>
          </cell>
          <cell r="B1930" t="str">
            <v>Gen Plt Acc Depr-Dir (0325)</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row>
        <row r="1931">
          <cell r="A1931" t="str">
            <v>PA_RB2SA7G</v>
          </cell>
          <cell r="B1931" t="str">
            <v>Acc Def Tax-Dir (0389)</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row>
        <row r="1932">
          <cell r="A1932" t="str">
            <v>PA_RB2R7G</v>
          </cell>
          <cell r="B1932" t="str">
            <v>Reserves-Dir (0397)</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row>
      </sheetData>
      <sheetData sheetId="8">
        <row r="17">
          <cell r="N17">
            <v>0</v>
          </cell>
        </row>
      </sheetData>
      <sheetData sheetId="9" refreshError="1"/>
      <sheetData sheetId="10">
        <row r="6">
          <cell r="J6">
            <v>5398369</v>
          </cell>
        </row>
      </sheetData>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A Watt (as filed)"/>
      <sheetName val="Save A Watt (new rev req)"/>
      <sheetName val="Save A Watt (billed rate)"/>
      <sheetName val="Save A Watt (IS removed)"/>
      <sheetName val="North Carolina exhibits"/>
      <sheetName val="main calculations"/>
      <sheetName val=""/>
    </sheetNames>
    <sheetDataSet>
      <sheetData sheetId="0" refreshError="1"/>
      <sheetData sheetId="1" refreshError="1"/>
      <sheetData sheetId="2" refreshError="1"/>
      <sheetData sheetId="3" refreshError="1"/>
      <sheetData sheetId="4" refreshError="1"/>
      <sheetData sheetId="5" refreshError="1">
        <row r="2">
          <cell r="C2">
            <v>1</v>
          </cell>
        </row>
        <row r="3">
          <cell r="C3">
            <v>1</v>
          </cell>
        </row>
        <row r="4">
          <cell r="C4">
            <v>0.7</v>
          </cell>
        </row>
        <row r="6">
          <cell r="C6">
            <v>0</v>
          </cell>
        </row>
        <row r="7">
          <cell r="C7">
            <v>0</v>
          </cell>
        </row>
        <row r="8">
          <cell r="C8">
            <v>0</v>
          </cell>
        </row>
        <row r="9">
          <cell r="C9">
            <v>0.7</v>
          </cell>
        </row>
        <row r="11">
          <cell r="C11">
            <v>4.8390243902439067E-2</v>
          </cell>
        </row>
        <row r="13">
          <cell r="C13">
            <v>3.2599999999999999E-3</v>
          </cell>
          <cell r="D13">
            <v>1</v>
          </cell>
        </row>
        <row r="14">
          <cell r="C14">
            <v>1</v>
          </cell>
        </row>
        <row r="15">
          <cell r="C15">
            <v>1</v>
          </cell>
        </row>
        <row r="16">
          <cell r="G16">
            <v>1.85</v>
          </cell>
          <cell r="H16">
            <v>2.54</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W Primer"/>
      <sheetName val="Summary File Inputs"/>
      <sheetName val="Data (Summary)"/>
      <sheetName val="Exhibits"/>
      <sheetName val="Summary"/>
      <sheetName val="Chart5"/>
      <sheetName val="Chart6"/>
      <sheetName val="Chart7"/>
      <sheetName val="Chart8"/>
      <sheetName val="Data (1)"/>
      <sheetName val="Data (2)"/>
      <sheetName val="Data (3)"/>
      <sheetName val="Data (4)"/>
    </sheetNames>
    <sheetDataSet>
      <sheetData sheetId="0" refreshError="1"/>
      <sheetData sheetId="1" refreshError="1"/>
      <sheetData sheetId="2">
        <row r="5">
          <cell r="F5">
            <v>1</v>
          </cell>
        </row>
        <row r="6">
          <cell r="F6">
            <v>1</v>
          </cell>
        </row>
        <row r="22">
          <cell r="F22">
            <v>1</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Costs for P&amp;L"/>
      <sheetName val="Jan NRPRSD and NRCSSD"/>
      <sheetName val="Process Group"/>
      <sheetName val="Jan Pivot"/>
      <sheetName val="January  Costs"/>
      <sheetName val="Feb Pivot"/>
      <sheetName val="YTD February Data"/>
      <sheetName val="pivot (2)"/>
      <sheetName val="pivot"/>
      <sheetName val="YTD March DATA"/>
      <sheetName val="data"/>
      <sheetName val="Indiana NOPROD Allocation"/>
      <sheetName val="Notes"/>
      <sheetName val="NR Alloc %"/>
      <sheetName val="INDIANA alloc"/>
      <sheetName val="KENTUCKY alloc"/>
      <sheetName val="Ohio alloc"/>
      <sheetName val="Carolinas alloc"/>
      <sheetName val="PEC alloc"/>
      <sheetName val="PEF alloc"/>
      <sheetName val="prod by juris"/>
      <sheetName val="named references"/>
      <sheetName val="Reference definitions"/>
      <sheetName val="YTD results reported"/>
      <sheetName val="Query Dump"/>
      <sheetName val="UI Planner Upload"/>
      <sheetName val="UI Planner Template"/>
      <sheetName val="Jurisdiction for UI"/>
    </sheetNames>
    <sheetDataSet>
      <sheetData sheetId="0"/>
      <sheetData sheetId="1"/>
      <sheetData sheetId="2"/>
      <sheetData sheetId="3"/>
      <sheetData sheetId="4"/>
      <sheetData sheetId="5"/>
      <sheetData sheetId="6"/>
      <sheetData sheetId="7"/>
      <sheetData sheetId="8"/>
      <sheetData sheetId="9"/>
      <sheetData sheetId="10"/>
      <sheetData sheetId="11">
        <row r="6">
          <cell r="B6" t="str">
            <v>EBILL</v>
          </cell>
          <cell r="C6">
            <v>0</v>
          </cell>
          <cell r="D6">
            <v>1331.43</v>
          </cell>
        </row>
        <row r="7">
          <cell r="B7" t="str">
            <v>EMIS</v>
          </cell>
          <cell r="C7">
            <v>1170.75</v>
          </cell>
          <cell r="D7">
            <v>21586.080000000002</v>
          </cell>
        </row>
        <row r="8">
          <cell r="B8" t="str">
            <v>FRCYCL</v>
          </cell>
          <cell r="C8">
            <v>3531.45</v>
          </cell>
          <cell r="D8">
            <v>26466.400000000001</v>
          </cell>
        </row>
        <row r="9">
          <cell r="B9" t="str">
            <v>HECR</v>
          </cell>
          <cell r="C9">
            <v>59862.17</v>
          </cell>
          <cell r="D9">
            <v>1986279.02</v>
          </cell>
        </row>
        <row r="10">
          <cell r="B10" t="str">
            <v>HEHC</v>
          </cell>
          <cell r="C10">
            <v>-55150</v>
          </cell>
          <cell r="D10">
            <v>681496.86</v>
          </cell>
        </row>
        <row r="11">
          <cell r="B11" t="str">
            <v>HPWH</v>
          </cell>
          <cell r="C11">
            <v>0</v>
          </cell>
          <cell r="D11">
            <v>11393.79</v>
          </cell>
        </row>
        <row r="12">
          <cell r="B12" t="str">
            <v>HWLI</v>
          </cell>
          <cell r="C12">
            <v>5812.15</v>
          </cell>
          <cell r="D12">
            <v>375901.82</v>
          </cell>
        </row>
        <row r="13">
          <cell r="B13" t="str">
            <v>HWR</v>
          </cell>
          <cell r="C13">
            <v>0</v>
          </cell>
          <cell r="D13">
            <v>0</v>
          </cell>
        </row>
        <row r="14">
          <cell r="B14" t="str">
            <v>K12CFL</v>
          </cell>
          <cell r="C14">
            <v>0</v>
          </cell>
          <cell r="D14">
            <v>0</v>
          </cell>
        </row>
        <row r="15">
          <cell r="B15" t="str">
            <v>K12PRF</v>
          </cell>
          <cell r="C15">
            <v>763.5</v>
          </cell>
          <cell r="D15">
            <v>-126041.88</v>
          </cell>
        </row>
        <row r="16">
          <cell r="B16" t="str">
            <v>MFEEAR</v>
          </cell>
          <cell r="C16">
            <v>351.22</v>
          </cell>
          <cell r="D16">
            <v>1724.84</v>
          </cell>
        </row>
        <row r="17">
          <cell r="B17" t="str">
            <v>MFEEPW</v>
          </cell>
          <cell r="C17">
            <v>234.15</v>
          </cell>
          <cell r="D17">
            <v>1784.8</v>
          </cell>
        </row>
        <row r="18">
          <cell r="B18" t="str">
            <v>MFEESH</v>
          </cell>
          <cell r="C18">
            <v>234.14</v>
          </cell>
          <cell r="D18">
            <v>1791.39</v>
          </cell>
        </row>
        <row r="19">
          <cell r="B19" t="str">
            <v>MISCRI</v>
          </cell>
          <cell r="C19">
            <v>0</v>
          </cell>
          <cell r="D19">
            <v>-23826</v>
          </cell>
        </row>
        <row r="20">
          <cell r="B20" t="str">
            <v>NOPROD</v>
          </cell>
          <cell r="C20">
            <v>-311.32</v>
          </cell>
          <cell r="D20">
            <v>1832286.88</v>
          </cell>
        </row>
        <row r="21">
          <cell r="B21" t="str">
            <v>NRAOS</v>
          </cell>
          <cell r="C21">
            <v>0</v>
          </cell>
          <cell r="D21">
            <v>983.05</v>
          </cell>
        </row>
        <row r="22">
          <cell r="B22" t="str">
            <v>NRATRD</v>
          </cell>
          <cell r="C22">
            <v>0</v>
          </cell>
          <cell r="D22">
            <v>75487.11</v>
          </cell>
        </row>
        <row r="23">
          <cell r="B23" t="str">
            <v>NRCAMT</v>
          </cell>
          <cell r="C23">
            <v>0</v>
          </cell>
          <cell r="D23">
            <v>118143.96</v>
          </cell>
        </row>
        <row r="24">
          <cell r="B24" t="str">
            <v>NRCUST</v>
          </cell>
          <cell r="C24">
            <v>4527.9399999999996</v>
          </cell>
          <cell r="D24">
            <v>1828324.91</v>
          </cell>
        </row>
        <row r="25">
          <cell r="B25" t="str">
            <v>NRFS</v>
          </cell>
          <cell r="C25">
            <v>0</v>
          </cell>
          <cell r="D25">
            <v>37257.089999999997</v>
          </cell>
        </row>
        <row r="26">
          <cell r="B26" t="str">
            <v>NRHVAC</v>
          </cell>
          <cell r="C26">
            <v>114.03</v>
          </cell>
          <cell r="D26">
            <v>134010.18</v>
          </cell>
        </row>
        <row r="27">
          <cell r="B27" t="str">
            <v>NRIT</v>
          </cell>
          <cell r="C27">
            <v>0</v>
          </cell>
          <cell r="D27">
            <v>854.88</v>
          </cell>
        </row>
        <row r="28">
          <cell r="B28" t="str">
            <v>NRLTG</v>
          </cell>
          <cell r="C28">
            <v>2161.58</v>
          </cell>
          <cell r="D28">
            <v>1448261.63</v>
          </cell>
        </row>
        <row r="29">
          <cell r="B29" t="str">
            <v>NROTHR</v>
          </cell>
          <cell r="C29">
            <v>0</v>
          </cell>
          <cell r="D29">
            <v>219.14</v>
          </cell>
        </row>
        <row r="30">
          <cell r="B30" t="str">
            <v>NRP&amp;M</v>
          </cell>
          <cell r="C30">
            <v>114.03</v>
          </cell>
          <cell r="D30">
            <v>60662.22</v>
          </cell>
        </row>
        <row r="31">
          <cell r="B31" t="str">
            <v>NRPROC</v>
          </cell>
          <cell r="C31">
            <v>0</v>
          </cell>
          <cell r="D31">
            <v>40276.6</v>
          </cell>
        </row>
        <row r="32">
          <cell r="B32" t="str">
            <v>NRPRSC</v>
          </cell>
          <cell r="C32">
            <v>1277.8</v>
          </cell>
          <cell r="D32">
            <v>25991.68</v>
          </cell>
        </row>
        <row r="33">
          <cell r="B33" t="str">
            <v>NUG</v>
          </cell>
          <cell r="C33">
            <v>0</v>
          </cell>
          <cell r="D33">
            <v>101.87</v>
          </cell>
        </row>
        <row r="34">
          <cell r="B34" t="str">
            <v>OL0000</v>
          </cell>
          <cell r="C34">
            <v>0</v>
          </cell>
          <cell r="D34">
            <v>0</v>
          </cell>
        </row>
        <row r="35">
          <cell r="B35" t="str">
            <v>PEEPVS</v>
          </cell>
          <cell r="C35">
            <v>0</v>
          </cell>
          <cell r="D35">
            <v>11406.3</v>
          </cell>
        </row>
        <row r="36">
          <cell r="B36" t="str">
            <v>PWRMGR</v>
          </cell>
          <cell r="C36">
            <v>26651.58</v>
          </cell>
          <cell r="D36">
            <v>2592718.34</v>
          </cell>
        </row>
        <row r="37">
          <cell r="B37" t="str">
            <v>PWRSHR</v>
          </cell>
          <cell r="C37">
            <v>6229.16</v>
          </cell>
          <cell r="D37">
            <v>2912720.77</v>
          </cell>
        </row>
        <row r="38">
          <cell r="B38" t="str">
            <v>RCFL</v>
          </cell>
          <cell r="C38">
            <v>669.87</v>
          </cell>
          <cell r="D38">
            <v>1693815.07</v>
          </cell>
        </row>
        <row r="39">
          <cell r="B39" t="str">
            <v>RCFLPM</v>
          </cell>
          <cell r="C39">
            <v>3027.42</v>
          </cell>
          <cell r="D39">
            <v>16412.7</v>
          </cell>
        </row>
        <row r="40">
          <cell r="B40" t="str">
            <v>RCFLSP</v>
          </cell>
          <cell r="C40">
            <v>644.08000000000004</v>
          </cell>
          <cell r="D40">
            <v>530265.03</v>
          </cell>
        </row>
        <row r="41">
          <cell r="B41" t="str">
            <v>REFRPL</v>
          </cell>
          <cell r="C41">
            <v>0</v>
          </cell>
          <cell r="D41">
            <v>1482.98</v>
          </cell>
        </row>
        <row r="42">
          <cell r="B42" t="str">
            <v>RRCYCL</v>
          </cell>
          <cell r="C42">
            <v>10594.33</v>
          </cell>
          <cell r="D42">
            <v>104623.13</v>
          </cell>
        </row>
        <row r="43">
          <cell r="B43" t="str">
            <v>SENOW</v>
          </cell>
          <cell r="C43">
            <v>130240.48</v>
          </cell>
          <cell r="D43">
            <v>68996.22</v>
          </cell>
        </row>
        <row r="44">
          <cell r="B44" t="str">
            <v>SFEEAR</v>
          </cell>
          <cell r="C44">
            <v>468.3</v>
          </cell>
          <cell r="D44">
            <v>21551.16</v>
          </cell>
        </row>
        <row r="45">
          <cell r="B45" t="str">
            <v>SFEEPW</v>
          </cell>
          <cell r="C45">
            <v>0</v>
          </cell>
          <cell r="D45">
            <v>6737.64</v>
          </cell>
        </row>
        <row r="46">
          <cell r="B46" t="str">
            <v>SFEESH</v>
          </cell>
          <cell r="C46">
            <v>0</v>
          </cell>
          <cell r="D46">
            <v>13628.6</v>
          </cell>
        </row>
        <row r="47">
          <cell r="B47" t="str">
            <v>SSAC</v>
          </cell>
          <cell r="C47">
            <v>387.09</v>
          </cell>
          <cell r="D47">
            <v>150540.19</v>
          </cell>
        </row>
        <row r="48">
          <cell r="B48" t="str">
            <v>SSACTU</v>
          </cell>
          <cell r="C48">
            <v>82.5</v>
          </cell>
          <cell r="D48">
            <v>22619.01</v>
          </cell>
        </row>
        <row r="49">
          <cell r="B49" t="str">
            <v>SSAIAS</v>
          </cell>
          <cell r="C49">
            <v>82.5</v>
          </cell>
          <cell r="D49">
            <v>-1434.81</v>
          </cell>
        </row>
        <row r="50">
          <cell r="B50" t="str">
            <v>SSBDIR</v>
          </cell>
          <cell r="C50">
            <v>0</v>
          </cell>
          <cell r="D50">
            <v>2865.95</v>
          </cell>
        </row>
        <row r="51">
          <cell r="B51" t="str">
            <v>SSDINS</v>
          </cell>
          <cell r="C51">
            <v>82.5</v>
          </cell>
          <cell r="D51">
            <v>9982.57</v>
          </cell>
        </row>
        <row r="52">
          <cell r="B52" t="str">
            <v>SSDSEA</v>
          </cell>
          <cell r="C52">
            <v>82.5</v>
          </cell>
          <cell r="D52">
            <v>48926.82</v>
          </cell>
        </row>
        <row r="53">
          <cell r="B53" t="str">
            <v>SSHP</v>
          </cell>
          <cell r="C53">
            <v>721.59</v>
          </cell>
          <cell r="D53">
            <v>399847.04</v>
          </cell>
        </row>
        <row r="54">
          <cell r="B54" t="str">
            <v>SSHPTU</v>
          </cell>
          <cell r="C54">
            <v>0</v>
          </cell>
          <cell r="D54">
            <v>5122.71</v>
          </cell>
        </row>
        <row r="55">
          <cell r="B55" t="str">
            <v>STBGEN</v>
          </cell>
          <cell r="C55">
            <v>0</v>
          </cell>
          <cell r="D55">
            <v>371568.69</v>
          </cell>
        </row>
        <row r="56">
          <cell r="B56" t="str">
            <v>WZELEC</v>
          </cell>
          <cell r="C56">
            <v>0</v>
          </cell>
          <cell r="D56">
            <v>2074.6999999999998</v>
          </cell>
        </row>
        <row r="57">
          <cell r="B57" t="str">
            <v>EMIS</v>
          </cell>
          <cell r="C57">
            <v>0</v>
          </cell>
          <cell r="D57">
            <v>12790.99</v>
          </cell>
        </row>
        <row r="58">
          <cell r="B58" t="str">
            <v>FRCYCL</v>
          </cell>
          <cell r="C58">
            <v>-2115.7600000000002</v>
          </cell>
          <cell r="D58">
            <v>10047.6</v>
          </cell>
        </row>
        <row r="59">
          <cell r="B59" t="str">
            <v>HECR</v>
          </cell>
          <cell r="C59">
            <v>3697.44</v>
          </cell>
          <cell r="D59">
            <v>143662.69</v>
          </cell>
        </row>
        <row r="60">
          <cell r="B60" t="str">
            <v>HEHC</v>
          </cell>
          <cell r="C60">
            <v>-15000</v>
          </cell>
          <cell r="D60">
            <v>883169.8</v>
          </cell>
        </row>
        <row r="61">
          <cell r="B61" t="str">
            <v>HES</v>
          </cell>
          <cell r="C61">
            <v>0</v>
          </cell>
          <cell r="D61">
            <v>-1972.17</v>
          </cell>
        </row>
        <row r="62">
          <cell r="B62" t="str">
            <v>HWLI</v>
          </cell>
          <cell r="C62">
            <v>0</v>
          </cell>
          <cell r="D62">
            <v>2984.07</v>
          </cell>
        </row>
        <row r="63">
          <cell r="B63" t="str">
            <v>K12ADT</v>
          </cell>
          <cell r="C63">
            <v>0</v>
          </cell>
          <cell r="D63">
            <v>9838.49</v>
          </cell>
        </row>
        <row r="64">
          <cell r="B64" t="str">
            <v>K12CFL</v>
          </cell>
          <cell r="C64">
            <v>0</v>
          </cell>
          <cell r="D64">
            <v>-137413.87</v>
          </cell>
        </row>
        <row r="65">
          <cell r="B65" t="str">
            <v>K12PRF</v>
          </cell>
          <cell r="C65">
            <v>0</v>
          </cell>
          <cell r="D65">
            <v>0</v>
          </cell>
        </row>
        <row r="66">
          <cell r="B66" t="str">
            <v>LICFL</v>
          </cell>
          <cell r="C66">
            <v>18280</v>
          </cell>
          <cell r="D66">
            <v>-32024.03</v>
          </cell>
        </row>
        <row r="67">
          <cell r="B67" t="str">
            <v>NOPROD</v>
          </cell>
          <cell r="C67">
            <v>-152.86000000000001</v>
          </cell>
          <cell r="D67">
            <v>724426.39</v>
          </cell>
        </row>
        <row r="68">
          <cell r="B68" t="str">
            <v>NRAOS</v>
          </cell>
          <cell r="C68">
            <v>0</v>
          </cell>
          <cell r="D68">
            <v>4215.8100000000004</v>
          </cell>
        </row>
        <row r="69">
          <cell r="B69" t="str">
            <v>NRATRD</v>
          </cell>
          <cell r="C69">
            <v>0</v>
          </cell>
          <cell r="D69">
            <v>574.97</v>
          </cell>
        </row>
        <row r="70">
          <cell r="B70" t="str">
            <v>NRFS</v>
          </cell>
          <cell r="C70">
            <v>0</v>
          </cell>
          <cell r="D70">
            <v>1633.78</v>
          </cell>
        </row>
        <row r="71">
          <cell r="B71" t="str">
            <v>NRHVAC</v>
          </cell>
          <cell r="C71">
            <v>4289.8500000000004</v>
          </cell>
          <cell r="D71">
            <v>69023.92</v>
          </cell>
        </row>
        <row r="72">
          <cell r="B72" t="str">
            <v>NRIT</v>
          </cell>
          <cell r="C72">
            <v>0</v>
          </cell>
          <cell r="D72">
            <v>323.18</v>
          </cell>
        </row>
        <row r="73">
          <cell r="B73" t="str">
            <v>NRLTG</v>
          </cell>
          <cell r="C73">
            <v>36865.370000000003</v>
          </cell>
          <cell r="D73">
            <v>170942.79</v>
          </cell>
        </row>
        <row r="74">
          <cell r="B74" t="str">
            <v>NROTHR</v>
          </cell>
          <cell r="C74">
            <v>0</v>
          </cell>
          <cell r="D74">
            <v>452.22</v>
          </cell>
        </row>
        <row r="75">
          <cell r="B75" t="str">
            <v>NRP&amp;M</v>
          </cell>
          <cell r="C75">
            <v>3191.62</v>
          </cell>
          <cell r="D75">
            <v>3474.93</v>
          </cell>
        </row>
        <row r="76">
          <cell r="B76" t="str">
            <v>NRPROC</v>
          </cell>
          <cell r="C76">
            <v>0</v>
          </cell>
          <cell r="D76">
            <v>89000.7</v>
          </cell>
        </row>
        <row r="77">
          <cell r="B77" t="str">
            <v>NRPRSC</v>
          </cell>
          <cell r="C77">
            <v>33789.93</v>
          </cell>
          <cell r="D77">
            <v>558833.25</v>
          </cell>
        </row>
        <row r="78">
          <cell r="B78" t="str">
            <v>OL0000</v>
          </cell>
          <cell r="C78">
            <v>0</v>
          </cell>
          <cell r="D78">
            <v>-120.51</v>
          </cell>
        </row>
        <row r="79">
          <cell r="B79" t="str">
            <v>PER</v>
          </cell>
          <cell r="C79">
            <v>1186.5</v>
          </cell>
          <cell r="D79">
            <v>21176.22</v>
          </cell>
        </row>
        <row r="80">
          <cell r="B80" t="str">
            <v>PRCORE</v>
          </cell>
          <cell r="C80">
            <v>0</v>
          </cell>
          <cell r="D80">
            <v>9355586.5899999999</v>
          </cell>
        </row>
        <row r="81">
          <cell r="B81" t="str">
            <v>PWRMGR</v>
          </cell>
          <cell r="C81">
            <v>4804.7299999999996</v>
          </cell>
          <cell r="D81">
            <v>462806.5</v>
          </cell>
        </row>
        <row r="82">
          <cell r="B82" t="str">
            <v>PWRSHR</v>
          </cell>
          <cell r="C82">
            <v>3.06</v>
          </cell>
          <cell r="D82">
            <v>-866350.53</v>
          </cell>
        </row>
        <row r="83">
          <cell r="B83" t="str">
            <v>RCFL</v>
          </cell>
          <cell r="C83">
            <v>3.44</v>
          </cell>
          <cell r="D83">
            <v>424603.04</v>
          </cell>
        </row>
        <row r="84">
          <cell r="B84" t="str">
            <v>RCFLPM</v>
          </cell>
          <cell r="C84">
            <v>22575.86</v>
          </cell>
          <cell r="D84">
            <v>17631.39</v>
          </cell>
        </row>
        <row r="85">
          <cell r="B85" t="str">
            <v>RRCYCL</v>
          </cell>
          <cell r="C85">
            <v>-16601.29</v>
          </cell>
          <cell r="D85">
            <v>41156.44</v>
          </cell>
        </row>
        <row r="86">
          <cell r="B86" t="str">
            <v>SSAC</v>
          </cell>
          <cell r="C86">
            <v>-3276.48</v>
          </cell>
          <cell r="D86">
            <v>63259.94</v>
          </cell>
        </row>
        <row r="87">
          <cell r="B87" t="str">
            <v>SSACTU</v>
          </cell>
          <cell r="C87">
            <v>110.02</v>
          </cell>
          <cell r="D87">
            <v>10108.629999999999</v>
          </cell>
        </row>
        <row r="88">
          <cell r="B88" t="str">
            <v>SSAIAS</v>
          </cell>
          <cell r="C88">
            <v>110.02</v>
          </cell>
          <cell r="D88">
            <v>8408.48</v>
          </cell>
        </row>
        <row r="89">
          <cell r="B89" t="str">
            <v>SSDSEA</v>
          </cell>
          <cell r="C89">
            <v>110.02</v>
          </cell>
          <cell r="D89">
            <v>12697.29</v>
          </cell>
        </row>
        <row r="90">
          <cell r="B90" t="str">
            <v>SSHP</v>
          </cell>
          <cell r="C90">
            <v>-4344.1099999999997</v>
          </cell>
          <cell r="D90">
            <v>67742.11</v>
          </cell>
        </row>
        <row r="91">
          <cell r="B91" t="str">
            <v>SSHPTU</v>
          </cell>
          <cell r="C91">
            <v>110.02</v>
          </cell>
          <cell r="D91">
            <v>3701.02</v>
          </cell>
        </row>
        <row r="92">
          <cell r="B92" t="str">
            <v>WZELEC</v>
          </cell>
          <cell r="C92">
            <v>0</v>
          </cell>
          <cell r="D92">
            <v>266042.34999999998</v>
          </cell>
        </row>
        <row r="93">
          <cell r="B93" t="str">
            <v>EBILL</v>
          </cell>
          <cell r="C93">
            <v>0</v>
          </cell>
          <cell r="D93">
            <v>829.09</v>
          </cell>
        </row>
        <row r="94">
          <cell r="B94" t="str">
            <v>EMIS</v>
          </cell>
          <cell r="C94">
            <v>150.69</v>
          </cell>
          <cell r="D94">
            <v>2.61</v>
          </cell>
        </row>
        <row r="95">
          <cell r="B95" t="str">
            <v>FRCYCL</v>
          </cell>
          <cell r="C95">
            <v>-3495.62</v>
          </cell>
          <cell r="D95">
            <v>2890.22</v>
          </cell>
        </row>
        <row r="96">
          <cell r="B96" t="str">
            <v>HECR</v>
          </cell>
          <cell r="C96">
            <v>1328.5</v>
          </cell>
          <cell r="D96">
            <v>162754.85999999999</v>
          </cell>
        </row>
        <row r="97">
          <cell r="B97" t="str">
            <v>HEHC</v>
          </cell>
          <cell r="C97">
            <v>-18500</v>
          </cell>
          <cell r="D97">
            <v>9182.99</v>
          </cell>
        </row>
        <row r="98">
          <cell r="B98" t="str">
            <v>HEMNSG</v>
          </cell>
          <cell r="C98">
            <v>0</v>
          </cell>
          <cell r="D98">
            <v>188.85</v>
          </cell>
        </row>
        <row r="99">
          <cell r="B99" t="str">
            <v>HPWH</v>
          </cell>
          <cell r="C99">
            <v>0</v>
          </cell>
          <cell r="D99">
            <v>378.68</v>
          </cell>
        </row>
        <row r="100">
          <cell r="B100" t="str">
            <v>HWLI</v>
          </cell>
          <cell r="C100">
            <v>895.84</v>
          </cell>
          <cell r="D100">
            <v>-4856.6400000000003</v>
          </cell>
        </row>
        <row r="101">
          <cell r="B101" t="str">
            <v>K12CFL</v>
          </cell>
          <cell r="C101">
            <v>0</v>
          </cell>
          <cell r="D101">
            <v>31183.21</v>
          </cell>
        </row>
        <row r="102">
          <cell r="B102" t="str">
            <v>K12PRF</v>
          </cell>
          <cell r="C102">
            <v>-374.43</v>
          </cell>
          <cell r="D102">
            <v>15663.49</v>
          </cell>
        </row>
        <row r="103">
          <cell r="B103" t="str">
            <v>MFEEAR</v>
          </cell>
          <cell r="C103">
            <v>0</v>
          </cell>
          <cell r="D103">
            <v>58.19</v>
          </cell>
        </row>
        <row r="104">
          <cell r="B104" t="str">
            <v>MFEEPW</v>
          </cell>
          <cell r="C104">
            <v>0</v>
          </cell>
          <cell r="D104">
            <v>29.19</v>
          </cell>
        </row>
        <row r="105">
          <cell r="B105" t="str">
            <v>MFEESH</v>
          </cell>
          <cell r="C105">
            <v>0</v>
          </cell>
          <cell r="D105">
            <v>58.19</v>
          </cell>
        </row>
        <row r="106">
          <cell r="B106" t="str">
            <v>NEWCON</v>
          </cell>
          <cell r="C106">
            <v>0</v>
          </cell>
          <cell r="D106">
            <v>0</v>
          </cell>
        </row>
        <row r="107">
          <cell r="B107" t="str">
            <v>NOPROD</v>
          </cell>
          <cell r="C107">
            <v>0</v>
          </cell>
          <cell r="D107">
            <v>208076.9</v>
          </cell>
        </row>
        <row r="108">
          <cell r="B108" t="str">
            <v>NRAOS</v>
          </cell>
          <cell r="C108">
            <v>0</v>
          </cell>
          <cell r="D108">
            <v>31.54</v>
          </cell>
        </row>
        <row r="109">
          <cell r="B109" t="str">
            <v>NRATRD</v>
          </cell>
          <cell r="C109">
            <v>0</v>
          </cell>
          <cell r="D109">
            <v>260.39</v>
          </cell>
        </row>
        <row r="110">
          <cell r="B110" t="str">
            <v>NRFS</v>
          </cell>
          <cell r="C110">
            <v>0</v>
          </cell>
          <cell r="D110">
            <v>37923.870000000003</v>
          </cell>
        </row>
        <row r="111">
          <cell r="B111" t="str">
            <v>NRHVAC</v>
          </cell>
          <cell r="C111">
            <v>-135.88</v>
          </cell>
          <cell r="D111">
            <v>10834.16</v>
          </cell>
        </row>
        <row r="112">
          <cell r="B112" t="str">
            <v>NRIT</v>
          </cell>
          <cell r="C112">
            <v>0</v>
          </cell>
          <cell r="D112">
            <v>72.45</v>
          </cell>
        </row>
        <row r="113">
          <cell r="B113" t="str">
            <v>NRLTG</v>
          </cell>
          <cell r="C113">
            <v>-2033.93</v>
          </cell>
          <cell r="D113">
            <v>72221.259999999995</v>
          </cell>
        </row>
        <row r="114">
          <cell r="B114" t="str">
            <v>NROTHR</v>
          </cell>
          <cell r="C114">
            <v>0</v>
          </cell>
          <cell r="D114">
            <v>309.66000000000003</v>
          </cell>
        </row>
        <row r="115">
          <cell r="B115" t="str">
            <v>NRP&amp;M</v>
          </cell>
          <cell r="C115">
            <v>-186.13</v>
          </cell>
          <cell r="D115">
            <v>29213.8</v>
          </cell>
        </row>
        <row r="116">
          <cell r="B116" t="str">
            <v>NRPROC</v>
          </cell>
          <cell r="C116">
            <v>0</v>
          </cell>
          <cell r="D116">
            <v>15992.16</v>
          </cell>
        </row>
        <row r="117">
          <cell r="B117" t="str">
            <v>NRPRSC</v>
          </cell>
          <cell r="C117">
            <v>452.72</v>
          </cell>
          <cell r="D117">
            <v>12180.43</v>
          </cell>
        </row>
        <row r="118">
          <cell r="B118" t="str">
            <v>OL0000</v>
          </cell>
          <cell r="C118">
            <v>0</v>
          </cell>
          <cell r="D118">
            <v>0</v>
          </cell>
        </row>
        <row r="119">
          <cell r="B119" t="str">
            <v>PAYPLS</v>
          </cell>
          <cell r="C119">
            <v>50.23</v>
          </cell>
          <cell r="D119">
            <v>9573.5</v>
          </cell>
        </row>
        <row r="120">
          <cell r="B120" t="str">
            <v>PEEPVS</v>
          </cell>
          <cell r="C120">
            <v>0</v>
          </cell>
          <cell r="D120">
            <v>349.51</v>
          </cell>
        </row>
        <row r="121">
          <cell r="B121" t="str">
            <v>PWRCAL</v>
          </cell>
          <cell r="C121">
            <v>0</v>
          </cell>
          <cell r="D121">
            <v>1368.74</v>
          </cell>
        </row>
        <row r="122">
          <cell r="B122" t="str">
            <v>PWRMGR</v>
          </cell>
          <cell r="C122">
            <v>2862.38</v>
          </cell>
          <cell r="D122">
            <v>60109</v>
          </cell>
        </row>
        <row r="123">
          <cell r="B123" t="str">
            <v>PWRSHR</v>
          </cell>
          <cell r="C123">
            <v>125.57</v>
          </cell>
          <cell r="D123">
            <v>120994.2</v>
          </cell>
        </row>
        <row r="124">
          <cell r="B124" t="str">
            <v>RCFL</v>
          </cell>
          <cell r="C124">
            <v>-623</v>
          </cell>
          <cell r="D124">
            <v>150840.79</v>
          </cell>
        </row>
        <row r="125">
          <cell r="B125" t="str">
            <v>RCFLPM</v>
          </cell>
          <cell r="C125">
            <v>14511.06</v>
          </cell>
          <cell r="D125">
            <v>3938.17</v>
          </cell>
        </row>
        <row r="126">
          <cell r="B126" t="str">
            <v>RCFLSP</v>
          </cell>
          <cell r="C126">
            <v>0</v>
          </cell>
          <cell r="D126">
            <v>37092.97</v>
          </cell>
        </row>
        <row r="127">
          <cell r="B127" t="str">
            <v>REFRPL</v>
          </cell>
          <cell r="C127">
            <v>0</v>
          </cell>
          <cell r="D127">
            <v>4033.53</v>
          </cell>
        </row>
        <row r="128">
          <cell r="B128" t="str">
            <v>RRCYCL</v>
          </cell>
          <cell r="C128">
            <v>-10486.87</v>
          </cell>
          <cell r="D128">
            <v>13088.42</v>
          </cell>
        </row>
        <row r="129">
          <cell r="B129" t="str">
            <v>SFEEAR</v>
          </cell>
          <cell r="C129">
            <v>0</v>
          </cell>
          <cell r="D129">
            <v>1473.26</v>
          </cell>
        </row>
        <row r="130">
          <cell r="B130" t="str">
            <v>SFEEPW</v>
          </cell>
          <cell r="C130">
            <v>0</v>
          </cell>
          <cell r="D130">
            <v>1483.95</v>
          </cell>
        </row>
        <row r="131">
          <cell r="B131" t="str">
            <v>SFEESH</v>
          </cell>
          <cell r="C131">
            <v>0</v>
          </cell>
          <cell r="D131">
            <v>1454.95</v>
          </cell>
        </row>
        <row r="132">
          <cell r="B132" t="str">
            <v>SSAC</v>
          </cell>
          <cell r="C132">
            <v>-1866.62</v>
          </cell>
          <cell r="D132">
            <v>10415.66</v>
          </cell>
        </row>
        <row r="133">
          <cell r="B133" t="str">
            <v>SSACTU</v>
          </cell>
          <cell r="C133">
            <v>125.57</v>
          </cell>
          <cell r="D133">
            <v>3407.36</v>
          </cell>
        </row>
        <row r="134">
          <cell r="B134" t="str">
            <v>SSAIAS</v>
          </cell>
          <cell r="C134">
            <v>25.15</v>
          </cell>
          <cell r="D134">
            <v>1129.97</v>
          </cell>
        </row>
        <row r="135">
          <cell r="B135" t="str">
            <v>SSDINS</v>
          </cell>
          <cell r="C135">
            <v>0</v>
          </cell>
          <cell r="D135">
            <v>1068.71</v>
          </cell>
        </row>
        <row r="136">
          <cell r="B136" t="str">
            <v>SSDSEA</v>
          </cell>
          <cell r="C136">
            <v>125.57</v>
          </cell>
          <cell r="D136">
            <v>2404.21</v>
          </cell>
        </row>
        <row r="137">
          <cell r="B137" t="str">
            <v>SSHP</v>
          </cell>
          <cell r="C137">
            <v>-2619.1999999999998</v>
          </cell>
          <cell r="D137">
            <v>20632.39</v>
          </cell>
        </row>
        <row r="138">
          <cell r="B138" t="str">
            <v>SSHPTU</v>
          </cell>
          <cell r="C138">
            <v>0</v>
          </cell>
          <cell r="D138">
            <v>1596.75</v>
          </cell>
        </row>
        <row r="139">
          <cell r="B139" t="str">
            <v>WTZKWH</v>
          </cell>
          <cell r="C139">
            <v>72.34</v>
          </cell>
        </row>
        <row r="140">
          <cell r="B140" t="str">
            <v>WZELEC</v>
          </cell>
          <cell r="C140">
            <v>0</v>
          </cell>
          <cell r="D140">
            <v>91945.76</v>
          </cell>
        </row>
        <row r="141">
          <cell r="B141" t="str">
            <v>EBILL</v>
          </cell>
          <cell r="C141">
            <v>0</v>
          </cell>
          <cell r="D141">
            <v>141.38</v>
          </cell>
        </row>
        <row r="142">
          <cell r="B142" t="str">
            <v>EMIS</v>
          </cell>
          <cell r="C142">
            <v>2537.6999999999998</v>
          </cell>
          <cell r="D142">
            <v>5357.37</v>
          </cell>
        </row>
        <row r="143">
          <cell r="B143" t="str">
            <v>FRCYCL</v>
          </cell>
          <cell r="C143">
            <v>2971.27</v>
          </cell>
          <cell r="D143">
            <v>11490.37</v>
          </cell>
        </row>
        <row r="144">
          <cell r="B144" t="str">
            <v>HECR</v>
          </cell>
          <cell r="C144">
            <v>9438.5400000000009</v>
          </cell>
          <cell r="D144">
            <v>976723.65</v>
          </cell>
        </row>
        <row r="145">
          <cell r="B145" t="str">
            <v>HEHC</v>
          </cell>
          <cell r="C145">
            <v>-15000</v>
          </cell>
          <cell r="D145">
            <v>158112.43</v>
          </cell>
        </row>
        <row r="146">
          <cell r="B146" t="str">
            <v>HEMNSG</v>
          </cell>
          <cell r="C146">
            <v>0</v>
          </cell>
          <cell r="D146">
            <v>-3.72</v>
          </cell>
        </row>
        <row r="147">
          <cell r="B147" t="str">
            <v>HES</v>
          </cell>
          <cell r="C147">
            <v>3552.77</v>
          </cell>
          <cell r="D147">
            <v>672135.93</v>
          </cell>
        </row>
        <row r="148">
          <cell r="B148" t="str">
            <v>HPWH</v>
          </cell>
          <cell r="C148">
            <v>0</v>
          </cell>
          <cell r="D148">
            <v>1554.57</v>
          </cell>
        </row>
        <row r="149">
          <cell r="B149" t="str">
            <v>HWLI</v>
          </cell>
          <cell r="C149">
            <v>4066.16</v>
          </cell>
          <cell r="D149">
            <v>43546.45</v>
          </cell>
        </row>
        <row r="150">
          <cell r="B150" t="str">
            <v>K12CFL</v>
          </cell>
          <cell r="C150">
            <v>0</v>
          </cell>
          <cell r="D150">
            <v>0</v>
          </cell>
        </row>
        <row r="151">
          <cell r="B151" t="str">
            <v>K12PRF</v>
          </cell>
          <cell r="C151">
            <v>2229.34</v>
          </cell>
          <cell r="D151">
            <v>92216.69</v>
          </cell>
        </row>
        <row r="152">
          <cell r="B152" t="str">
            <v>MFEEAR</v>
          </cell>
          <cell r="C152">
            <v>0</v>
          </cell>
          <cell r="D152">
            <v>203.42</v>
          </cell>
        </row>
        <row r="153">
          <cell r="B153" t="str">
            <v>MFEEPW</v>
          </cell>
          <cell r="C153">
            <v>0</v>
          </cell>
          <cell r="D153">
            <v>203.42</v>
          </cell>
        </row>
        <row r="154">
          <cell r="B154" t="str">
            <v>MFEESH</v>
          </cell>
          <cell r="C154">
            <v>0</v>
          </cell>
          <cell r="D154">
            <v>203.85</v>
          </cell>
        </row>
        <row r="155">
          <cell r="B155" t="str">
            <v>NOPROD</v>
          </cell>
          <cell r="C155">
            <v>16239.5</v>
          </cell>
          <cell r="D155">
            <v>890934.98</v>
          </cell>
        </row>
        <row r="156">
          <cell r="B156" t="str">
            <v>NRAOS</v>
          </cell>
          <cell r="C156">
            <v>0</v>
          </cell>
          <cell r="D156">
            <v>8619.98</v>
          </cell>
        </row>
        <row r="157">
          <cell r="B157" t="str">
            <v>NRATRD</v>
          </cell>
          <cell r="C157">
            <v>0</v>
          </cell>
          <cell r="D157">
            <v>47711.49</v>
          </cell>
        </row>
        <row r="158">
          <cell r="B158" t="str">
            <v>NRCSSD</v>
          </cell>
          <cell r="C158">
            <v>0</v>
          </cell>
          <cell r="D158">
            <v>9779.44</v>
          </cell>
        </row>
        <row r="159">
          <cell r="B159" t="str">
            <v>NRCUST</v>
          </cell>
          <cell r="C159">
            <v>0</v>
          </cell>
          <cell r="D159">
            <v>0</v>
          </cell>
        </row>
        <row r="160">
          <cell r="B160" t="str">
            <v>NRFS</v>
          </cell>
          <cell r="C160">
            <v>0</v>
          </cell>
          <cell r="D160">
            <v>20996.97</v>
          </cell>
        </row>
        <row r="161">
          <cell r="B161" t="str">
            <v>NRHVAC</v>
          </cell>
          <cell r="C161">
            <v>717.41</v>
          </cell>
          <cell r="D161">
            <v>138822.57</v>
          </cell>
        </row>
        <row r="162">
          <cell r="B162" t="str">
            <v>NRIT</v>
          </cell>
          <cell r="C162">
            <v>0</v>
          </cell>
          <cell r="D162">
            <v>676.25</v>
          </cell>
        </row>
        <row r="163">
          <cell r="B163" t="str">
            <v>NRLTG</v>
          </cell>
          <cell r="C163">
            <v>3653.24</v>
          </cell>
          <cell r="D163">
            <v>539724.19999999995</v>
          </cell>
        </row>
        <row r="164">
          <cell r="B164" t="str">
            <v>NROTHR</v>
          </cell>
          <cell r="C164">
            <v>0</v>
          </cell>
          <cell r="D164">
            <v>859.68</v>
          </cell>
        </row>
        <row r="165">
          <cell r="B165" t="str">
            <v>NRP&amp;M</v>
          </cell>
          <cell r="C165">
            <v>215.66</v>
          </cell>
          <cell r="D165">
            <v>70686.67</v>
          </cell>
        </row>
        <row r="166">
          <cell r="B166" t="str">
            <v>NRPROC</v>
          </cell>
          <cell r="C166">
            <v>0</v>
          </cell>
          <cell r="D166">
            <v>15422.41</v>
          </cell>
        </row>
        <row r="167">
          <cell r="B167" t="str">
            <v>NRPRSC</v>
          </cell>
          <cell r="C167">
            <v>21994.53</v>
          </cell>
          <cell r="D167">
            <v>454040.95</v>
          </cell>
        </row>
        <row r="168">
          <cell r="B168" t="str">
            <v>NRPRSD</v>
          </cell>
          <cell r="C168">
            <v>0</v>
          </cell>
          <cell r="D168">
            <v>7625.14</v>
          </cell>
        </row>
        <row r="169">
          <cell r="B169" t="str">
            <v>OL0000</v>
          </cell>
          <cell r="C169">
            <v>0</v>
          </cell>
          <cell r="D169">
            <v>0</v>
          </cell>
        </row>
        <row r="170">
          <cell r="B170" t="str">
            <v>PEEPVS</v>
          </cell>
          <cell r="C170">
            <v>0</v>
          </cell>
          <cell r="D170">
            <v>1484.55</v>
          </cell>
        </row>
        <row r="171">
          <cell r="B171" t="str">
            <v>PER</v>
          </cell>
          <cell r="C171">
            <v>0</v>
          </cell>
          <cell r="D171">
            <v>-1627.06</v>
          </cell>
        </row>
        <row r="172">
          <cell r="B172" t="str">
            <v>PWRCAL</v>
          </cell>
          <cell r="C172">
            <v>0</v>
          </cell>
          <cell r="D172">
            <v>1368.74</v>
          </cell>
        </row>
        <row r="173">
          <cell r="B173" t="str">
            <v>PWRMGR</v>
          </cell>
          <cell r="C173">
            <v>20828.72</v>
          </cell>
          <cell r="D173">
            <v>188433.95</v>
          </cell>
        </row>
        <row r="174">
          <cell r="B174" t="str">
            <v>PWRSHR</v>
          </cell>
          <cell r="C174">
            <v>5877.49</v>
          </cell>
          <cell r="D174">
            <v>105978.19</v>
          </cell>
        </row>
        <row r="175">
          <cell r="B175" t="str">
            <v>RCFL</v>
          </cell>
          <cell r="C175">
            <v>795.29</v>
          </cell>
          <cell r="D175">
            <v>372535.4</v>
          </cell>
        </row>
        <row r="176">
          <cell r="B176" t="str">
            <v>RCFLPM</v>
          </cell>
          <cell r="C176">
            <v>7419.36</v>
          </cell>
          <cell r="D176">
            <v>2328.73</v>
          </cell>
        </row>
        <row r="177">
          <cell r="B177" t="str">
            <v>RCFLSP</v>
          </cell>
          <cell r="C177">
            <v>0</v>
          </cell>
          <cell r="D177">
            <v>165003.06</v>
          </cell>
        </row>
        <row r="178">
          <cell r="B178" t="str">
            <v>REFRPL</v>
          </cell>
          <cell r="C178">
            <v>0</v>
          </cell>
          <cell r="D178">
            <v>113.69</v>
          </cell>
        </row>
        <row r="179">
          <cell r="B179" t="str">
            <v>RRCYCL</v>
          </cell>
          <cell r="C179">
            <v>8913.86</v>
          </cell>
          <cell r="D179">
            <v>36299.160000000003</v>
          </cell>
        </row>
        <row r="180">
          <cell r="B180" t="str">
            <v>SFEEAR</v>
          </cell>
          <cell r="C180">
            <v>0</v>
          </cell>
          <cell r="D180">
            <v>4046.59</v>
          </cell>
        </row>
        <row r="181">
          <cell r="B181" t="str">
            <v>SFEEPW</v>
          </cell>
          <cell r="C181">
            <v>0</v>
          </cell>
          <cell r="D181">
            <v>1630.33</v>
          </cell>
        </row>
        <row r="182">
          <cell r="B182" t="str">
            <v>SFEESH</v>
          </cell>
          <cell r="C182">
            <v>0</v>
          </cell>
          <cell r="D182">
            <v>3055.78</v>
          </cell>
        </row>
        <row r="183">
          <cell r="B183" t="str">
            <v>SSAC</v>
          </cell>
          <cell r="C183">
            <v>-4675.67</v>
          </cell>
          <cell r="D183">
            <v>84771.91</v>
          </cell>
        </row>
        <row r="184">
          <cell r="B184" t="str">
            <v>SSACTU</v>
          </cell>
          <cell r="C184">
            <v>761.31</v>
          </cell>
          <cell r="D184">
            <v>22393.119999999999</v>
          </cell>
        </row>
        <row r="185">
          <cell r="B185" t="str">
            <v>SSAIAS</v>
          </cell>
          <cell r="C185">
            <v>0</v>
          </cell>
          <cell r="D185">
            <v>6765.09</v>
          </cell>
        </row>
        <row r="186">
          <cell r="B186" t="str">
            <v>SSBDIR</v>
          </cell>
          <cell r="C186">
            <v>0</v>
          </cell>
          <cell r="D186">
            <v>1213.79</v>
          </cell>
        </row>
        <row r="187">
          <cell r="B187" t="str">
            <v>SSDINS</v>
          </cell>
          <cell r="C187">
            <v>0</v>
          </cell>
          <cell r="D187">
            <v>3263.79</v>
          </cell>
        </row>
        <row r="188">
          <cell r="B188" t="str">
            <v>SSDSEA</v>
          </cell>
          <cell r="C188">
            <v>0</v>
          </cell>
          <cell r="D188">
            <v>12708.61</v>
          </cell>
        </row>
        <row r="189">
          <cell r="B189" t="str">
            <v>SSHP</v>
          </cell>
          <cell r="C189">
            <v>-3557.41</v>
          </cell>
          <cell r="D189">
            <v>92247.75</v>
          </cell>
        </row>
        <row r="190">
          <cell r="B190" t="str">
            <v>SSHPTU</v>
          </cell>
          <cell r="C190">
            <v>0</v>
          </cell>
          <cell r="D190">
            <v>5428.96</v>
          </cell>
        </row>
        <row r="191">
          <cell r="B191" t="str">
            <v>HECR</v>
          </cell>
          <cell r="C191">
            <v>-2328.25</v>
          </cell>
          <cell r="D191">
            <v>2312.9499999999998</v>
          </cell>
        </row>
        <row r="192">
          <cell r="B192" t="str">
            <v>HES</v>
          </cell>
          <cell r="C192">
            <v>0</v>
          </cell>
          <cell r="D192">
            <v>195.69</v>
          </cell>
        </row>
        <row r="193">
          <cell r="B193" t="str">
            <v>HVSVCS</v>
          </cell>
          <cell r="C193">
            <v>0</v>
          </cell>
          <cell r="D193">
            <v>0</v>
          </cell>
        </row>
        <row r="194">
          <cell r="B194" t="str">
            <v>HWLI</v>
          </cell>
          <cell r="C194">
            <v>15470.98</v>
          </cell>
          <cell r="D194">
            <v>282442.13</v>
          </cell>
        </row>
        <row r="195">
          <cell r="B195" t="str">
            <v>NEWCON</v>
          </cell>
          <cell r="C195">
            <v>10094.73</v>
          </cell>
          <cell r="D195">
            <v>795404.02</v>
          </cell>
        </row>
        <row r="196">
          <cell r="B196" t="str">
            <v>NOPROD</v>
          </cell>
          <cell r="C196">
            <v>0</v>
          </cell>
          <cell r="D196">
            <v>562104.18999999994</v>
          </cell>
        </row>
        <row r="197">
          <cell r="B197" t="str">
            <v>NOPROD</v>
          </cell>
          <cell r="C197">
            <v>0</v>
          </cell>
          <cell r="D197">
            <v>-621835.12</v>
          </cell>
        </row>
        <row r="198">
          <cell r="B198" t="str">
            <v>NRAOS</v>
          </cell>
          <cell r="C198">
            <v>0</v>
          </cell>
          <cell r="D198">
            <v>2615.42</v>
          </cell>
        </row>
        <row r="199">
          <cell r="B199" t="str">
            <v>NRATRD</v>
          </cell>
          <cell r="C199">
            <v>0</v>
          </cell>
          <cell r="D199">
            <v>0</v>
          </cell>
        </row>
        <row r="200">
          <cell r="B200" t="str">
            <v>NRCUST</v>
          </cell>
          <cell r="C200">
            <v>0</v>
          </cell>
          <cell r="D200">
            <v>0</v>
          </cell>
        </row>
        <row r="201">
          <cell r="B201" t="str">
            <v>NROTHR</v>
          </cell>
          <cell r="C201">
            <v>16082.35</v>
          </cell>
          <cell r="D201">
            <v>1717657.22</v>
          </cell>
        </row>
        <row r="202">
          <cell r="B202" t="str">
            <v>NRPRSC</v>
          </cell>
          <cell r="C202">
            <v>0</v>
          </cell>
          <cell r="D202">
            <v>143.68</v>
          </cell>
        </row>
        <row r="203">
          <cell r="B203" t="str">
            <v>OL0000</v>
          </cell>
          <cell r="C203">
            <v>0</v>
          </cell>
          <cell r="D203">
            <v>-2566.62</v>
          </cell>
        </row>
        <row r="204">
          <cell r="B204" t="str">
            <v>PVRES</v>
          </cell>
          <cell r="C204">
            <v>300</v>
          </cell>
          <cell r="D204">
            <v>20326.259999999998</v>
          </cell>
        </row>
        <row r="205">
          <cell r="B205" t="str">
            <v>PVWHEM</v>
          </cell>
          <cell r="C205">
            <v>0</v>
          </cell>
          <cell r="D205">
            <v>0</v>
          </cell>
        </row>
        <row r="206">
          <cell r="B206" t="str">
            <v>PWRMGR</v>
          </cell>
          <cell r="C206">
            <v>70208.259999999995</v>
          </cell>
          <cell r="D206">
            <v>2643396.96</v>
          </cell>
        </row>
        <row r="207">
          <cell r="B207" t="str">
            <v>PWRSHR</v>
          </cell>
          <cell r="C207">
            <v>13183.3</v>
          </cell>
          <cell r="D207">
            <v>348862.24</v>
          </cell>
        </row>
        <row r="208">
          <cell r="B208" t="str">
            <v>RCFL</v>
          </cell>
          <cell r="C208">
            <v>13570</v>
          </cell>
          <cell r="D208">
            <v>5513729.4400000004</v>
          </cell>
        </row>
        <row r="209">
          <cell r="B209" t="str">
            <v>RRCYCL</v>
          </cell>
          <cell r="C209">
            <v>16783.990000000002</v>
          </cell>
          <cell r="D209">
            <v>163085.79</v>
          </cell>
        </row>
        <row r="210">
          <cell r="B210" t="str">
            <v>SSAC</v>
          </cell>
          <cell r="C210">
            <v>0</v>
          </cell>
          <cell r="D210">
            <v>0</v>
          </cell>
        </row>
        <row r="211">
          <cell r="B211" t="str">
            <v>SSBDIR</v>
          </cell>
          <cell r="C211">
            <v>6306.1</v>
          </cell>
          <cell r="D211">
            <v>1187473.96</v>
          </cell>
        </row>
        <row r="212">
          <cell r="B212" t="str">
            <v>SSHEI</v>
          </cell>
          <cell r="C212">
            <v>18159.71</v>
          </cell>
          <cell r="D212">
            <v>862433.05</v>
          </cell>
        </row>
        <row r="213">
          <cell r="B213" t="str">
            <v>SSHP</v>
          </cell>
          <cell r="C213">
            <v>0</v>
          </cell>
          <cell r="D213">
            <v>63.86</v>
          </cell>
        </row>
        <row r="214">
          <cell r="B214" t="str">
            <v>TECDEV</v>
          </cell>
          <cell r="C214">
            <v>0</v>
          </cell>
          <cell r="D214">
            <v>0</v>
          </cell>
        </row>
        <row r="215">
          <cell r="B215" t="str">
            <v>WZELEC</v>
          </cell>
          <cell r="C215">
            <v>0</v>
          </cell>
          <cell r="D215">
            <v>0</v>
          </cell>
        </row>
        <row r="216">
          <cell r="B216" t="str">
            <v>COMLM</v>
          </cell>
          <cell r="C216">
            <v>0</v>
          </cell>
          <cell r="D216">
            <v>-27259.599999999999</v>
          </cell>
        </row>
        <row r="217">
          <cell r="B217" t="str">
            <v>DSMRD</v>
          </cell>
          <cell r="C217">
            <v>0</v>
          </cell>
          <cell r="D217">
            <v>43356.85</v>
          </cell>
        </row>
        <row r="218">
          <cell r="B218" t="str">
            <v>HECR</v>
          </cell>
          <cell r="C218">
            <v>0</v>
          </cell>
          <cell r="D218">
            <v>1075.9000000000001</v>
          </cell>
        </row>
        <row r="219">
          <cell r="B219" t="str">
            <v>HEHC</v>
          </cell>
          <cell r="C219">
            <v>0</v>
          </cell>
          <cell r="D219">
            <v>1046529.14</v>
          </cell>
        </row>
        <row r="220">
          <cell r="B220" t="str">
            <v>HWLI</v>
          </cell>
          <cell r="C220">
            <v>0</v>
          </cell>
          <cell r="D220">
            <v>286234.90000000002</v>
          </cell>
        </row>
        <row r="221">
          <cell r="B221" t="str">
            <v>IRRSVC</v>
          </cell>
          <cell r="C221">
            <v>0</v>
          </cell>
          <cell r="D221">
            <v>7216886.3899999997</v>
          </cell>
        </row>
        <row r="222">
          <cell r="B222" t="str">
            <v>NEWCON</v>
          </cell>
          <cell r="C222">
            <v>0</v>
          </cell>
          <cell r="D222">
            <v>1297384.52</v>
          </cell>
        </row>
        <row r="223">
          <cell r="B223" t="str">
            <v>NOPROD</v>
          </cell>
          <cell r="C223">
            <v>0</v>
          </cell>
          <cell r="D223">
            <v>960760.7</v>
          </cell>
        </row>
        <row r="224">
          <cell r="B224" t="str">
            <v>NOPROD</v>
          </cell>
          <cell r="C224">
            <v>0</v>
          </cell>
          <cell r="D224">
            <v>611731.66</v>
          </cell>
        </row>
        <row r="225">
          <cell r="B225" t="str">
            <v>NRAOS</v>
          </cell>
          <cell r="C225">
            <v>0</v>
          </cell>
          <cell r="D225">
            <v>206974.19</v>
          </cell>
        </row>
        <row r="226">
          <cell r="B226" t="str">
            <v>NRATRD</v>
          </cell>
          <cell r="C226">
            <v>0</v>
          </cell>
          <cell r="D226">
            <v>0</v>
          </cell>
        </row>
        <row r="227">
          <cell r="B227" t="str">
            <v>NRBBUS</v>
          </cell>
          <cell r="C227">
            <v>0</v>
          </cell>
          <cell r="D227">
            <v>549113.5</v>
          </cell>
        </row>
        <row r="228">
          <cell r="B228" t="str">
            <v>NRBNC</v>
          </cell>
          <cell r="C228">
            <v>0</v>
          </cell>
          <cell r="D228">
            <v>143118.98000000001</v>
          </cell>
        </row>
        <row r="229">
          <cell r="B229" t="str">
            <v>NRDCV</v>
          </cell>
          <cell r="C229">
            <v>0</v>
          </cell>
          <cell r="D229">
            <v>-8.01</v>
          </cell>
        </row>
        <row r="230">
          <cell r="B230" t="str">
            <v>NRECR</v>
          </cell>
          <cell r="C230">
            <v>0</v>
          </cell>
          <cell r="D230">
            <v>-1298.1199999999999</v>
          </cell>
        </row>
        <row r="231">
          <cell r="B231" t="str">
            <v>NRHVAC</v>
          </cell>
          <cell r="C231">
            <v>0</v>
          </cell>
          <cell r="D231">
            <v>-1.8</v>
          </cell>
        </row>
        <row r="232">
          <cell r="B232" t="str">
            <v>NRLTG</v>
          </cell>
          <cell r="C232">
            <v>0</v>
          </cell>
          <cell r="D232">
            <v>-4.46</v>
          </cell>
        </row>
        <row r="233">
          <cell r="B233" t="str">
            <v>NROTHR</v>
          </cell>
          <cell r="C233">
            <v>0</v>
          </cell>
          <cell r="D233">
            <v>-1167.94</v>
          </cell>
        </row>
        <row r="234">
          <cell r="B234" t="str">
            <v>NRPRSC</v>
          </cell>
          <cell r="C234">
            <v>0</v>
          </cell>
          <cell r="D234">
            <v>24369.87</v>
          </cell>
        </row>
        <row r="235">
          <cell r="B235" t="str">
            <v>OL0000</v>
          </cell>
          <cell r="C235">
            <v>0</v>
          </cell>
          <cell r="D235">
            <v>-1141.43</v>
          </cell>
        </row>
        <row r="236">
          <cell r="B236" t="str">
            <v>PPCOGN</v>
          </cell>
          <cell r="C236">
            <v>0</v>
          </cell>
          <cell r="D236">
            <v>675.72</v>
          </cell>
        </row>
        <row r="237">
          <cell r="B237" t="str">
            <v>PV</v>
          </cell>
          <cell r="C237">
            <v>0</v>
          </cell>
          <cell r="D237">
            <v>28629.03</v>
          </cell>
        </row>
        <row r="238">
          <cell r="B238" t="str">
            <v>PVRES</v>
          </cell>
          <cell r="C238">
            <v>0</v>
          </cell>
          <cell r="D238">
            <v>731094.5</v>
          </cell>
        </row>
        <row r="239">
          <cell r="B239" t="str">
            <v>PVSCHP</v>
          </cell>
          <cell r="C239">
            <v>0</v>
          </cell>
          <cell r="D239">
            <v>891544.51</v>
          </cell>
        </row>
        <row r="240">
          <cell r="B240" t="str">
            <v>PVWHEM</v>
          </cell>
          <cell r="C240">
            <v>0</v>
          </cell>
          <cell r="D240">
            <v>42229.3</v>
          </cell>
        </row>
        <row r="241">
          <cell r="B241" t="str">
            <v>PVWHLI</v>
          </cell>
          <cell r="C241">
            <v>0</v>
          </cell>
          <cell r="D241">
            <v>1504.1</v>
          </cell>
        </row>
        <row r="242">
          <cell r="B242" t="str">
            <v>PWRMGR</v>
          </cell>
          <cell r="C242">
            <v>0</v>
          </cell>
          <cell r="D242">
            <v>6896173.4800000004</v>
          </cell>
        </row>
        <row r="243">
          <cell r="B243" t="str">
            <v>PWRSHR</v>
          </cell>
          <cell r="C243">
            <v>0</v>
          </cell>
          <cell r="D243">
            <v>320194.36</v>
          </cell>
        </row>
      </sheetData>
      <sheetData sheetId="12"/>
      <sheetData sheetId="13">
        <row r="8">
          <cell r="B8" t="str">
            <v>NOPROD</v>
          </cell>
        </row>
        <row r="15">
          <cell r="B15" t="str">
            <v>GENDSM</v>
          </cell>
        </row>
        <row r="16">
          <cell r="B16" t="str">
            <v>NRPRSD</v>
          </cell>
        </row>
        <row r="17">
          <cell r="B17" t="str">
            <v>NOPROD</v>
          </cell>
        </row>
        <row r="20">
          <cell r="B20" t="str">
            <v>NOPROD</v>
          </cell>
        </row>
        <row r="21">
          <cell r="B21" t="str">
            <v>NRCSSD</v>
          </cell>
        </row>
        <row r="22">
          <cell r="B22" t="str">
            <v>NRPRSD</v>
          </cell>
        </row>
        <row r="24">
          <cell r="B24" t="str">
            <v>NOPROD</v>
          </cell>
        </row>
        <row r="25">
          <cell r="B25" t="str">
            <v>NRCSSD</v>
          </cell>
        </row>
        <row r="26">
          <cell r="B26" t="str">
            <v>NRPRSD</v>
          </cell>
        </row>
        <row r="32">
          <cell r="B32" t="str">
            <v>NOPROD</v>
          </cell>
        </row>
        <row r="33">
          <cell r="B33" t="str">
            <v>NRCSSD</v>
          </cell>
        </row>
        <row r="34">
          <cell r="B34" t="str">
            <v>NRPRSD</v>
          </cell>
        </row>
      </sheetData>
      <sheetData sheetId="14">
        <row r="3">
          <cell r="D3" t="str">
            <v>NRAMRD</v>
          </cell>
          <cell r="E3">
            <v>0</v>
          </cell>
          <cell r="F3">
            <v>0</v>
          </cell>
          <cell r="G3">
            <v>0</v>
          </cell>
          <cell r="H3">
            <v>0</v>
          </cell>
          <cell r="I3">
            <v>0</v>
          </cell>
          <cell r="J3">
            <v>0</v>
          </cell>
          <cell r="K3">
            <v>0</v>
          </cell>
          <cell r="L3">
            <v>0</v>
          </cell>
          <cell r="M3" t="e">
            <v>#N/A</v>
          </cell>
          <cell r="N3" t="e">
            <v>#N/A</v>
          </cell>
          <cell r="O3">
            <v>0</v>
          </cell>
          <cell r="P3">
            <v>0</v>
          </cell>
        </row>
        <row r="4">
          <cell r="D4" t="str">
            <v>NRAO</v>
          </cell>
          <cell r="E4">
            <v>0</v>
          </cell>
          <cell r="F4">
            <v>0</v>
          </cell>
          <cell r="G4">
            <v>0</v>
          </cell>
          <cell r="H4">
            <v>0</v>
          </cell>
          <cell r="I4">
            <v>0</v>
          </cell>
          <cell r="J4">
            <v>0</v>
          </cell>
          <cell r="K4">
            <v>0</v>
          </cell>
          <cell r="L4">
            <v>0</v>
          </cell>
          <cell r="M4" t="e">
            <v>#N/A</v>
          </cell>
          <cell r="N4" t="e">
            <v>#N/A</v>
          </cell>
          <cell r="O4">
            <v>0</v>
          </cell>
          <cell r="P4">
            <v>0</v>
          </cell>
        </row>
        <row r="5">
          <cell r="D5" t="str">
            <v>NRAOS</v>
          </cell>
          <cell r="E5">
            <v>0</v>
          </cell>
          <cell r="F5">
            <v>0</v>
          </cell>
          <cell r="G5">
            <v>0</v>
          </cell>
          <cell r="H5">
            <v>0</v>
          </cell>
          <cell r="I5">
            <v>0</v>
          </cell>
          <cell r="J5">
            <v>0</v>
          </cell>
          <cell r="K5">
            <v>0</v>
          </cell>
          <cell r="L5">
            <v>0</v>
          </cell>
          <cell r="M5" t="e">
            <v>#N/A</v>
          </cell>
          <cell r="N5" t="e">
            <v>#N/A</v>
          </cell>
          <cell r="O5">
            <v>0</v>
          </cell>
          <cell r="P5">
            <v>0</v>
          </cell>
        </row>
        <row r="6">
          <cell r="D6" t="str">
            <v>NRAT</v>
          </cell>
          <cell r="E6">
            <v>0</v>
          </cell>
          <cell r="F6">
            <v>0</v>
          </cell>
          <cell r="G6">
            <v>0</v>
          </cell>
          <cell r="H6">
            <v>0</v>
          </cell>
          <cell r="I6">
            <v>0</v>
          </cell>
          <cell r="J6">
            <v>0</v>
          </cell>
          <cell r="K6">
            <v>0</v>
          </cell>
          <cell r="L6">
            <v>0</v>
          </cell>
          <cell r="M6" t="e">
            <v>#N/A</v>
          </cell>
          <cell r="N6" t="e">
            <v>#N/A</v>
          </cell>
          <cell r="O6">
            <v>0</v>
          </cell>
          <cell r="P6">
            <v>0</v>
          </cell>
        </row>
        <row r="7">
          <cell r="D7" t="str">
            <v>NRATRD</v>
          </cell>
          <cell r="E7">
            <v>0</v>
          </cell>
          <cell r="F7">
            <v>0</v>
          </cell>
          <cell r="G7">
            <v>0</v>
          </cell>
          <cell r="H7">
            <v>5561.0850494096967</v>
          </cell>
          <cell r="I7">
            <v>0</v>
          </cell>
          <cell r="J7">
            <v>1610.5353119831043</v>
          </cell>
          <cell r="K7">
            <v>0</v>
          </cell>
          <cell r="L7">
            <v>10449.976757027973</v>
          </cell>
          <cell r="M7" t="e">
            <v>#N/A</v>
          </cell>
          <cell r="N7" t="e">
            <v>#N/A</v>
          </cell>
          <cell r="O7">
            <v>0</v>
          </cell>
          <cell r="P7">
            <v>10449.976757027973</v>
          </cell>
        </row>
        <row r="13">
          <cell r="B13" t="str">
            <v>NRFS</v>
          </cell>
          <cell r="C13">
            <v>2</v>
          </cell>
          <cell r="D13">
            <v>9.0909090909090912E-2</v>
          </cell>
          <cell r="E13">
            <v>0</v>
          </cell>
          <cell r="F13">
            <v>505.55318630997243</v>
          </cell>
        </row>
        <row r="14">
          <cell r="B14" t="str">
            <v>NRHVAC</v>
          </cell>
          <cell r="C14">
            <v>9</v>
          </cell>
          <cell r="D14">
            <v>0.40909090909090912</v>
          </cell>
          <cell r="E14">
            <v>0</v>
          </cell>
          <cell r="F14">
            <v>2274.9893383948761</v>
          </cell>
        </row>
        <row r="15">
          <cell r="B15" t="str">
            <v>NRIT</v>
          </cell>
          <cell r="C15">
            <v>1</v>
          </cell>
          <cell r="D15">
            <v>4.5454545454545456E-2</v>
          </cell>
          <cell r="E15">
            <v>0</v>
          </cell>
          <cell r="F15">
            <v>252.77659315498622</v>
          </cell>
        </row>
        <row r="16">
          <cell r="B16" t="str">
            <v>NRLTG</v>
          </cell>
          <cell r="C16">
            <v>10</v>
          </cell>
          <cell r="D16">
            <v>0.45454545454545453</v>
          </cell>
          <cell r="E16">
            <v>0</v>
          </cell>
          <cell r="F16">
            <v>2527.7659315498622</v>
          </cell>
        </row>
        <row r="17">
          <cell r="B17" t="str">
            <v>NRHVAC</v>
          </cell>
          <cell r="C17">
            <v>1</v>
          </cell>
          <cell r="D17">
            <v>0.1</v>
          </cell>
          <cell r="E17">
            <v>0</v>
          </cell>
          <cell r="F17">
            <v>161.05353119831045</v>
          </cell>
        </row>
        <row r="18">
          <cell r="B18" t="str">
            <v>NRLTG</v>
          </cell>
          <cell r="C18">
            <v>8</v>
          </cell>
          <cell r="D18">
            <v>0.8</v>
          </cell>
          <cell r="E18">
            <v>0</v>
          </cell>
          <cell r="F18">
            <v>1288.4282495864836</v>
          </cell>
        </row>
        <row r="19">
          <cell r="B19" t="str">
            <v>NRP&amp;M</v>
          </cell>
          <cell r="C19">
            <v>1</v>
          </cell>
          <cell r="D19">
            <v>0.1</v>
          </cell>
          <cell r="E19">
            <v>0</v>
          </cell>
          <cell r="F19">
            <v>161.05353119831045</v>
          </cell>
        </row>
        <row r="20">
          <cell r="B20" t="str">
            <v>NRFS</v>
          </cell>
          <cell r="C20">
            <v>4</v>
          </cell>
          <cell r="D20">
            <v>5.8823529411764705E-2</v>
          </cell>
          <cell r="E20">
            <v>0</v>
          </cell>
          <cell r="F20">
            <v>614.70451511929252</v>
          </cell>
        </row>
        <row r="21">
          <cell r="B21" t="str">
            <v>NRHVAC</v>
          </cell>
          <cell r="C21">
            <v>7</v>
          </cell>
          <cell r="D21">
            <v>0.10294117647058823</v>
          </cell>
          <cell r="E21">
            <v>0</v>
          </cell>
          <cell r="F21">
            <v>1075.7329014587619</v>
          </cell>
        </row>
        <row r="22">
          <cell r="B22" t="str">
            <v>NRIT</v>
          </cell>
          <cell r="C22">
            <v>2</v>
          </cell>
          <cell r="D22">
            <v>2.9411764705882353E-2</v>
          </cell>
          <cell r="E22">
            <v>0</v>
          </cell>
          <cell r="F22">
            <v>307.35225755964626</v>
          </cell>
        </row>
        <row r="23">
          <cell r="B23" t="str">
            <v>NRLTG</v>
          </cell>
          <cell r="C23">
            <v>49</v>
          </cell>
          <cell r="D23">
            <v>0.72058823529411764</v>
          </cell>
          <cell r="E23">
            <v>0</v>
          </cell>
          <cell r="F23">
            <v>7530.1303102113334</v>
          </cell>
        </row>
        <row r="24">
          <cell r="B24" t="str">
            <v>NRP&amp;M</v>
          </cell>
          <cell r="C24">
            <v>6</v>
          </cell>
          <cell r="D24">
            <v>8.8235294117647065E-2</v>
          </cell>
          <cell r="E24">
            <v>0</v>
          </cell>
          <cell r="F24">
            <v>922.05677267893884</v>
          </cell>
        </row>
        <row r="25">
          <cell r="B25" t="str">
            <v>NRCUST</v>
          </cell>
          <cell r="C25">
            <v>100</v>
          </cell>
          <cell r="D25">
            <v>1</v>
          </cell>
          <cell r="E25">
            <v>0</v>
          </cell>
          <cell r="F25">
            <v>0</v>
          </cell>
        </row>
        <row r="26">
          <cell r="B26" t="str">
            <v>NRHVAC</v>
          </cell>
          <cell r="C26">
            <v>0</v>
          </cell>
          <cell r="D26">
            <v>0</v>
          </cell>
          <cell r="E26">
            <v>0</v>
          </cell>
          <cell r="F26">
            <v>0</v>
          </cell>
        </row>
        <row r="27">
          <cell r="B27" t="str">
            <v>NRIT</v>
          </cell>
          <cell r="C27">
            <v>0</v>
          </cell>
          <cell r="D27">
            <v>0</v>
          </cell>
          <cell r="E27">
            <v>0</v>
          </cell>
          <cell r="F27">
            <v>0</v>
          </cell>
        </row>
        <row r="28">
          <cell r="B28" t="str">
            <v>NRLTG</v>
          </cell>
          <cell r="C28">
            <v>0</v>
          </cell>
          <cell r="D28">
            <v>0</v>
          </cell>
          <cell r="E28">
            <v>0</v>
          </cell>
          <cell r="F28">
            <v>0</v>
          </cell>
        </row>
        <row r="29">
          <cell r="B29" t="str">
            <v>NROTHR</v>
          </cell>
          <cell r="C29">
            <v>100</v>
          </cell>
          <cell r="D29">
            <v>1</v>
          </cell>
          <cell r="E29" t="e">
            <v>#N/A</v>
          </cell>
          <cell r="F29" t="e">
            <v>#N/A</v>
          </cell>
        </row>
        <row r="30">
          <cell r="B30" t="str">
            <v>NRHVAC</v>
          </cell>
          <cell r="C30">
            <v>0</v>
          </cell>
          <cell r="D30">
            <v>0</v>
          </cell>
          <cell r="E30" t="e">
            <v>#N/A</v>
          </cell>
          <cell r="F30" t="e">
            <v>#N/A</v>
          </cell>
        </row>
        <row r="31">
          <cell r="B31" t="str">
            <v>NRIT</v>
          </cell>
          <cell r="C31">
            <v>0</v>
          </cell>
          <cell r="D31">
            <v>0</v>
          </cell>
          <cell r="E31" t="e">
            <v>#N/A</v>
          </cell>
          <cell r="F31" t="e">
            <v>#N/A</v>
          </cell>
        </row>
        <row r="32">
          <cell r="B32" t="str">
            <v>NRLTG</v>
          </cell>
          <cell r="C32">
            <v>0</v>
          </cell>
          <cell r="D32">
            <v>0</v>
          </cell>
          <cell r="E32" t="e">
            <v>#N/A</v>
          </cell>
          <cell r="F32" t="e">
            <v>#N/A</v>
          </cell>
        </row>
        <row r="33">
          <cell r="B33" t="str">
            <v>NRBBUS</v>
          </cell>
          <cell r="C33">
            <v>80</v>
          </cell>
          <cell r="D33">
            <v>0.8</v>
          </cell>
          <cell r="E33">
            <v>0</v>
          </cell>
          <cell r="F33">
            <v>8359.9814056223786</v>
          </cell>
        </row>
        <row r="34">
          <cell r="B34" t="str">
            <v>NRBNC</v>
          </cell>
          <cell r="C34">
            <v>20</v>
          </cell>
          <cell r="D34">
            <v>0.2</v>
          </cell>
          <cell r="E34">
            <v>0</v>
          </cell>
          <cell r="F34">
            <v>2089.9953514055946</v>
          </cell>
        </row>
        <row r="35">
          <cell r="B35" t="str">
            <v>NRIT</v>
          </cell>
          <cell r="C35">
            <v>0</v>
          </cell>
          <cell r="D35">
            <v>0</v>
          </cell>
          <cell r="E35">
            <v>0</v>
          </cell>
          <cell r="F35">
            <v>0</v>
          </cell>
        </row>
        <row r="36">
          <cell r="B36" t="str">
            <v>NRLTG</v>
          </cell>
          <cell r="C36">
            <v>0</v>
          </cell>
          <cell r="D36">
            <v>0</v>
          </cell>
          <cell r="E36">
            <v>0</v>
          </cell>
          <cell r="F36">
            <v>0</v>
          </cell>
        </row>
      </sheetData>
      <sheetData sheetId="15"/>
      <sheetData sheetId="16">
        <row r="5">
          <cell r="B5" t="str">
            <v>COMLM</v>
          </cell>
          <cell r="C5">
            <v>0</v>
          </cell>
          <cell r="D5">
            <v>0</v>
          </cell>
          <cell r="E5">
            <v>0</v>
          </cell>
          <cell r="F5">
            <v>0</v>
          </cell>
          <cell r="G5">
            <v>0</v>
          </cell>
          <cell r="H5">
            <v>0</v>
          </cell>
          <cell r="I5">
            <v>0</v>
          </cell>
        </row>
        <row r="6">
          <cell r="B6" t="str">
            <v>DSMRD</v>
          </cell>
          <cell r="C6">
            <v>0</v>
          </cell>
          <cell r="D6">
            <v>0</v>
          </cell>
          <cell r="E6">
            <v>0</v>
          </cell>
          <cell r="F6">
            <v>0</v>
          </cell>
          <cell r="G6">
            <v>0</v>
          </cell>
          <cell r="H6">
            <v>0</v>
          </cell>
          <cell r="I6">
            <v>0</v>
          </cell>
        </row>
        <row r="7">
          <cell r="B7" t="str">
            <v>EERNHM</v>
          </cell>
          <cell r="C7">
            <v>0</v>
          </cell>
          <cell r="D7">
            <v>0</v>
          </cell>
          <cell r="E7">
            <v>0</v>
          </cell>
          <cell r="F7">
            <v>0</v>
          </cell>
          <cell r="G7">
            <v>0</v>
          </cell>
          <cell r="H7">
            <v>0</v>
          </cell>
          <cell r="I7">
            <v>0</v>
          </cell>
        </row>
        <row r="8">
          <cell r="B8" t="str">
            <v>EISBUS</v>
          </cell>
          <cell r="C8">
            <v>0</v>
          </cell>
          <cell r="D8">
            <v>0</v>
          </cell>
          <cell r="E8">
            <v>0</v>
          </cell>
          <cell r="F8">
            <v>0</v>
          </cell>
          <cell r="G8">
            <v>0</v>
          </cell>
          <cell r="H8">
            <v>0</v>
          </cell>
          <cell r="I8">
            <v>0</v>
          </cell>
        </row>
        <row r="9">
          <cell r="B9" t="str">
            <v>ELTRAN</v>
          </cell>
          <cell r="C9">
            <v>0</v>
          </cell>
          <cell r="D9">
            <v>0</v>
          </cell>
          <cell r="E9">
            <v>0</v>
          </cell>
          <cell r="F9">
            <v>0</v>
          </cell>
          <cell r="G9">
            <v>0</v>
          </cell>
          <cell r="H9">
            <v>0</v>
          </cell>
          <cell r="I9">
            <v>0</v>
          </cell>
        </row>
        <row r="10">
          <cell r="B10" t="str">
            <v>EMIS</v>
          </cell>
          <cell r="C10">
            <v>0</v>
          </cell>
          <cell r="D10">
            <v>0</v>
          </cell>
          <cell r="E10">
            <v>0</v>
          </cell>
          <cell r="F10">
            <v>0</v>
          </cell>
          <cell r="G10">
            <v>0</v>
          </cell>
          <cell r="H10">
            <v>0</v>
          </cell>
          <cell r="I10">
            <v>0</v>
          </cell>
        </row>
        <row r="11">
          <cell r="B11" t="str">
            <v>EBILL</v>
          </cell>
          <cell r="C11">
            <v>0</v>
          </cell>
          <cell r="D11">
            <v>0</v>
          </cell>
          <cell r="E11">
            <v>0</v>
          </cell>
          <cell r="F11">
            <v>0</v>
          </cell>
          <cell r="G11">
            <v>0</v>
          </cell>
          <cell r="H11">
            <v>0</v>
          </cell>
          <cell r="I11">
            <v>0</v>
          </cell>
        </row>
        <row r="12">
          <cell r="B12" t="str">
            <v>FRCYCL</v>
          </cell>
          <cell r="C12">
            <v>0</v>
          </cell>
          <cell r="D12">
            <v>3852.42</v>
          </cell>
          <cell r="E12">
            <v>3852.42</v>
          </cell>
          <cell r="F12">
            <v>0</v>
          </cell>
          <cell r="G12">
            <v>2.8590726373971757E-3</v>
          </cell>
          <cell r="H12">
            <v>0</v>
          </cell>
          <cell r="I12">
            <v>642.39182198118669</v>
          </cell>
        </row>
        <row r="13">
          <cell r="B13" t="str">
            <v>HEA</v>
          </cell>
          <cell r="C13">
            <v>0</v>
          </cell>
          <cell r="D13">
            <v>0</v>
          </cell>
          <cell r="E13">
            <v>0</v>
          </cell>
          <cell r="F13">
            <v>0</v>
          </cell>
          <cell r="G13">
            <v>0</v>
          </cell>
          <cell r="H13">
            <v>0</v>
          </cell>
          <cell r="I13">
            <v>0</v>
          </cell>
        </row>
        <row r="14">
          <cell r="B14" t="str">
            <v>HECOMP</v>
          </cell>
          <cell r="C14">
            <v>0</v>
          </cell>
          <cell r="D14">
            <v>0</v>
          </cell>
          <cell r="E14">
            <v>0</v>
          </cell>
          <cell r="F14">
            <v>0</v>
          </cell>
          <cell r="G14">
            <v>0</v>
          </cell>
          <cell r="H14">
            <v>0</v>
          </cell>
          <cell r="I14">
            <v>0</v>
          </cell>
        </row>
        <row r="15">
          <cell r="B15" t="str">
            <v>HECR</v>
          </cell>
          <cell r="C15">
            <v>0</v>
          </cell>
          <cell r="D15">
            <v>136109.67000000001</v>
          </cell>
          <cell r="E15">
            <v>136109.67000000001</v>
          </cell>
          <cell r="F15">
            <v>0</v>
          </cell>
          <cell r="G15">
            <v>0.10101376100792731</v>
          </cell>
          <cell r="H15">
            <v>0</v>
          </cell>
          <cell r="I15">
            <v>22696.315277295329</v>
          </cell>
        </row>
        <row r="16">
          <cell r="B16" t="str">
            <v>HEHC</v>
          </cell>
          <cell r="C16">
            <v>0</v>
          </cell>
          <cell r="D16">
            <v>31292.47</v>
          </cell>
          <cell r="E16">
            <v>31292.47</v>
          </cell>
          <cell r="F16">
            <v>0</v>
          </cell>
          <cell r="G16">
            <v>2.3223699579374004E-2</v>
          </cell>
          <cell r="H16">
            <v>0</v>
          </cell>
          <cell r="I16">
            <v>5218.0257649974883</v>
          </cell>
        </row>
        <row r="17">
          <cell r="B17" t="str">
            <v>HEHCRD</v>
          </cell>
          <cell r="C17">
            <v>0</v>
          </cell>
          <cell r="D17">
            <v>0</v>
          </cell>
          <cell r="E17">
            <v>0</v>
          </cell>
          <cell r="F17">
            <v>0</v>
          </cell>
          <cell r="G17">
            <v>0</v>
          </cell>
          <cell r="H17">
            <v>0</v>
          </cell>
          <cell r="I17">
            <v>0</v>
          </cell>
        </row>
        <row r="18">
          <cell r="B18" t="str">
            <v>HELPHD</v>
          </cell>
          <cell r="C18">
            <v>0</v>
          </cell>
          <cell r="D18">
            <v>0</v>
          </cell>
          <cell r="E18">
            <v>0</v>
          </cell>
          <cell r="F18">
            <v>0</v>
          </cell>
          <cell r="G18">
            <v>0</v>
          </cell>
          <cell r="H18">
            <v>0</v>
          </cell>
          <cell r="I18">
            <v>0</v>
          </cell>
        </row>
        <row r="19">
          <cell r="B19" t="str">
            <v>HEMNSG</v>
          </cell>
          <cell r="C19">
            <v>0</v>
          </cell>
          <cell r="D19">
            <v>0</v>
          </cell>
          <cell r="E19">
            <v>0</v>
          </cell>
          <cell r="F19">
            <v>0</v>
          </cell>
          <cell r="G19">
            <v>0</v>
          </cell>
          <cell r="H19">
            <v>0</v>
          </cell>
          <cell r="I19">
            <v>0</v>
          </cell>
        </row>
        <row r="20">
          <cell r="B20" t="str">
            <v>HEM</v>
          </cell>
          <cell r="C20">
            <v>0</v>
          </cell>
          <cell r="D20">
            <v>0</v>
          </cell>
          <cell r="E20">
            <v>0</v>
          </cell>
          <cell r="F20">
            <v>0</v>
          </cell>
          <cell r="G20">
            <v>0</v>
          </cell>
          <cell r="H20">
            <v>0</v>
          </cell>
          <cell r="I20">
            <v>0</v>
          </cell>
        </row>
        <row r="21">
          <cell r="B21" t="str">
            <v>HES</v>
          </cell>
          <cell r="C21">
            <v>0</v>
          </cell>
          <cell r="D21">
            <v>0</v>
          </cell>
          <cell r="E21">
            <v>0</v>
          </cell>
          <cell r="F21">
            <v>0</v>
          </cell>
          <cell r="G21">
            <v>0</v>
          </cell>
          <cell r="H21">
            <v>0</v>
          </cell>
          <cell r="I21">
            <v>0</v>
          </cell>
        </row>
        <row r="22">
          <cell r="B22" t="str">
            <v>HPWH</v>
          </cell>
          <cell r="C22">
            <v>0</v>
          </cell>
          <cell r="D22">
            <v>2006.69</v>
          </cell>
          <cell r="E22">
            <v>2006.69</v>
          </cell>
          <cell r="F22">
            <v>0</v>
          </cell>
          <cell r="G22">
            <v>1.4892645326154829E-3</v>
          </cell>
          <cell r="H22">
            <v>0</v>
          </cell>
          <cell r="I22">
            <v>334.61596743123215</v>
          </cell>
        </row>
        <row r="23">
          <cell r="B23" t="str">
            <v>HWLI</v>
          </cell>
          <cell r="C23">
            <v>4200.5</v>
          </cell>
          <cell r="D23">
            <v>60952.25</v>
          </cell>
          <cell r="E23">
            <v>65152.75</v>
          </cell>
          <cell r="F23">
            <v>0.10339282553971399</v>
          </cell>
          <cell r="G23">
            <v>4.5235698642098213E-2</v>
          </cell>
          <cell r="H23">
            <v>30.1131604384417</v>
          </cell>
          <cell r="I23">
            <v>10163.800138965322</v>
          </cell>
        </row>
        <row r="24">
          <cell r="B24" t="str">
            <v>HWTS</v>
          </cell>
          <cell r="C24">
            <v>0</v>
          </cell>
          <cell r="D24">
            <v>0</v>
          </cell>
          <cell r="E24">
            <v>0</v>
          </cell>
          <cell r="F24">
            <v>0</v>
          </cell>
          <cell r="G24">
            <v>0</v>
          </cell>
          <cell r="H24">
            <v>0</v>
          </cell>
          <cell r="I24">
            <v>0</v>
          </cell>
        </row>
        <row r="25">
          <cell r="B25" t="str">
            <v>IDEA</v>
          </cell>
          <cell r="C25">
            <v>0</v>
          </cell>
          <cell r="D25">
            <v>0</v>
          </cell>
          <cell r="E25">
            <v>0</v>
          </cell>
          <cell r="F25">
            <v>0</v>
          </cell>
          <cell r="G25">
            <v>0</v>
          </cell>
          <cell r="H25">
            <v>0</v>
          </cell>
          <cell r="I25">
            <v>0</v>
          </cell>
        </row>
        <row r="26">
          <cell r="B26" t="str">
            <v>IRRSVC</v>
          </cell>
          <cell r="C26">
            <v>0</v>
          </cell>
          <cell r="D26">
            <v>0</v>
          </cell>
          <cell r="E26">
            <v>0</v>
          </cell>
          <cell r="F26">
            <v>0</v>
          </cell>
          <cell r="G26">
            <v>0</v>
          </cell>
          <cell r="H26">
            <v>0</v>
          </cell>
          <cell r="I26">
            <v>0</v>
          </cell>
        </row>
        <row r="27">
          <cell r="B27" t="str">
            <v>K12ADT</v>
          </cell>
          <cell r="C27">
            <v>0</v>
          </cell>
          <cell r="D27">
            <v>0</v>
          </cell>
          <cell r="E27">
            <v>0</v>
          </cell>
          <cell r="F27">
            <v>0</v>
          </cell>
          <cell r="G27">
            <v>0</v>
          </cell>
          <cell r="H27">
            <v>0</v>
          </cell>
          <cell r="I27">
            <v>0</v>
          </cell>
        </row>
        <row r="28">
          <cell r="B28" t="str">
            <v>K12CFL</v>
          </cell>
          <cell r="C28">
            <v>0</v>
          </cell>
          <cell r="D28">
            <v>1081.92</v>
          </cell>
          <cell r="E28">
            <v>1081.92</v>
          </cell>
          <cell r="F28">
            <v>0</v>
          </cell>
          <cell r="G28">
            <v>8.0294668490267225E-4</v>
          </cell>
          <cell r="H28">
            <v>0</v>
          </cell>
          <cell r="I28">
            <v>180.41038101709719</v>
          </cell>
        </row>
        <row r="29">
          <cell r="B29" t="str">
            <v>K12PRF</v>
          </cell>
          <cell r="C29">
            <v>1921.5</v>
          </cell>
          <cell r="D29">
            <v>38149.019999999997</v>
          </cell>
          <cell r="E29">
            <v>40070.519999999997</v>
          </cell>
          <cell r="F29">
            <v>4.7296587138331257E-2</v>
          </cell>
          <cell r="G29">
            <v>2.83122866212712E-2</v>
          </cell>
          <cell r="H29">
            <v>13.775131004038979</v>
          </cell>
          <cell r="I29">
            <v>6361.3568781692356</v>
          </cell>
        </row>
        <row r="30">
          <cell r="B30" t="str">
            <v>LICFL</v>
          </cell>
          <cell r="C30">
            <v>0</v>
          </cell>
          <cell r="D30">
            <v>0</v>
          </cell>
          <cell r="E30">
            <v>0</v>
          </cell>
          <cell r="F30">
            <v>0</v>
          </cell>
          <cell r="G30">
            <v>0</v>
          </cell>
          <cell r="H30">
            <v>0</v>
          </cell>
          <cell r="I30">
            <v>0</v>
          </cell>
        </row>
        <row r="31">
          <cell r="B31" t="str">
            <v>MFEEAR</v>
          </cell>
          <cell r="C31">
            <v>0</v>
          </cell>
          <cell r="D31">
            <v>2625.29</v>
          </cell>
          <cell r="E31">
            <v>2625.29</v>
          </cell>
          <cell r="F31">
            <v>0</v>
          </cell>
          <cell r="G31">
            <v>1.9483583836218355E-3</v>
          </cell>
          <cell r="H31">
            <v>0</v>
          </cell>
          <cell r="I31">
            <v>437.76764380025793</v>
          </cell>
        </row>
        <row r="32">
          <cell r="B32" t="str">
            <v>MFEEPW</v>
          </cell>
          <cell r="C32">
            <v>0</v>
          </cell>
          <cell r="D32">
            <v>961.77</v>
          </cell>
          <cell r="E32">
            <v>961.77</v>
          </cell>
          <cell r="F32">
            <v>0</v>
          </cell>
          <cell r="G32">
            <v>7.1377738939925597E-4</v>
          </cell>
          <cell r="H32">
            <v>0</v>
          </cell>
          <cell r="I32">
            <v>160.3753439725798</v>
          </cell>
        </row>
        <row r="33">
          <cell r="B33" t="str">
            <v>MFEESH</v>
          </cell>
          <cell r="C33">
            <v>0</v>
          </cell>
          <cell r="D33">
            <v>3925.33</v>
          </cell>
          <cell r="E33">
            <v>3925.33</v>
          </cell>
          <cell r="F33">
            <v>0</v>
          </cell>
          <cell r="G33">
            <v>2.9131827775149789E-3</v>
          </cell>
          <cell r="H33">
            <v>0</v>
          </cell>
          <cell r="I33">
            <v>654.54957937540848</v>
          </cell>
        </row>
        <row r="34">
          <cell r="B34" t="str">
            <v>NCO</v>
          </cell>
          <cell r="C34">
            <v>0</v>
          </cell>
          <cell r="D34">
            <v>0</v>
          </cell>
          <cell r="E34">
            <v>0</v>
          </cell>
          <cell r="F34">
            <v>0</v>
          </cell>
          <cell r="G34">
            <v>0</v>
          </cell>
          <cell r="H34">
            <v>0</v>
          </cell>
          <cell r="I34">
            <v>0</v>
          </cell>
        </row>
        <row r="35">
          <cell r="B35" t="str">
            <v>NEWCON</v>
          </cell>
          <cell r="C35">
            <v>0</v>
          </cell>
          <cell r="D35">
            <v>0</v>
          </cell>
          <cell r="E35">
            <v>0</v>
          </cell>
          <cell r="F35">
            <v>0</v>
          </cell>
          <cell r="G35">
            <v>0</v>
          </cell>
          <cell r="H35">
            <v>0</v>
          </cell>
          <cell r="I35">
            <v>0</v>
          </cell>
        </row>
        <row r="36">
          <cell r="B36" t="str">
            <v>NOPROD</v>
          </cell>
          <cell r="C36">
            <v>291.25</v>
          </cell>
          <cell r="D36">
            <v>224685.38</v>
          </cell>
          <cell r="E36">
            <v>224976.63</v>
          </cell>
          <cell r="F36">
            <v>0</v>
          </cell>
          <cell r="G36">
            <v>0</v>
          </cell>
          <cell r="H36">
            <v>-291.25</v>
          </cell>
          <cell r="I36">
            <v>-224685.38</v>
          </cell>
        </row>
        <row r="37">
          <cell r="B37" t="str">
            <v>NPP</v>
          </cell>
          <cell r="C37">
            <v>0</v>
          </cell>
          <cell r="D37">
            <v>0</v>
          </cell>
          <cell r="E37">
            <v>0</v>
          </cell>
          <cell r="F37">
            <v>0</v>
          </cell>
          <cell r="G37">
            <v>0</v>
          </cell>
          <cell r="H37">
            <v>0</v>
          </cell>
          <cell r="I37">
            <v>0</v>
          </cell>
        </row>
        <row r="38">
          <cell r="B38" t="str">
            <v>NRAMRD</v>
          </cell>
          <cell r="C38">
            <v>0</v>
          </cell>
          <cell r="D38">
            <v>0</v>
          </cell>
          <cell r="E38">
            <v>0</v>
          </cell>
          <cell r="F38">
            <v>0</v>
          </cell>
          <cell r="G38">
            <v>0</v>
          </cell>
          <cell r="H38">
            <v>0</v>
          </cell>
          <cell r="I38">
            <v>0</v>
          </cell>
        </row>
        <row r="39">
          <cell r="B39" t="str">
            <v>NRAO</v>
          </cell>
          <cell r="C39">
            <v>0</v>
          </cell>
          <cell r="D39">
            <v>0</v>
          </cell>
          <cell r="E39">
            <v>0</v>
          </cell>
          <cell r="F39">
            <v>0</v>
          </cell>
          <cell r="G39">
            <v>0</v>
          </cell>
          <cell r="H39">
            <v>0</v>
          </cell>
          <cell r="I39">
            <v>0</v>
          </cell>
        </row>
        <row r="40">
          <cell r="B40" t="str">
            <v>NRAOS</v>
          </cell>
          <cell r="C40">
            <v>0</v>
          </cell>
          <cell r="D40">
            <v>0</v>
          </cell>
          <cell r="E40">
            <v>0</v>
          </cell>
          <cell r="F40">
            <v>0</v>
          </cell>
          <cell r="G40">
            <v>0</v>
          </cell>
          <cell r="H40">
            <v>0</v>
          </cell>
          <cell r="I40">
            <v>0</v>
          </cell>
        </row>
        <row r="41">
          <cell r="B41" t="str">
            <v>NRAT</v>
          </cell>
          <cell r="C41">
            <v>0</v>
          </cell>
          <cell r="D41">
            <v>0</v>
          </cell>
          <cell r="E41">
            <v>0</v>
          </cell>
          <cell r="F41">
            <v>0</v>
          </cell>
          <cell r="G41">
            <v>0</v>
          </cell>
          <cell r="H41">
            <v>0</v>
          </cell>
          <cell r="I41">
            <v>0</v>
          </cell>
        </row>
        <row r="42">
          <cell r="B42" t="str">
            <v>NRATRD</v>
          </cell>
          <cell r="C42">
            <v>0</v>
          </cell>
          <cell r="D42">
            <v>1380.36</v>
          </cell>
          <cell r="E42">
            <v>1380.36</v>
          </cell>
          <cell r="F42">
            <v>0</v>
          </cell>
          <cell r="G42">
            <v>1.024433863845989E-3</v>
          </cell>
          <cell r="H42">
            <v>0</v>
          </cell>
          <cell r="I42">
            <v>230.17531198310431</v>
          </cell>
        </row>
        <row r="43">
          <cell r="B43" t="str">
            <v>NRBBUS</v>
          </cell>
          <cell r="C43">
            <v>0</v>
          </cell>
          <cell r="D43">
            <v>0</v>
          </cell>
          <cell r="E43">
            <v>0</v>
          </cell>
          <cell r="F43">
            <v>0</v>
          </cell>
          <cell r="G43">
            <v>0</v>
          </cell>
          <cell r="H43">
            <v>0</v>
          </cell>
          <cell r="I43">
            <v>0</v>
          </cell>
        </row>
        <row r="44">
          <cell r="B44" t="str">
            <v>NRBNC</v>
          </cell>
          <cell r="C44">
            <v>0</v>
          </cell>
          <cell r="D44">
            <v>0</v>
          </cell>
          <cell r="E44">
            <v>0</v>
          </cell>
          <cell r="F44">
            <v>0</v>
          </cell>
          <cell r="G44">
            <v>0</v>
          </cell>
          <cell r="H44">
            <v>0</v>
          </cell>
          <cell r="I44">
            <v>0</v>
          </cell>
        </row>
        <row r="45">
          <cell r="B45" t="str">
            <v>NRCAMT</v>
          </cell>
          <cell r="C45">
            <v>0</v>
          </cell>
          <cell r="D45">
            <v>0</v>
          </cell>
          <cell r="E45">
            <v>0</v>
          </cell>
          <cell r="F45">
            <v>0</v>
          </cell>
          <cell r="G45">
            <v>0</v>
          </cell>
          <cell r="H45">
            <v>0</v>
          </cell>
          <cell r="I45">
            <v>0</v>
          </cell>
        </row>
        <row r="46">
          <cell r="B46" t="str">
            <v>NRCSSD</v>
          </cell>
          <cell r="C46">
            <v>0</v>
          </cell>
          <cell r="D46">
            <v>0</v>
          </cell>
          <cell r="E46">
            <v>0</v>
          </cell>
          <cell r="F46">
            <v>0</v>
          </cell>
          <cell r="G46">
            <v>0</v>
          </cell>
          <cell r="H46">
            <v>0</v>
          </cell>
          <cell r="I46">
            <v>0</v>
          </cell>
        </row>
        <row r="47">
          <cell r="B47" t="str">
            <v>NRCUST</v>
          </cell>
          <cell r="C47">
            <v>0</v>
          </cell>
          <cell r="D47">
            <v>0</v>
          </cell>
          <cell r="E47">
            <v>0</v>
          </cell>
          <cell r="F47">
            <v>0</v>
          </cell>
          <cell r="G47">
            <v>0</v>
          </cell>
          <cell r="H47">
            <v>0</v>
          </cell>
          <cell r="I47">
            <v>0</v>
          </cell>
        </row>
        <row r="48">
          <cell r="B48" t="str">
            <v>NRFS</v>
          </cell>
          <cell r="C48">
            <v>0</v>
          </cell>
          <cell r="D48">
            <v>1096.57</v>
          </cell>
          <cell r="E48">
            <v>1096.57</v>
          </cell>
          <cell r="F48">
            <v>0</v>
          </cell>
          <cell r="G48">
            <v>8.1381917911095385E-4</v>
          </cell>
          <cell r="H48">
            <v>0</v>
          </cell>
          <cell r="I48">
            <v>182.85327150983272</v>
          </cell>
        </row>
        <row r="49">
          <cell r="B49" t="str">
            <v>NRHVAC</v>
          </cell>
          <cell r="C49">
            <v>296.92</v>
          </cell>
          <cell r="D49">
            <v>17419.5</v>
          </cell>
          <cell r="E49">
            <v>17716.419999999998</v>
          </cell>
          <cell r="F49">
            <v>7.3085103581125776E-3</v>
          </cell>
          <cell r="G49">
            <v>1.2927878011000904E-2</v>
          </cell>
          <cell r="H49">
            <v>2.128603641800288</v>
          </cell>
          <cell r="I49">
            <v>2904.7051834953822</v>
          </cell>
        </row>
        <row r="50">
          <cell r="B50" t="str">
            <v>NRIT</v>
          </cell>
          <cell r="C50">
            <v>0</v>
          </cell>
          <cell r="D50">
            <v>36.9</v>
          </cell>
          <cell r="E50">
            <v>36.9</v>
          </cell>
          <cell r="F50">
            <v>0</v>
          </cell>
          <cell r="G50">
            <v>2.738532670891434E-5</v>
          </cell>
          <cell r="H50">
            <v>0</v>
          </cell>
          <cell r="I50">
            <v>6.1530825380165677</v>
          </cell>
        </row>
        <row r="51">
          <cell r="B51" t="str">
            <v>NRLTG</v>
          </cell>
          <cell r="C51">
            <v>321.64</v>
          </cell>
          <cell r="D51">
            <v>200293.79</v>
          </cell>
          <cell r="E51">
            <v>200615.43000000002</v>
          </cell>
          <cell r="F51">
            <v>7.9169785517423184E-3</v>
          </cell>
          <cell r="G51">
            <v>0.14864799124435449</v>
          </cell>
          <cell r="H51">
            <v>2.3058200031949503</v>
          </cell>
          <cell r="I51">
            <v>33399.030398974464</v>
          </cell>
        </row>
        <row r="52">
          <cell r="B52" t="str">
            <v>NRMDST</v>
          </cell>
          <cell r="C52">
            <v>0</v>
          </cell>
          <cell r="D52">
            <v>0</v>
          </cell>
          <cell r="E52">
            <v>0</v>
          </cell>
          <cell r="F52">
            <v>0</v>
          </cell>
          <cell r="G52">
            <v>0</v>
          </cell>
          <cell r="H52">
            <v>0</v>
          </cell>
          <cell r="I52">
            <v>0</v>
          </cell>
        </row>
        <row r="53">
          <cell r="B53" t="str">
            <v>NRMESD</v>
          </cell>
          <cell r="C53">
            <v>0</v>
          </cell>
          <cell r="D53">
            <v>0</v>
          </cell>
          <cell r="E53">
            <v>0</v>
          </cell>
          <cell r="F53">
            <v>0</v>
          </cell>
          <cell r="G53">
            <v>0</v>
          </cell>
          <cell r="H53">
            <v>0</v>
          </cell>
          <cell r="I53">
            <v>0</v>
          </cell>
        </row>
        <row r="54">
          <cell r="B54" t="str">
            <v>NROTHR</v>
          </cell>
          <cell r="C54">
            <v>0</v>
          </cell>
          <cell r="D54">
            <v>0</v>
          </cell>
          <cell r="E54">
            <v>0</v>
          </cell>
          <cell r="F54">
            <v>0</v>
          </cell>
          <cell r="G54">
            <v>0</v>
          </cell>
          <cell r="H54">
            <v>0</v>
          </cell>
          <cell r="I54">
            <v>0</v>
          </cell>
        </row>
        <row r="55">
          <cell r="B55" t="str">
            <v>NRP&amp;M</v>
          </cell>
          <cell r="C55">
            <v>0</v>
          </cell>
          <cell r="D55">
            <v>2350.15</v>
          </cell>
          <cell r="E55">
            <v>2350.15</v>
          </cell>
          <cell r="F55">
            <v>0</v>
          </cell>
          <cell r="G55">
            <v>1.7441632944432261E-3</v>
          </cell>
          <cell r="H55">
            <v>0</v>
          </cell>
          <cell r="I55">
            <v>391.88799259402816</v>
          </cell>
        </row>
        <row r="56">
          <cell r="B56" t="str">
            <v>NRPROC</v>
          </cell>
          <cell r="C56">
            <v>0</v>
          </cell>
          <cell r="D56">
            <v>254.15</v>
          </cell>
          <cell r="E56">
            <v>254.15</v>
          </cell>
          <cell r="F56">
            <v>0</v>
          </cell>
          <cell r="G56">
            <v>1.8861736539486665E-4</v>
          </cell>
          <cell r="H56">
            <v>0</v>
          </cell>
          <cell r="I56">
            <v>42.379564418344465</v>
          </cell>
        </row>
        <row r="57">
          <cell r="B57" t="str">
            <v>NRPRSC</v>
          </cell>
          <cell r="C57">
            <v>618.58000000000004</v>
          </cell>
          <cell r="D57">
            <v>228923.73</v>
          </cell>
          <cell r="E57">
            <v>229542.31</v>
          </cell>
          <cell r="F57">
            <v>1.5225981198037445E-2</v>
          </cell>
          <cell r="G57">
            <v>0.16989569478247413</v>
          </cell>
          <cell r="H57">
            <v>4.4345670239284063</v>
          </cell>
          <cell r="I57">
            <v>38173.078742564219</v>
          </cell>
        </row>
        <row r="58">
          <cell r="B58" t="str">
            <v>NRPRSD</v>
          </cell>
          <cell r="C58">
            <v>0</v>
          </cell>
          <cell r="D58">
            <v>0</v>
          </cell>
          <cell r="E58">
            <v>0</v>
          </cell>
          <cell r="F58">
            <v>0</v>
          </cell>
          <cell r="G58">
            <v>0</v>
          </cell>
          <cell r="H58">
            <v>0</v>
          </cell>
          <cell r="I58">
            <v>0</v>
          </cell>
        </row>
        <row r="59">
          <cell r="B59" t="str">
            <v>OHEC</v>
          </cell>
          <cell r="C59">
            <v>0</v>
          </cell>
          <cell r="D59">
            <v>0</v>
          </cell>
          <cell r="E59">
            <v>0</v>
          </cell>
          <cell r="F59">
            <v>0</v>
          </cell>
          <cell r="G59">
            <v>0</v>
          </cell>
          <cell r="H59">
            <v>0</v>
          </cell>
          <cell r="I59">
            <v>0</v>
          </cell>
        </row>
        <row r="60">
          <cell r="B60" t="str">
            <v>PAYPLS</v>
          </cell>
          <cell r="C60">
            <v>0</v>
          </cell>
          <cell r="D60">
            <v>8337.49</v>
          </cell>
          <cell r="E60">
            <v>8337.49</v>
          </cell>
          <cell r="F60">
            <v>0</v>
          </cell>
          <cell r="G60">
            <v>6.1876663301438E-3</v>
          </cell>
          <cell r="H60">
            <v>0</v>
          </cell>
          <cell r="I60">
            <v>1390.2781607015652</v>
          </cell>
        </row>
        <row r="61">
          <cell r="B61" t="str">
            <v>PEEPVS</v>
          </cell>
          <cell r="C61">
            <v>0</v>
          </cell>
          <cell r="D61">
            <v>2147.4699999999998</v>
          </cell>
          <cell r="E61">
            <v>2147.4699999999998</v>
          </cell>
          <cell r="F61">
            <v>0</v>
          </cell>
          <cell r="G61">
            <v>1.5937443779835303E-3</v>
          </cell>
          <cell r="H61">
            <v>0</v>
          </cell>
          <cell r="I61">
            <v>358.09106119009317</v>
          </cell>
        </row>
        <row r="62">
          <cell r="B62" t="str">
            <v>PER</v>
          </cell>
          <cell r="C62">
            <v>0</v>
          </cell>
          <cell r="D62">
            <v>0</v>
          </cell>
          <cell r="E62">
            <v>0</v>
          </cell>
          <cell r="F62">
            <v>0</v>
          </cell>
          <cell r="G62">
            <v>0</v>
          </cell>
          <cell r="H62">
            <v>0</v>
          </cell>
          <cell r="I62">
            <v>0</v>
          </cell>
        </row>
        <row r="63">
          <cell r="B63" t="str">
            <v>PPCOGN</v>
          </cell>
          <cell r="C63">
            <v>0</v>
          </cell>
          <cell r="D63">
            <v>0</v>
          </cell>
          <cell r="E63">
            <v>0</v>
          </cell>
          <cell r="F63">
            <v>0</v>
          </cell>
          <cell r="G63">
            <v>0</v>
          </cell>
          <cell r="H63">
            <v>0</v>
          </cell>
          <cell r="I63">
            <v>0</v>
          </cell>
        </row>
        <row r="64">
          <cell r="B64" t="str">
            <v>PRCORE</v>
          </cell>
          <cell r="C64">
            <v>0</v>
          </cell>
          <cell r="D64">
            <v>0</v>
          </cell>
          <cell r="E64">
            <v>0</v>
          </cell>
          <cell r="F64">
            <v>0</v>
          </cell>
          <cell r="G64">
            <v>0</v>
          </cell>
          <cell r="H64">
            <v>0</v>
          </cell>
          <cell r="I64">
            <v>0</v>
          </cell>
        </row>
        <row r="65">
          <cell r="B65" t="str">
            <v>PVRES</v>
          </cell>
          <cell r="C65">
            <v>0</v>
          </cell>
          <cell r="D65">
            <v>0</v>
          </cell>
          <cell r="E65">
            <v>0</v>
          </cell>
          <cell r="F65">
            <v>0</v>
          </cell>
          <cell r="G65">
            <v>0</v>
          </cell>
          <cell r="H65">
            <v>0</v>
          </cell>
          <cell r="I65">
            <v>0</v>
          </cell>
        </row>
        <row r="66">
          <cell r="B66" t="str">
            <v>PVSCHP</v>
          </cell>
          <cell r="C66">
            <v>0</v>
          </cell>
          <cell r="D66">
            <v>0</v>
          </cell>
          <cell r="E66">
            <v>0</v>
          </cell>
          <cell r="F66">
            <v>0</v>
          </cell>
          <cell r="G66">
            <v>0</v>
          </cell>
          <cell r="H66">
            <v>0</v>
          </cell>
          <cell r="I66">
            <v>0</v>
          </cell>
        </row>
        <row r="67">
          <cell r="B67" t="str">
            <v>PVWHEM</v>
          </cell>
          <cell r="C67">
            <v>0</v>
          </cell>
          <cell r="D67">
            <v>0</v>
          </cell>
          <cell r="E67">
            <v>0</v>
          </cell>
          <cell r="F67">
            <v>0</v>
          </cell>
          <cell r="G67">
            <v>0</v>
          </cell>
          <cell r="H67">
            <v>0</v>
          </cell>
          <cell r="I67">
            <v>0</v>
          </cell>
        </row>
        <row r="68">
          <cell r="B68" t="str">
            <v>PVWHLI</v>
          </cell>
          <cell r="C68">
            <v>0</v>
          </cell>
          <cell r="D68">
            <v>0</v>
          </cell>
          <cell r="E68">
            <v>0</v>
          </cell>
          <cell r="F68">
            <v>0</v>
          </cell>
          <cell r="G68">
            <v>0</v>
          </cell>
          <cell r="H68">
            <v>0</v>
          </cell>
          <cell r="I68">
            <v>0</v>
          </cell>
        </row>
        <row r="69">
          <cell r="B69" t="str">
            <v>PWRCAL</v>
          </cell>
          <cell r="C69">
            <v>0</v>
          </cell>
          <cell r="D69">
            <v>0</v>
          </cell>
          <cell r="E69">
            <v>0</v>
          </cell>
          <cell r="F69">
            <v>0</v>
          </cell>
          <cell r="G69">
            <v>0</v>
          </cell>
          <cell r="H69">
            <v>0</v>
          </cell>
          <cell r="I69">
            <v>0</v>
          </cell>
        </row>
        <row r="70">
          <cell r="B70" t="str">
            <v>PWRLLC</v>
          </cell>
          <cell r="C70">
            <v>0</v>
          </cell>
          <cell r="D70">
            <v>0</v>
          </cell>
          <cell r="E70">
            <v>0</v>
          </cell>
          <cell r="F70">
            <v>0</v>
          </cell>
          <cell r="G70">
            <v>0</v>
          </cell>
          <cell r="H70">
            <v>0</v>
          </cell>
          <cell r="I70">
            <v>0</v>
          </cell>
        </row>
        <row r="71">
          <cell r="B71" t="str">
            <v>PWRMGR</v>
          </cell>
          <cell r="C71">
            <v>705.84</v>
          </cell>
          <cell r="D71">
            <v>-8243.59</v>
          </cell>
          <cell r="E71">
            <v>-7537.75</v>
          </cell>
          <cell r="F71">
            <v>1.7373834538495829E-2</v>
          </cell>
          <cell r="G71">
            <v>-6.1179784662422536E-3</v>
          </cell>
          <cell r="H71">
            <v>5.0601293093369106</v>
          </cell>
          <cell r="I71">
            <v>-1374.6203165194579</v>
          </cell>
        </row>
        <row r="72">
          <cell r="B72" t="str">
            <v>PWRSHR</v>
          </cell>
          <cell r="C72">
            <v>618.58000000000004</v>
          </cell>
          <cell r="D72">
            <v>63355.7</v>
          </cell>
          <cell r="E72">
            <v>63974.28</v>
          </cell>
          <cell r="F72">
            <v>1.5225981198037445E-2</v>
          </cell>
          <cell r="G72">
            <v>4.7019418519565426E-2</v>
          </cell>
          <cell r="H72">
            <v>4.4345670239284063</v>
          </cell>
          <cell r="I72">
            <v>10564.575917447595</v>
          </cell>
        </row>
        <row r="73">
          <cell r="B73" t="str">
            <v>PWSOPT</v>
          </cell>
          <cell r="C73">
            <v>0</v>
          </cell>
          <cell r="D73">
            <v>0</v>
          </cell>
          <cell r="E73">
            <v>0</v>
          </cell>
          <cell r="F73">
            <v>0</v>
          </cell>
          <cell r="G73">
            <v>0</v>
          </cell>
          <cell r="H73">
            <v>0</v>
          </cell>
          <cell r="I73">
            <v>0</v>
          </cell>
        </row>
        <row r="74">
          <cell r="B74" t="str">
            <v>PWSRPN</v>
          </cell>
          <cell r="C74">
            <v>0</v>
          </cell>
          <cell r="D74">
            <v>0</v>
          </cell>
          <cell r="E74">
            <v>0</v>
          </cell>
          <cell r="F74">
            <v>0</v>
          </cell>
          <cell r="G74">
            <v>0</v>
          </cell>
          <cell r="H74">
            <v>0</v>
          </cell>
          <cell r="I74">
            <v>0</v>
          </cell>
        </row>
        <row r="75">
          <cell r="B75" t="str">
            <v>RCFL</v>
          </cell>
          <cell r="C75">
            <v>0</v>
          </cell>
          <cell r="D75">
            <v>178509.86</v>
          </cell>
          <cell r="E75">
            <v>178509.86</v>
          </cell>
          <cell r="F75">
            <v>0</v>
          </cell>
          <cell r="G75">
            <v>0.13248105248950026</v>
          </cell>
          <cell r="H75">
            <v>0</v>
          </cell>
          <cell r="I75">
            <v>29766.555621403313</v>
          </cell>
        </row>
        <row r="76">
          <cell r="B76" t="str">
            <v>RCFLPM</v>
          </cell>
          <cell r="C76">
            <v>0</v>
          </cell>
          <cell r="D76">
            <v>17422.8</v>
          </cell>
          <cell r="E76">
            <v>17422.8</v>
          </cell>
          <cell r="F76">
            <v>0</v>
          </cell>
          <cell r="G76">
            <v>1.2930327105259425E-2</v>
          </cell>
          <cell r="H76">
            <v>0</v>
          </cell>
          <cell r="I76">
            <v>2905.2554591695139</v>
          </cell>
        </row>
        <row r="77">
          <cell r="B77" t="str">
            <v>RCFLSP</v>
          </cell>
          <cell r="C77">
            <v>30951.33</v>
          </cell>
          <cell r="D77">
            <v>81136.17</v>
          </cell>
          <cell r="E77">
            <v>112087.5</v>
          </cell>
          <cell r="F77">
            <v>0.76184869965768742</v>
          </cell>
          <cell r="G77">
            <v>6.0215190334959742E-2</v>
          </cell>
          <cell r="H77">
            <v>221.88843377530145</v>
          </cell>
          <cell r="I77">
            <v>13529.472922182757</v>
          </cell>
        </row>
        <row r="78">
          <cell r="B78" t="str">
            <v>REFRPL</v>
          </cell>
          <cell r="C78">
            <v>0</v>
          </cell>
          <cell r="D78">
            <v>5295.41</v>
          </cell>
          <cell r="E78">
            <v>5295.41</v>
          </cell>
          <cell r="F78">
            <v>0</v>
          </cell>
          <cell r="G78">
            <v>3.9299873416707883E-3</v>
          </cell>
          <cell r="H78">
            <v>0</v>
          </cell>
          <cell r="I78">
            <v>883.01069925849094</v>
          </cell>
        </row>
        <row r="79">
          <cell r="B79" t="str">
            <v>RRCYCL</v>
          </cell>
          <cell r="C79">
            <v>0</v>
          </cell>
          <cell r="D79">
            <v>23717.32</v>
          </cell>
          <cell r="E79">
            <v>23717.32</v>
          </cell>
          <cell r="F79">
            <v>0</v>
          </cell>
          <cell r="G79">
            <v>1.7601803708939521E-2</v>
          </cell>
          <cell r="H79">
            <v>0</v>
          </cell>
          <cell r="I79">
            <v>3954.8679550284855</v>
          </cell>
        </row>
        <row r="80">
          <cell r="B80" t="str">
            <v>SECALL</v>
          </cell>
          <cell r="C80">
            <v>0</v>
          </cell>
          <cell r="D80">
            <v>0</v>
          </cell>
          <cell r="E80">
            <v>0</v>
          </cell>
          <cell r="F80">
            <v>0</v>
          </cell>
          <cell r="G80">
            <v>0</v>
          </cell>
          <cell r="H80">
            <v>0</v>
          </cell>
          <cell r="I80">
            <v>0</v>
          </cell>
        </row>
        <row r="81">
          <cell r="B81" t="str">
            <v>SENOW</v>
          </cell>
          <cell r="C81">
            <v>0</v>
          </cell>
          <cell r="D81">
            <v>0</v>
          </cell>
          <cell r="E81">
            <v>0</v>
          </cell>
          <cell r="F81">
            <v>0</v>
          </cell>
          <cell r="G81">
            <v>0</v>
          </cell>
          <cell r="H81">
            <v>0</v>
          </cell>
          <cell r="I81">
            <v>0</v>
          </cell>
        </row>
        <row r="82">
          <cell r="B82" t="str">
            <v>SFEEAR</v>
          </cell>
          <cell r="C82">
            <v>0</v>
          </cell>
          <cell r="D82">
            <v>1848.62</v>
          </cell>
          <cell r="E82">
            <v>1848.62</v>
          </cell>
          <cell r="F82">
            <v>0</v>
          </cell>
          <cell r="G82">
            <v>1.3719529176323367E-3</v>
          </cell>
          <cell r="H82">
            <v>0</v>
          </cell>
          <cell r="I82">
            <v>308.25776264033027</v>
          </cell>
        </row>
        <row r="83">
          <cell r="B83" t="str">
            <v>SFEEPW</v>
          </cell>
          <cell r="C83">
            <v>0</v>
          </cell>
          <cell r="D83">
            <v>1460.19</v>
          </cell>
          <cell r="E83">
            <v>1460.19</v>
          </cell>
          <cell r="F83">
            <v>0</v>
          </cell>
          <cell r="G83">
            <v>1.0836796804089331E-3</v>
          </cell>
          <cell r="H83">
            <v>0</v>
          </cell>
          <cell r="I83">
            <v>243.48698079095971</v>
          </cell>
        </row>
        <row r="84">
          <cell r="B84" t="str">
            <v>SFEESH</v>
          </cell>
          <cell r="C84">
            <v>0</v>
          </cell>
          <cell r="D84">
            <v>2407.4699999999998</v>
          </cell>
          <cell r="E84">
            <v>2407.4699999999998</v>
          </cell>
          <cell r="F84">
            <v>0</v>
          </cell>
          <cell r="G84">
            <v>1.7867033195639566E-3</v>
          </cell>
          <cell r="H84">
            <v>0</v>
          </cell>
          <cell r="I84">
            <v>401.44611430348903</v>
          </cell>
        </row>
        <row r="85">
          <cell r="B85" t="str">
            <v>SOWHRD</v>
          </cell>
          <cell r="C85">
            <v>0</v>
          </cell>
          <cell r="D85">
            <v>0</v>
          </cell>
          <cell r="E85">
            <v>0</v>
          </cell>
          <cell r="F85">
            <v>0</v>
          </cell>
          <cell r="G85">
            <v>0</v>
          </cell>
          <cell r="H85">
            <v>0</v>
          </cell>
          <cell r="I85">
            <v>0</v>
          </cell>
        </row>
        <row r="86">
          <cell r="B86" t="str">
            <v>SSAC</v>
          </cell>
          <cell r="C86">
            <v>406.61</v>
          </cell>
          <cell r="D86">
            <v>20624.43</v>
          </cell>
          <cell r="E86">
            <v>21031.040000000001</v>
          </cell>
          <cell r="F86">
            <v>1.0008464895298918E-2</v>
          </cell>
          <cell r="G86">
            <v>1.5306416090383041E-2</v>
          </cell>
          <cell r="H86">
            <v>2.9149654007558099</v>
          </cell>
          <cell r="I86">
            <v>3439.1279157058279</v>
          </cell>
        </row>
        <row r="87">
          <cell r="B87" t="str">
            <v>SSACTU</v>
          </cell>
          <cell r="C87">
            <v>0</v>
          </cell>
          <cell r="D87">
            <v>2513.0100000000002</v>
          </cell>
          <cell r="E87">
            <v>2513.0100000000002</v>
          </cell>
          <cell r="F87">
            <v>0</v>
          </cell>
          <cell r="G87">
            <v>1.8650298068501039E-3</v>
          </cell>
          <cell r="H87">
            <v>0</v>
          </cell>
          <cell r="I87">
            <v>419.04493086344223</v>
          </cell>
        </row>
        <row r="88">
          <cell r="B88" t="str">
            <v>SSAIAS</v>
          </cell>
          <cell r="C88">
            <v>0</v>
          </cell>
          <cell r="D88">
            <v>29382.79</v>
          </cell>
          <cell r="E88">
            <v>29382.79</v>
          </cell>
          <cell r="F88">
            <v>0</v>
          </cell>
          <cell r="G88">
            <v>2.180643099646128E-2</v>
          </cell>
          <cell r="H88">
            <v>0</v>
          </cell>
          <cell r="I88">
            <v>4899.5862348836818</v>
          </cell>
        </row>
        <row r="89">
          <cell r="B89" t="str">
            <v>SSBDIR</v>
          </cell>
          <cell r="C89">
            <v>0</v>
          </cell>
          <cell r="D89">
            <v>9540.92</v>
          </cell>
          <cell r="E89">
            <v>9540.92</v>
          </cell>
          <cell r="F89">
            <v>0</v>
          </cell>
          <cell r="G89">
            <v>7.0807916342443093E-3</v>
          </cell>
          <cell r="H89">
            <v>0</v>
          </cell>
          <cell r="I89">
            <v>1590.9503590410036</v>
          </cell>
        </row>
        <row r="90">
          <cell r="B90" t="str">
            <v>SSDINS</v>
          </cell>
          <cell r="C90">
            <v>0</v>
          </cell>
          <cell r="D90">
            <v>1891.46</v>
          </cell>
          <cell r="E90">
            <v>1891.46</v>
          </cell>
          <cell r="F90">
            <v>0</v>
          </cell>
          <cell r="G90">
            <v>1.4037466140065886E-3</v>
          </cell>
          <cell r="H90">
            <v>0</v>
          </cell>
          <cell r="I90">
            <v>315.40134139178372</v>
          </cell>
        </row>
        <row r="91">
          <cell r="B91" t="str">
            <v>SSDSEA</v>
          </cell>
          <cell r="C91">
            <v>0</v>
          </cell>
          <cell r="D91">
            <v>2851.52</v>
          </cell>
          <cell r="E91">
            <v>2851.52</v>
          </cell>
          <cell r="F91">
            <v>0</v>
          </cell>
          <cell r="G91">
            <v>2.1162549272900656E-3</v>
          </cell>
          <cell r="H91">
            <v>0</v>
          </cell>
          <cell r="I91">
            <v>475.49154251504075</v>
          </cell>
        </row>
        <row r="92">
          <cell r="B92" t="str">
            <v>SSHEI</v>
          </cell>
          <cell r="C92">
            <v>0</v>
          </cell>
          <cell r="D92">
            <v>0</v>
          </cell>
          <cell r="E92">
            <v>0</v>
          </cell>
          <cell r="F92">
            <v>0</v>
          </cell>
          <cell r="G92">
            <v>0</v>
          </cell>
          <cell r="H92">
            <v>0</v>
          </cell>
          <cell r="I92">
            <v>0</v>
          </cell>
        </row>
        <row r="93">
          <cell r="B93" t="str">
            <v>SSHP</v>
          </cell>
          <cell r="C93">
            <v>585.11</v>
          </cell>
          <cell r="D93">
            <v>22301.88</v>
          </cell>
          <cell r="E93">
            <v>22886.99</v>
          </cell>
          <cell r="F93">
            <v>1.4402136924542806E-2</v>
          </cell>
          <cell r="G93">
            <v>1.655133523097568E-2</v>
          </cell>
          <cell r="H93">
            <v>4.1946223792730919</v>
          </cell>
          <cell r="I93">
            <v>3718.8430458791586</v>
          </cell>
        </row>
        <row r="94">
          <cell r="B94" t="str">
            <v>SSHPTU</v>
          </cell>
          <cell r="C94">
            <v>0</v>
          </cell>
          <cell r="D94">
            <v>1774.61</v>
          </cell>
          <cell r="E94">
            <v>1774.61</v>
          </cell>
          <cell r="F94">
            <v>0</v>
          </cell>
          <cell r="G94">
            <v>1.3170264127616931E-3</v>
          </cell>
          <cell r="H94">
            <v>0</v>
          </cell>
          <cell r="I94">
            <v>295.91658002139786</v>
          </cell>
        </row>
        <row r="95">
          <cell r="B95" t="str">
            <v>STBGEN</v>
          </cell>
          <cell r="C95">
            <v>0</v>
          </cell>
          <cell r="D95">
            <v>0</v>
          </cell>
          <cell r="E95">
            <v>0</v>
          </cell>
          <cell r="F95">
            <v>0</v>
          </cell>
          <cell r="G95">
            <v>0</v>
          </cell>
          <cell r="H95">
            <v>0</v>
          </cell>
          <cell r="I95">
            <v>0</v>
          </cell>
        </row>
        <row r="96">
          <cell r="B96" t="str">
            <v>TECDEV</v>
          </cell>
          <cell r="C96">
            <v>0</v>
          </cell>
          <cell r="D96">
            <v>0</v>
          </cell>
          <cell r="E96">
            <v>0</v>
          </cell>
          <cell r="F96">
            <v>0</v>
          </cell>
          <cell r="G96">
            <v>0</v>
          </cell>
          <cell r="H96">
            <v>0</v>
          </cell>
          <cell r="I96">
            <v>0</v>
          </cell>
        </row>
        <row r="97">
          <cell r="B97" t="str">
            <v>WTZKWH</v>
          </cell>
          <cell r="C97">
            <v>0</v>
          </cell>
          <cell r="D97">
            <v>0</v>
          </cell>
          <cell r="E97">
            <v>0</v>
          </cell>
          <cell r="F97">
            <v>0</v>
          </cell>
          <cell r="G97">
            <v>0</v>
          </cell>
          <cell r="H97">
            <v>0</v>
          </cell>
          <cell r="I97">
            <v>0</v>
          </cell>
        </row>
        <row r="98">
          <cell r="B98" t="str">
            <v>WZELEC</v>
          </cell>
          <cell r="C98">
            <v>0</v>
          </cell>
          <cell r="D98">
            <v>146449.4</v>
          </cell>
          <cell r="E98">
            <v>146449.4</v>
          </cell>
          <cell r="F98">
            <v>0</v>
          </cell>
          <cell r="G98">
            <v>0.10868738930418644</v>
          </cell>
          <cell r="H98">
            <v>0</v>
          </cell>
          <cell r="I98">
            <v>24420.467367019064</v>
          </cell>
        </row>
        <row r="102">
          <cell r="C102">
            <v>40917.86</v>
          </cell>
          <cell r="H102">
            <v>291.25</v>
          </cell>
          <cell r="I102">
            <v>224685.38</v>
          </cell>
        </row>
      </sheetData>
      <sheetData sheetId="17">
        <row r="6">
          <cell r="B6" t="str">
            <v>COMLM</v>
          </cell>
          <cell r="C6">
            <v>0</v>
          </cell>
          <cell r="D6">
            <v>0</v>
          </cell>
          <cell r="E6">
            <v>0</v>
          </cell>
          <cell r="F6">
            <v>0</v>
          </cell>
          <cell r="G6">
            <v>0</v>
          </cell>
          <cell r="H6">
            <v>0</v>
          </cell>
          <cell r="I6">
            <v>0</v>
          </cell>
        </row>
        <row r="7">
          <cell r="B7" t="str">
            <v>DSMRD</v>
          </cell>
          <cell r="C7">
            <v>0</v>
          </cell>
          <cell r="D7">
            <v>0</v>
          </cell>
          <cell r="E7">
            <v>0</v>
          </cell>
          <cell r="F7">
            <v>0</v>
          </cell>
          <cell r="G7">
            <v>0</v>
          </cell>
          <cell r="H7">
            <v>0</v>
          </cell>
          <cell r="I7">
            <v>0</v>
          </cell>
        </row>
        <row r="8">
          <cell r="B8" t="str">
            <v>EERNHM</v>
          </cell>
          <cell r="C8">
            <v>0</v>
          </cell>
          <cell r="D8">
            <v>0</v>
          </cell>
          <cell r="E8">
            <v>0</v>
          </cell>
          <cell r="F8">
            <v>0</v>
          </cell>
          <cell r="G8">
            <v>0</v>
          </cell>
          <cell r="H8">
            <v>0</v>
          </cell>
          <cell r="I8">
            <v>0</v>
          </cell>
        </row>
        <row r="9">
          <cell r="B9" t="str">
            <v>EISBUS</v>
          </cell>
          <cell r="C9">
            <v>0</v>
          </cell>
          <cell r="D9">
            <v>0</v>
          </cell>
          <cell r="E9">
            <v>0</v>
          </cell>
          <cell r="F9">
            <v>0</v>
          </cell>
          <cell r="G9">
            <v>0</v>
          </cell>
          <cell r="H9">
            <v>0</v>
          </cell>
          <cell r="I9">
            <v>0</v>
          </cell>
        </row>
        <row r="10">
          <cell r="B10" t="str">
            <v>ELTRAN</v>
          </cell>
          <cell r="C10">
            <v>0</v>
          </cell>
          <cell r="D10">
            <v>0</v>
          </cell>
          <cell r="E10">
            <v>0</v>
          </cell>
          <cell r="F10">
            <v>0</v>
          </cell>
          <cell r="G10">
            <v>0</v>
          </cell>
          <cell r="H10">
            <v>0</v>
          </cell>
          <cell r="I10">
            <v>0</v>
          </cell>
        </row>
        <row r="11">
          <cell r="B11" t="str">
            <v>EBILL</v>
          </cell>
          <cell r="C11">
            <v>0</v>
          </cell>
          <cell r="D11">
            <v>0</v>
          </cell>
          <cell r="E11">
            <v>0</v>
          </cell>
          <cell r="F11">
            <v>0</v>
          </cell>
          <cell r="G11">
            <v>0</v>
          </cell>
          <cell r="H11">
            <v>0</v>
          </cell>
          <cell r="I11">
            <v>0</v>
          </cell>
        </row>
        <row r="12">
          <cell r="B12" t="str">
            <v>EMIS</v>
          </cell>
          <cell r="C12">
            <v>1546.95</v>
          </cell>
          <cell r="D12">
            <v>0</v>
          </cell>
          <cell r="E12">
            <v>1546.95</v>
          </cell>
          <cell r="F12">
            <v>4.8572556510281511E-3</v>
          </cell>
          <cell r="G12">
            <v>0</v>
          </cell>
          <cell r="H12">
            <v>34.897827530828941</v>
          </cell>
          <cell r="I12">
            <v>0</v>
          </cell>
        </row>
        <row r="13">
          <cell r="B13" t="str">
            <v>FRCYCL</v>
          </cell>
          <cell r="C13">
            <v>23021</v>
          </cell>
          <cell r="D13">
            <v>15922.98</v>
          </cell>
          <cell r="E13">
            <v>38943.979999999996</v>
          </cell>
          <cell r="F13">
            <v>7.2283449589397891E-2</v>
          </cell>
          <cell r="G13">
            <v>2.8107143945952156E-3</v>
          </cell>
          <cell r="H13">
            <v>519.33345459595523</v>
          </cell>
          <cell r="I13">
            <v>2322.7808965508816</v>
          </cell>
        </row>
        <row r="14">
          <cell r="B14" t="str">
            <v>HEA</v>
          </cell>
          <cell r="C14">
            <v>0</v>
          </cell>
          <cell r="D14">
            <v>0</v>
          </cell>
          <cell r="E14">
            <v>0</v>
          </cell>
          <cell r="F14">
            <v>0</v>
          </cell>
          <cell r="G14">
            <v>0</v>
          </cell>
          <cell r="H14">
            <v>0</v>
          </cell>
          <cell r="I14">
            <v>0</v>
          </cell>
        </row>
        <row r="15">
          <cell r="B15" t="str">
            <v>HECOMP</v>
          </cell>
          <cell r="C15">
            <v>0</v>
          </cell>
          <cell r="D15">
            <v>0</v>
          </cell>
          <cell r="E15">
            <v>0</v>
          </cell>
          <cell r="F15">
            <v>0</v>
          </cell>
          <cell r="G15">
            <v>0</v>
          </cell>
          <cell r="H15">
            <v>0</v>
          </cell>
          <cell r="I15">
            <v>0</v>
          </cell>
        </row>
        <row r="16">
          <cell r="B16" t="str">
            <v>HECR</v>
          </cell>
          <cell r="C16">
            <v>618.78</v>
          </cell>
          <cell r="D16">
            <v>724267.05</v>
          </cell>
          <cell r="E16">
            <v>724885.83000000007</v>
          </cell>
          <cell r="F16">
            <v>1.9429022604112603E-3</v>
          </cell>
          <cell r="G16">
            <v>0.12784716321731315</v>
          </cell>
          <cell r="H16">
            <v>13.959131012331575</v>
          </cell>
          <cell r="I16">
            <v>105653.19228820625</v>
          </cell>
        </row>
        <row r="17">
          <cell r="B17" t="str">
            <v>HEHC</v>
          </cell>
          <cell r="C17">
            <v>0</v>
          </cell>
          <cell r="D17">
            <v>201340.82</v>
          </cell>
          <cell r="E17">
            <v>201340.82</v>
          </cell>
          <cell r="F17">
            <v>0</v>
          </cell>
          <cell r="G17">
            <v>3.5540554657080788E-2</v>
          </cell>
          <cell r="H17">
            <v>0</v>
          </cell>
          <cell r="I17">
            <v>29370.796822698365</v>
          </cell>
        </row>
        <row r="18">
          <cell r="B18" t="str">
            <v>HEHCRD</v>
          </cell>
          <cell r="C18">
            <v>0</v>
          </cell>
          <cell r="D18">
            <v>0</v>
          </cell>
          <cell r="E18">
            <v>0</v>
          </cell>
          <cell r="F18">
            <v>0</v>
          </cell>
          <cell r="G18">
            <v>0</v>
          </cell>
          <cell r="H18">
            <v>0</v>
          </cell>
          <cell r="I18">
            <v>0</v>
          </cell>
        </row>
        <row r="19">
          <cell r="B19" t="str">
            <v>HELPHD</v>
          </cell>
          <cell r="C19">
            <v>0</v>
          </cell>
          <cell r="D19">
            <v>0</v>
          </cell>
          <cell r="E19">
            <v>0</v>
          </cell>
          <cell r="F19">
            <v>0</v>
          </cell>
          <cell r="G19">
            <v>0</v>
          </cell>
          <cell r="H19">
            <v>0</v>
          </cell>
          <cell r="I19">
            <v>0</v>
          </cell>
        </row>
        <row r="20">
          <cell r="B20" t="str">
            <v>HEMNSG</v>
          </cell>
          <cell r="C20">
            <v>0</v>
          </cell>
          <cell r="D20">
            <v>0</v>
          </cell>
          <cell r="E20">
            <v>0</v>
          </cell>
          <cell r="F20">
            <v>0</v>
          </cell>
          <cell r="G20">
            <v>0</v>
          </cell>
          <cell r="H20">
            <v>0</v>
          </cell>
          <cell r="I20">
            <v>0</v>
          </cell>
        </row>
        <row r="21">
          <cell r="B21" t="str">
            <v>HES</v>
          </cell>
          <cell r="C21">
            <v>2165.7399999999998</v>
          </cell>
          <cell r="D21">
            <v>268018.14</v>
          </cell>
          <cell r="E21">
            <v>270183.88</v>
          </cell>
          <cell r="F21">
            <v>6.800189310357611E-3</v>
          </cell>
          <cell r="G21">
            <v>4.7310393161998303E-2</v>
          </cell>
          <cell r="H21">
            <v>48.857184134340123</v>
          </cell>
          <cell r="I21">
            <v>39097.418669187529</v>
          </cell>
        </row>
        <row r="22">
          <cell r="B22" t="str">
            <v>HPWH</v>
          </cell>
          <cell r="C22">
            <v>0</v>
          </cell>
          <cell r="D22">
            <v>8808.27</v>
          </cell>
          <cell r="E22">
            <v>8808.27</v>
          </cell>
          <cell r="F22">
            <v>0</v>
          </cell>
          <cell r="G22">
            <v>1.5548302692386224E-3</v>
          </cell>
          <cell r="H22">
            <v>0</v>
          </cell>
          <cell r="I22">
            <v>1284.915341705022</v>
          </cell>
        </row>
        <row r="23">
          <cell r="B23" t="str">
            <v>HWLI</v>
          </cell>
          <cell r="C23">
            <v>14070.77</v>
          </cell>
          <cell r="D23">
            <v>59429.41</v>
          </cell>
          <cell r="E23">
            <v>73500.180000000008</v>
          </cell>
          <cell r="F23">
            <v>4.4180695624821346E-2</v>
          </cell>
          <cell r="G23">
            <v>1.0490441999506429E-2</v>
          </cell>
          <cell r="H23">
            <v>317.42416024174145</v>
          </cell>
          <cell r="I23">
            <v>8669.3256062175515</v>
          </cell>
        </row>
        <row r="24">
          <cell r="B24" t="str">
            <v>HWTS</v>
          </cell>
          <cell r="C24">
            <v>0</v>
          </cell>
          <cell r="D24">
            <v>0</v>
          </cell>
          <cell r="E24">
            <v>0</v>
          </cell>
          <cell r="F24">
            <v>0</v>
          </cell>
          <cell r="G24">
            <v>0</v>
          </cell>
          <cell r="H24">
            <v>0</v>
          </cell>
          <cell r="I24">
            <v>0</v>
          </cell>
        </row>
        <row r="25">
          <cell r="B25" t="str">
            <v>IDEA</v>
          </cell>
          <cell r="C25">
            <v>0</v>
          </cell>
          <cell r="D25">
            <v>0</v>
          </cell>
          <cell r="E25">
            <v>0</v>
          </cell>
          <cell r="F25">
            <v>0</v>
          </cell>
          <cell r="G25">
            <v>0</v>
          </cell>
          <cell r="H25">
            <v>0</v>
          </cell>
          <cell r="I25">
            <v>0</v>
          </cell>
        </row>
        <row r="26">
          <cell r="B26" t="str">
            <v>IRRSVC</v>
          </cell>
          <cell r="C26">
            <v>0</v>
          </cell>
          <cell r="D26">
            <v>0</v>
          </cell>
          <cell r="E26">
            <v>0</v>
          </cell>
          <cell r="F26">
            <v>0</v>
          </cell>
          <cell r="G26">
            <v>0</v>
          </cell>
          <cell r="H26">
            <v>0</v>
          </cell>
          <cell r="I26">
            <v>0</v>
          </cell>
        </row>
        <row r="27">
          <cell r="B27" t="str">
            <v>K12ADT</v>
          </cell>
          <cell r="C27">
            <v>0</v>
          </cell>
          <cell r="D27">
            <v>0</v>
          </cell>
          <cell r="E27">
            <v>0</v>
          </cell>
          <cell r="F27">
            <v>0</v>
          </cell>
          <cell r="G27">
            <v>0</v>
          </cell>
          <cell r="H27">
            <v>0</v>
          </cell>
          <cell r="I27">
            <v>0</v>
          </cell>
        </row>
        <row r="28">
          <cell r="B28" t="str">
            <v>K12CFL</v>
          </cell>
          <cell r="C28">
            <v>0</v>
          </cell>
          <cell r="D28">
            <v>0</v>
          </cell>
          <cell r="E28">
            <v>0</v>
          </cell>
          <cell r="F28">
            <v>0</v>
          </cell>
          <cell r="G28">
            <v>0</v>
          </cell>
          <cell r="H28">
            <v>0</v>
          </cell>
          <cell r="I28">
            <v>0</v>
          </cell>
        </row>
        <row r="29">
          <cell r="B29" t="str">
            <v>K12PRF</v>
          </cell>
          <cell r="C29">
            <v>1687.5</v>
          </cell>
          <cell r="D29">
            <v>98713.96</v>
          </cell>
          <cell r="E29">
            <v>100401.46</v>
          </cell>
          <cell r="F29">
            <v>5.2985674463363426E-3</v>
          </cell>
          <cell r="G29">
            <v>1.7424926007537304E-2</v>
          </cell>
          <cell r="H29">
            <v>38.068511560343794</v>
          </cell>
          <cell r="I29">
            <v>14399.999278457164</v>
          </cell>
        </row>
        <row r="30">
          <cell r="B30" t="str">
            <v>LICFL</v>
          </cell>
          <cell r="C30">
            <v>0</v>
          </cell>
          <cell r="D30">
            <v>0</v>
          </cell>
          <cell r="E30">
            <v>0</v>
          </cell>
          <cell r="F30">
            <v>0</v>
          </cell>
          <cell r="G30">
            <v>0</v>
          </cell>
          <cell r="H30">
            <v>0</v>
          </cell>
          <cell r="I30">
            <v>0</v>
          </cell>
        </row>
        <row r="31">
          <cell r="B31" t="str">
            <v>MFEEAR</v>
          </cell>
          <cell r="C31">
            <v>0</v>
          </cell>
          <cell r="D31">
            <v>10234.84</v>
          </cell>
          <cell r="E31">
            <v>10234.84</v>
          </cell>
          <cell r="F31">
            <v>0</v>
          </cell>
          <cell r="G31">
            <v>1.8066475065834974E-3</v>
          </cell>
          <cell r="H31">
            <v>0</v>
          </cell>
          <cell r="I31">
            <v>1493.0176908628173</v>
          </cell>
        </row>
        <row r="32">
          <cell r="B32" t="str">
            <v>MFEEPW</v>
          </cell>
          <cell r="C32">
            <v>0</v>
          </cell>
          <cell r="D32">
            <v>1985.91</v>
          </cell>
          <cell r="E32">
            <v>1985.91</v>
          </cell>
          <cell r="F32">
            <v>0</v>
          </cell>
          <cell r="G32">
            <v>3.5055158163676555E-4</v>
          </cell>
          <cell r="H32">
            <v>0</v>
          </cell>
          <cell r="I32">
            <v>289.6966403442924</v>
          </cell>
        </row>
        <row r="33">
          <cell r="B33" t="str">
            <v>MFEESH</v>
          </cell>
          <cell r="C33">
            <v>0</v>
          </cell>
          <cell r="D33">
            <v>14947.89</v>
          </cell>
          <cell r="E33">
            <v>14947.89</v>
          </cell>
          <cell r="F33">
            <v>0</v>
          </cell>
          <cell r="G33">
            <v>2.6385921223179253E-3</v>
          </cell>
          <cell r="H33">
            <v>0</v>
          </cell>
          <cell r="I33">
            <v>2180.5386514172569</v>
          </cell>
        </row>
        <row r="34">
          <cell r="B34" t="str">
            <v>NCO</v>
          </cell>
          <cell r="C34">
            <v>0</v>
          </cell>
          <cell r="D34">
            <v>0</v>
          </cell>
          <cell r="E34">
            <v>0</v>
          </cell>
          <cell r="F34">
            <v>0</v>
          </cell>
          <cell r="G34">
            <v>0</v>
          </cell>
          <cell r="H34">
            <v>0</v>
          </cell>
          <cell r="I34">
            <v>0</v>
          </cell>
        </row>
        <row r="35">
          <cell r="B35" t="str">
            <v>NEWCON</v>
          </cell>
          <cell r="C35">
            <v>0</v>
          </cell>
          <cell r="D35">
            <v>0</v>
          </cell>
          <cell r="E35">
            <v>0</v>
          </cell>
          <cell r="F35">
            <v>0</v>
          </cell>
          <cell r="G35">
            <v>0</v>
          </cell>
          <cell r="H35">
            <v>0</v>
          </cell>
          <cell r="I35">
            <v>0</v>
          </cell>
        </row>
        <row r="36">
          <cell r="B36" t="str">
            <v>NOPROD</v>
          </cell>
          <cell r="C36">
            <v>7184.68</v>
          </cell>
          <cell r="D36">
            <v>826402.32</v>
          </cell>
          <cell r="E36">
            <v>833587</v>
          </cell>
          <cell r="F36">
            <v>0</v>
          </cell>
          <cell r="G36">
            <v>0</v>
          </cell>
          <cell r="H36">
            <v>-7184.68</v>
          </cell>
          <cell r="I36">
            <v>-826402.32</v>
          </cell>
        </row>
        <row r="37">
          <cell r="B37" t="str">
            <v>NPP</v>
          </cell>
          <cell r="C37">
            <v>0</v>
          </cell>
          <cell r="D37">
            <v>0</v>
          </cell>
          <cell r="E37">
            <v>0</v>
          </cell>
          <cell r="F37">
            <v>0</v>
          </cell>
          <cell r="G37">
            <v>0</v>
          </cell>
          <cell r="H37">
            <v>0</v>
          </cell>
          <cell r="I37">
            <v>0</v>
          </cell>
        </row>
        <row r="38">
          <cell r="B38" t="str">
            <v>NRAMRD</v>
          </cell>
          <cell r="C38">
            <v>0</v>
          </cell>
          <cell r="D38">
            <v>0</v>
          </cell>
          <cell r="E38">
            <v>0</v>
          </cell>
          <cell r="F38">
            <v>0</v>
          </cell>
          <cell r="G38">
            <v>0</v>
          </cell>
          <cell r="H38">
            <v>0</v>
          </cell>
          <cell r="I38">
            <v>0</v>
          </cell>
        </row>
        <row r="39">
          <cell r="B39" t="str">
            <v>NRAO</v>
          </cell>
          <cell r="C39">
            <v>0</v>
          </cell>
          <cell r="D39">
            <v>0</v>
          </cell>
          <cell r="E39">
            <v>0</v>
          </cell>
          <cell r="F39">
            <v>0</v>
          </cell>
          <cell r="G39">
            <v>0</v>
          </cell>
          <cell r="H39">
            <v>0</v>
          </cell>
          <cell r="I39">
            <v>0</v>
          </cell>
        </row>
        <row r="40">
          <cell r="B40" t="str">
            <v>NRAOS</v>
          </cell>
          <cell r="C40">
            <v>0</v>
          </cell>
          <cell r="D40">
            <v>0</v>
          </cell>
          <cell r="E40">
            <v>0</v>
          </cell>
          <cell r="F40">
            <v>0</v>
          </cell>
          <cell r="G40">
            <v>0</v>
          </cell>
          <cell r="H40">
            <v>0</v>
          </cell>
          <cell r="I40">
            <v>0</v>
          </cell>
        </row>
        <row r="41">
          <cell r="B41" t="str">
            <v>NRAT</v>
          </cell>
          <cell r="C41">
            <v>0</v>
          </cell>
          <cell r="D41">
            <v>0</v>
          </cell>
          <cell r="E41">
            <v>0</v>
          </cell>
          <cell r="F41">
            <v>0</v>
          </cell>
          <cell r="G41">
            <v>0</v>
          </cell>
          <cell r="H41">
            <v>0</v>
          </cell>
          <cell r="I41">
            <v>0</v>
          </cell>
        </row>
        <row r="42">
          <cell r="B42" t="str">
            <v>NRATRD</v>
          </cell>
          <cell r="C42">
            <v>0</v>
          </cell>
          <cell r="D42">
            <v>9119.64</v>
          </cell>
          <cell r="E42">
            <v>9119.64</v>
          </cell>
          <cell r="F42">
            <v>0</v>
          </cell>
          <cell r="G42">
            <v>1.6097931054065452E-3</v>
          </cell>
          <cell r="H42">
            <v>0</v>
          </cell>
          <cell r="I42">
            <v>1330.3367570279734</v>
          </cell>
        </row>
        <row r="43">
          <cell r="B43" t="str">
            <v>NRBBUS</v>
          </cell>
          <cell r="C43">
            <v>0</v>
          </cell>
          <cell r="D43">
            <v>0</v>
          </cell>
          <cell r="E43">
            <v>0</v>
          </cell>
          <cell r="F43">
            <v>0</v>
          </cell>
          <cell r="G43">
            <v>0</v>
          </cell>
          <cell r="H43">
            <v>0</v>
          </cell>
          <cell r="I43">
            <v>0</v>
          </cell>
        </row>
        <row r="44">
          <cell r="B44" t="str">
            <v>NRBNC</v>
          </cell>
          <cell r="C44">
            <v>0</v>
          </cell>
          <cell r="D44">
            <v>0</v>
          </cell>
          <cell r="E44">
            <v>0</v>
          </cell>
          <cell r="F44">
            <v>0</v>
          </cell>
          <cell r="G44">
            <v>0</v>
          </cell>
          <cell r="H44">
            <v>0</v>
          </cell>
          <cell r="I44">
            <v>0</v>
          </cell>
        </row>
        <row r="45">
          <cell r="B45" t="str">
            <v>NRCAMT</v>
          </cell>
          <cell r="C45">
            <v>0</v>
          </cell>
          <cell r="D45">
            <v>0</v>
          </cell>
          <cell r="E45">
            <v>0</v>
          </cell>
          <cell r="F45">
            <v>0</v>
          </cell>
          <cell r="G45">
            <v>0</v>
          </cell>
          <cell r="H45">
            <v>0</v>
          </cell>
          <cell r="I45">
            <v>0</v>
          </cell>
        </row>
        <row r="46">
          <cell r="B46" t="str">
            <v>NRCSSD</v>
          </cell>
          <cell r="C46">
            <v>0</v>
          </cell>
          <cell r="D46">
            <v>25879.1</v>
          </cell>
          <cell r="E46">
            <v>25879.1</v>
          </cell>
          <cell r="F46">
            <v>0</v>
          </cell>
          <cell r="G46">
            <v>0</v>
          </cell>
          <cell r="H46">
            <v>0</v>
          </cell>
          <cell r="I46">
            <v>0</v>
          </cell>
        </row>
        <row r="47">
          <cell r="B47" t="str">
            <v>NRCUST</v>
          </cell>
          <cell r="C47">
            <v>0</v>
          </cell>
          <cell r="D47">
            <v>0</v>
          </cell>
          <cell r="E47">
            <v>0</v>
          </cell>
          <cell r="F47">
            <v>0</v>
          </cell>
          <cell r="G47">
            <v>0</v>
          </cell>
          <cell r="H47">
            <v>0</v>
          </cell>
          <cell r="I47">
            <v>0</v>
          </cell>
        </row>
        <row r="48">
          <cell r="B48" t="str">
            <v>NRFS</v>
          </cell>
          <cell r="C48">
            <v>244.71</v>
          </cell>
          <cell r="D48">
            <v>5808.41</v>
          </cell>
          <cell r="E48">
            <v>6053.12</v>
          </cell>
          <cell r="F48">
            <v>7.6836292728472088E-4</v>
          </cell>
          <cell r="G48">
            <v>1.025296872614975E-3</v>
          </cell>
          <cell r="H48">
            <v>5.5204417564039883</v>
          </cell>
          <cell r="I48">
            <v>847.30771421775978</v>
          </cell>
        </row>
        <row r="49">
          <cell r="B49" t="str">
            <v>NRHVAC</v>
          </cell>
          <cell r="C49">
            <v>9901.41</v>
          </cell>
          <cell r="D49">
            <v>64558.48</v>
          </cell>
          <cell r="E49">
            <v>74459.89</v>
          </cell>
          <cell r="F49">
            <v>3.1089356265972815E-2</v>
          </cell>
          <cell r="G49">
            <v>1.1395822203456096E-2</v>
          </cell>
          <cell r="H49">
            <v>223.36707617700958</v>
          </cell>
          <cell r="I49">
            <v>9417.5339072436291</v>
          </cell>
        </row>
        <row r="50">
          <cell r="B50" t="str">
            <v>NRIT</v>
          </cell>
          <cell r="C50">
            <v>0</v>
          </cell>
          <cell r="D50">
            <v>1239.06</v>
          </cell>
          <cell r="E50">
            <v>1239.06</v>
          </cell>
          <cell r="F50">
            <v>0</v>
          </cell>
          <cell r="G50">
            <v>2.1871809031771361E-4</v>
          </cell>
          <cell r="H50">
            <v>0</v>
          </cell>
          <cell r="I50">
            <v>180.74913726452806</v>
          </cell>
        </row>
        <row r="51">
          <cell r="B51" t="str">
            <v>NRLTG</v>
          </cell>
          <cell r="C51">
            <v>21377.11</v>
          </cell>
          <cell r="D51">
            <v>1281774.71</v>
          </cell>
          <cell r="E51">
            <v>1303151.82</v>
          </cell>
          <cell r="F51">
            <v>6.7121812825333985E-2</v>
          </cell>
          <cell r="G51">
            <v>0.22625806400718382</v>
          </cell>
          <cell r="H51">
            <v>482.24874616992059</v>
          </cell>
          <cell r="I51">
            <v>186980.1890142452</v>
          </cell>
        </row>
        <row r="52">
          <cell r="B52" t="str">
            <v>NRMDST</v>
          </cell>
          <cell r="C52">
            <v>0</v>
          </cell>
          <cell r="D52">
            <v>0</v>
          </cell>
          <cell r="E52">
            <v>0</v>
          </cell>
          <cell r="F52">
            <v>0</v>
          </cell>
          <cell r="G52">
            <v>0</v>
          </cell>
          <cell r="H52">
            <v>0</v>
          </cell>
          <cell r="I52">
            <v>0</v>
          </cell>
        </row>
        <row r="53">
          <cell r="B53" t="str">
            <v>NRMESD</v>
          </cell>
          <cell r="C53">
            <v>0</v>
          </cell>
          <cell r="D53">
            <v>0</v>
          </cell>
          <cell r="E53">
            <v>0</v>
          </cell>
          <cell r="F53">
            <v>0</v>
          </cell>
          <cell r="G53">
            <v>0</v>
          </cell>
          <cell r="H53">
            <v>0</v>
          </cell>
          <cell r="I53">
            <v>0</v>
          </cell>
        </row>
        <row r="54">
          <cell r="B54" t="str">
            <v>NROTHR</v>
          </cell>
          <cell r="C54">
            <v>0</v>
          </cell>
          <cell r="D54">
            <v>0</v>
          </cell>
          <cell r="E54">
            <v>0</v>
          </cell>
          <cell r="F54">
            <v>0</v>
          </cell>
          <cell r="G54">
            <v>0</v>
          </cell>
          <cell r="H54">
            <v>0</v>
          </cell>
          <cell r="I54">
            <v>0</v>
          </cell>
        </row>
        <row r="55">
          <cell r="B55" t="str">
            <v>NRP&amp;M</v>
          </cell>
          <cell r="C55">
            <v>0</v>
          </cell>
          <cell r="D55">
            <v>134959.57999999999</v>
          </cell>
          <cell r="E55">
            <v>134959.57999999999</v>
          </cell>
          <cell r="F55">
            <v>0</v>
          </cell>
          <cell r="G55">
            <v>2.3822980007167285E-2</v>
          </cell>
          <cell r="H55">
            <v>0</v>
          </cell>
          <cell r="I55">
            <v>19687.36594723666</v>
          </cell>
        </row>
        <row r="56">
          <cell r="B56" t="str">
            <v>NRPROC</v>
          </cell>
          <cell r="C56">
            <v>0</v>
          </cell>
          <cell r="D56">
            <v>17341.78</v>
          </cell>
          <cell r="E56">
            <v>17341.78</v>
          </cell>
          <cell r="F56">
            <v>0</v>
          </cell>
          <cell r="G56">
            <v>3.0611600764369118E-3</v>
          </cell>
          <cell r="H56">
            <v>0</v>
          </cell>
          <cell r="I56">
            <v>2529.7497890588411</v>
          </cell>
        </row>
        <row r="57">
          <cell r="B57" t="str">
            <v>NRPRSC</v>
          </cell>
          <cell r="C57">
            <v>152028.93</v>
          </cell>
          <cell r="D57">
            <v>435268.45</v>
          </cell>
          <cell r="E57">
            <v>587297.38</v>
          </cell>
          <cell r="F57">
            <v>0.47735439371813126</v>
          </cell>
          <cell r="G57">
            <v>7.683331247845239E-2</v>
          </cell>
          <cell r="H57">
            <v>3429.6385654587834</v>
          </cell>
          <cell r="I57">
            <v>63495.227685477999</v>
          </cell>
        </row>
        <row r="58">
          <cell r="B58" t="str">
            <v>NRPRSD</v>
          </cell>
          <cell r="C58">
            <v>0</v>
          </cell>
          <cell r="D58">
            <v>14717.59</v>
          </cell>
          <cell r="E58">
            <v>14717.59</v>
          </cell>
          <cell r="F58">
            <v>0</v>
          </cell>
          <cell r="G58">
            <v>0</v>
          </cell>
          <cell r="H58">
            <v>0</v>
          </cell>
          <cell r="I58">
            <v>0</v>
          </cell>
        </row>
        <row r="59">
          <cell r="B59" t="str">
            <v>OHEC</v>
          </cell>
          <cell r="C59">
            <v>0</v>
          </cell>
          <cell r="D59">
            <v>0</v>
          </cell>
          <cell r="E59">
            <v>0</v>
          </cell>
          <cell r="F59">
            <v>0</v>
          </cell>
          <cell r="G59">
            <v>0</v>
          </cell>
          <cell r="H59">
            <v>0</v>
          </cell>
          <cell r="I59">
            <v>0</v>
          </cell>
        </row>
        <row r="60">
          <cell r="B60" t="str">
            <v>PAYPLS</v>
          </cell>
          <cell r="C60">
            <v>0</v>
          </cell>
          <cell r="D60">
            <v>0</v>
          </cell>
          <cell r="E60">
            <v>0</v>
          </cell>
          <cell r="F60">
            <v>0</v>
          </cell>
          <cell r="G60">
            <v>0</v>
          </cell>
          <cell r="H60">
            <v>0</v>
          </cell>
          <cell r="I60">
            <v>0</v>
          </cell>
        </row>
        <row r="61">
          <cell r="B61" t="str">
            <v>PEEPVS</v>
          </cell>
          <cell r="C61">
            <v>0</v>
          </cell>
          <cell r="D61">
            <v>3990.12</v>
          </cell>
          <cell r="E61">
            <v>3990.12</v>
          </cell>
          <cell r="F61">
            <v>0</v>
          </cell>
          <cell r="G61">
            <v>7.0433346774047701E-4</v>
          </cell>
          <cell r="H61">
            <v>0</v>
          </cell>
          <cell r="I61">
            <v>582.06281179437531</v>
          </cell>
        </row>
        <row r="62">
          <cell r="B62" t="str">
            <v>PER</v>
          </cell>
          <cell r="C62">
            <v>0</v>
          </cell>
          <cell r="D62">
            <v>0</v>
          </cell>
          <cell r="E62">
            <v>0</v>
          </cell>
          <cell r="F62">
            <v>0</v>
          </cell>
          <cell r="G62">
            <v>0</v>
          </cell>
          <cell r="H62">
            <v>0</v>
          </cell>
          <cell r="I62">
            <v>0</v>
          </cell>
        </row>
        <row r="63">
          <cell r="B63" t="str">
            <v>PPCOGN</v>
          </cell>
          <cell r="C63">
            <v>0</v>
          </cell>
          <cell r="D63">
            <v>0</v>
          </cell>
          <cell r="E63">
            <v>0</v>
          </cell>
          <cell r="F63">
            <v>0</v>
          </cell>
          <cell r="G63">
            <v>0</v>
          </cell>
          <cell r="H63">
            <v>0</v>
          </cell>
          <cell r="I63">
            <v>0</v>
          </cell>
        </row>
        <row r="64">
          <cell r="B64" t="str">
            <v>PRCORE</v>
          </cell>
          <cell r="C64">
            <v>0</v>
          </cell>
          <cell r="D64">
            <v>0</v>
          </cell>
          <cell r="E64">
            <v>0</v>
          </cell>
          <cell r="F64">
            <v>0</v>
          </cell>
          <cell r="G64">
            <v>0</v>
          </cell>
          <cell r="H64">
            <v>0</v>
          </cell>
          <cell r="I64">
            <v>0</v>
          </cell>
        </row>
        <row r="65">
          <cell r="B65" t="str">
            <v>PVRES</v>
          </cell>
          <cell r="C65">
            <v>0</v>
          </cell>
          <cell r="D65">
            <v>0</v>
          </cell>
          <cell r="E65">
            <v>0</v>
          </cell>
          <cell r="F65">
            <v>0</v>
          </cell>
          <cell r="G65">
            <v>0</v>
          </cell>
          <cell r="H65">
            <v>0</v>
          </cell>
          <cell r="I65">
            <v>0</v>
          </cell>
        </row>
        <row r="66">
          <cell r="B66" t="str">
            <v>PVSCHP</v>
          </cell>
          <cell r="C66">
            <v>0</v>
          </cell>
          <cell r="D66">
            <v>0</v>
          </cell>
          <cell r="E66">
            <v>0</v>
          </cell>
          <cell r="F66">
            <v>0</v>
          </cell>
          <cell r="G66">
            <v>0</v>
          </cell>
          <cell r="H66">
            <v>0</v>
          </cell>
          <cell r="I66">
            <v>0</v>
          </cell>
        </row>
        <row r="67">
          <cell r="B67" t="str">
            <v>PVWHEM</v>
          </cell>
          <cell r="C67">
            <v>0</v>
          </cell>
          <cell r="D67">
            <v>0</v>
          </cell>
          <cell r="E67">
            <v>0</v>
          </cell>
          <cell r="F67">
            <v>0</v>
          </cell>
          <cell r="G67">
            <v>0</v>
          </cell>
          <cell r="H67">
            <v>0</v>
          </cell>
          <cell r="I67">
            <v>0</v>
          </cell>
        </row>
        <row r="68">
          <cell r="B68" t="str">
            <v>PVWHLI</v>
          </cell>
          <cell r="C68">
            <v>0</v>
          </cell>
          <cell r="D68">
            <v>0</v>
          </cell>
          <cell r="E68">
            <v>0</v>
          </cell>
          <cell r="F68">
            <v>0</v>
          </cell>
          <cell r="G68">
            <v>0</v>
          </cell>
          <cell r="H68">
            <v>0</v>
          </cell>
          <cell r="I68">
            <v>0</v>
          </cell>
        </row>
        <row r="69">
          <cell r="B69" t="str">
            <v>PWRCAL</v>
          </cell>
          <cell r="C69">
            <v>0</v>
          </cell>
          <cell r="D69">
            <v>0</v>
          </cell>
          <cell r="E69">
            <v>0</v>
          </cell>
          <cell r="F69">
            <v>0</v>
          </cell>
          <cell r="G69">
            <v>0</v>
          </cell>
          <cell r="H69">
            <v>0</v>
          </cell>
          <cell r="I69">
            <v>0</v>
          </cell>
        </row>
        <row r="70">
          <cell r="B70" t="str">
            <v>PWRLLC</v>
          </cell>
          <cell r="C70">
            <v>0</v>
          </cell>
          <cell r="D70">
            <v>0</v>
          </cell>
          <cell r="E70">
            <v>0</v>
          </cell>
          <cell r="F70">
            <v>0</v>
          </cell>
          <cell r="G70">
            <v>0</v>
          </cell>
          <cell r="H70">
            <v>0</v>
          </cell>
          <cell r="I70">
            <v>0</v>
          </cell>
        </row>
        <row r="71">
          <cell r="B71" t="str">
            <v>PWRMGR</v>
          </cell>
          <cell r="C71">
            <v>10549.16</v>
          </cell>
          <cell r="D71">
            <v>178079.64</v>
          </cell>
          <cell r="E71">
            <v>188628.80000000002</v>
          </cell>
          <cell r="F71">
            <v>3.3123221192410957E-2</v>
          </cell>
          <cell r="G71">
            <v>3.1434505823177195E-2</v>
          </cell>
          <cell r="H71">
            <v>237.97974483669117</v>
          </cell>
          <cell r="I71">
            <v>25977.548540327141</v>
          </cell>
        </row>
        <row r="72">
          <cell r="B72" t="str">
            <v>PWRSHR</v>
          </cell>
          <cell r="C72">
            <v>0</v>
          </cell>
          <cell r="D72">
            <v>108036.86</v>
          </cell>
          <cell r="E72">
            <v>108036.86</v>
          </cell>
          <cell r="F72">
            <v>0</v>
          </cell>
          <cell r="G72">
            <v>1.9070598440045022E-2</v>
          </cell>
          <cell r="H72">
            <v>0</v>
          </cell>
          <cell r="I72">
            <v>15759.986794641587</v>
          </cell>
        </row>
        <row r="73">
          <cell r="B73" t="str">
            <v>PWSGEN</v>
          </cell>
          <cell r="C73">
            <v>0</v>
          </cell>
          <cell r="D73">
            <v>0</v>
          </cell>
          <cell r="E73">
            <v>0</v>
          </cell>
          <cell r="F73">
            <v>0</v>
          </cell>
          <cell r="G73">
            <v>0</v>
          </cell>
          <cell r="H73">
            <v>0</v>
          </cell>
          <cell r="I73">
            <v>0</v>
          </cell>
        </row>
        <row r="74">
          <cell r="B74" t="str">
            <v>PWSOPT</v>
          </cell>
          <cell r="C74">
            <v>0</v>
          </cell>
          <cell r="D74">
            <v>0</v>
          </cell>
          <cell r="E74">
            <v>0</v>
          </cell>
          <cell r="F74">
            <v>0</v>
          </cell>
          <cell r="G74">
            <v>0</v>
          </cell>
          <cell r="H74">
            <v>0</v>
          </cell>
          <cell r="I74">
            <v>0</v>
          </cell>
        </row>
        <row r="75">
          <cell r="B75" t="str">
            <v>PWSRPN</v>
          </cell>
          <cell r="C75">
            <v>0</v>
          </cell>
          <cell r="D75">
            <v>0</v>
          </cell>
          <cell r="E75">
            <v>0</v>
          </cell>
          <cell r="F75">
            <v>0</v>
          </cell>
          <cell r="G75">
            <v>0</v>
          </cell>
          <cell r="H75">
            <v>0</v>
          </cell>
          <cell r="I75">
            <v>0</v>
          </cell>
        </row>
        <row r="76">
          <cell r="B76" t="str">
            <v>RCFL</v>
          </cell>
          <cell r="C76">
            <v>0</v>
          </cell>
          <cell r="D76">
            <v>749584.51</v>
          </cell>
          <cell r="E76">
            <v>749584.51</v>
          </cell>
          <cell r="F76">
            <v>0</v>
          </cell>
          <cell r="G76">
            <v>0.1323161853009048</v>
          </cell>
          <cell r="H76">
            <v>0</v>
          </cell>
          <cell r="I76">
            <v>109346.40250621762</v>
          </cell>
        </row>
        <row r="77">
          <cell r="B77" t="str">
            <v>RCFLPM</v>
          </cell>
          <cell r="C77">
            <v>1856.34</v>
          </cell>
          <cell r="D77">
            <v>24014.799999999999</v>
          </cell>
          <cell r="E77">
            <v>25871.14</v>
          </cell>
          <cell r="F77">
            <v>5.8287067812337811E-3</v>
          </cell>
          <cell r="G77">
            <v>4.2390773613560518E-3</v>
          </cell>
          <cell r="H77">
            <v>41.877393036994725</v>
          </cell>
          <cell r="I77">
            <v>3503.1833660841194</v>
          </cell>
        </row>
        <row r="78">
          <cell r="B78" t="str">
            <v>RCFLSP</v>
          </cell>
          <cell r="C78">
            <v>57401.78</v>
          </cell>
          <cell r="D78">
            <v>386617.49</v>
          </cell>
          <cell r="E78">
            <v>444019.27</v>
          </cell>
          <cell r="F78">
            <v>0.18023537947837662</v>
          </cell>
          <cell r="G78">
            <v>6.824547568013474E-2</v>
          </cell>
          <cell r="H78">
            <v>1294.9335262307029</v>
          </cell>
          <cell r="I78">
            <v>56398.219431566926</v>
          </cell>
        </row>
        <row r="79">
          <cell r="B79" t="str">
            <v>REFRPL</v>
          </cell>
          <cell r="C79">
            <v>0</v>
          </cell>
          <cell r="D79">
            <v>0</v>
          </cell>
          <cell r="E79">
            <v>0</v>
          </cell>
          <cell r="F79">
            <v>0</v>
          </cell>
          <cell r="G79">
            <v>0</v>
          </cell>
          <cell r="H79">
            <v>0</v>
          </cell>
          <cell r="I79">
            <v>0</v>
          </cell>
        </row>
        <row r="80">
          <cell r="B80" t="str">
            <v>RRCYCL</v>
          </cell>
          <cell r="C80">
            <v>0</v>
          </cell>
          <cell r="D80">
            <v>87939.8</v>
          </cell>
          <cell r="E80">
            <v>87939.8</v>
          </cell>
          <cell r="F80">
            <v>0</v>
          </cell>
          <cell r="G80">
            <v>1.552307807444488E-2</v>
          </cell>
          <cell r="H80">
            <v>0</v>
          </cell>
          <cell r="I80">
            <v>12828.30773426238</v>
          </cell>
        </row>
        <row r="81">
          <cell r="B81" t="str">
            <v>SECALL</v>
          </cell>
          <cell r="C81">
            <v>0</v>
          </cell>
          <cell r="D81">
            <v>0</v>
          </cell>
          <cell r="E81">
            <v>0</v>
          </cell>
          <cell r="F81">
            <v>0</v>
          </cell>
          <cell r="G81">
            <v>0</v>
          </cell>
          <cell r="H81">
            <v>0</v>
          </cell>
          <cell r="I81">
            <v>0</v>
          </cell>
        </row>
        <row r="82">
          <cell r="B82" t="str">
            <v>SENOW</v>
          </cell>
          <cell r="C82">
            <v>0</v>
          </cell>
          <cell r="D82">
            <v>0</v>
          </cell>
          <cell r="E82">
            <v>0</v>
          </cell>
          <cell r="F82">
            <v>0</v>
          </cell>
          <cell r="G82">
            <v>0</v>
          </cell>
          <cell r="H82">
            <v>0</v>
          </cell>
          <cell r="I82">
            <v>0</v>
          </cell>
        </row>
        <row r="83">
          <cell r="B83" t="str">
            <v>SFEEAR</v>
          </cell>
          <cell r="C83">
            <v>148.83000000000001</v>
          </cell>
          <cell r="D83">
            <v>6421.07</v>
          </cell>
          <cell r="E83">
            <v>6569.9</v>
          </cell>
          <cell r="F83">
            <v>4.6731009957821505E-4</v>
          </cell>
          <cell r="G83">
            <v>1.1334432297034538E-3</v>
          </cell>
          <cell r="H83">
            <v>3.3574735262376101</v>
          </cell>
          <cell r="I83">
            <v>936.68011461522701</v>
          </cell>
        </row>
        <row r="84">
          <cell r="B84" t="str">
            <v>SFEEPW</v>
          </cell>
          <cell r="C84">
            <v>148.83000000000001</v>
          </cell>
          <cell r="D84">
            <v>3936.63</v>
          </cell>
          <cell r="E84">
            <v>4085.46</v>
          </cell>
          <cell r="F84">
            <v>4.6731009957821505E-4</v>
          </cell>
          <cell r="G84">
            <v>6.948914466510266E-4</v>
          </cell>
          <cell r="H84">
            <v>3.3574735262376101</v>
          </cell>
          <cell r="I84">
            <v>574.25990366056453</v>
          </cell>
        </row>
        <row r="85">
          <cell r="B85" t="str">
            <v>SFEESH</v>
          </cell>
          <cell r="C85">
            <v>153.34</v>
          </cell>
          <cell r="D85">
            <v>9585.26</v>
          </cell>
          <cell r="E85">
            <v>9738.6</v>
          </cell>
          <cell r="F85">
            <v>4.8147101168664582E-4</v>
          </cell>
          <cell r="G85">
            <v>1.6919840543627974E-3</v>
          </cell>
          <cell r="H85">
            <v>3.4592151482448106</v>
          </cell>
          <cell r="I85">
            <v>1398.2595479284219</v>
          </cell>
        </row>
        <row r="86">
          <cell r="B86" t="str">
            <v>SOWHRD</v>
          </cell>
          <cell r="C86">
            <v>0</v>
          </cell>
          <cell r="D86">
            <v>0</v>
          </cell>
          <cell r="E86">
            <v>0</v>
          </cell>
          <cell r="F86">
            <v>0</v>
          </cell>
          <cell r="G86">
            <v>0</v>
          </cell>
          <cell r="H86">
            <v>0</v>
          </cell>
          <cell r="I86">
            <v>0</v>
          </cell>
        </row>
        <row r="87">
          <cell r="B87" t="str">
            <v>SSAC</v>
          </cell>
          <cell r="C87">
            <v>8119.03</v>
          </cell>
          <cell r="D87">
            <v>127704.01</v>
          </cell>
          <cell r="E87">
            <v>135823.04000000001</v>
          </cell>
          <cell r="F87">
            <v>2.5492875883750016E-2</v>
          </cell>
          <cell r="G87">
            <v>2.2542231363383698E-2</v>
          </cell>
          <cell r="H87">
            <v>183.15815550446106</v>
          </cell>
          <cell r="I87">
            <v>18628.952296677049</v>
          </cell>
        </row>
        <row r="88">
          <cell r="B88" t="str">
            <v>SSACTU</v>
          </cell>
          <cell r="C88">
            <v>464.09</v>
          </cell>
          <cell r="D88">
            <v>16202.55</v>
          </cell>
          <cell r="E88">
            <v>16666.64</v>
          </cell>
          <cell r="F88">
            <v>1.4571923947675454E-3</v>
          </cell>
          <cell r="G88">
            <v>2.8600639148041829E-3</v>
          </cell>
          <cell r="H88">
            <v>10.469461054838488</v>
          </cell>
          <cell r="I88">
            <v>2363.5634545424591</v>
          </cell>
        </row>
        <row r="89">
          <cell r="B89" t="str">
            <v>SSAIAS</v>
          </cell>
          <cell r="C89">
            <v>0</v>
          </cell>
          <cell r="D89">
            <v>7589.8</v>
          </cell>
          <cell r="E89">
            <v>7589.8</v>
          </cell>
          <cell r="F89">
            <v>0</v>
          </cell>
          <cell r="G89">
            <v>1.3397467127446475E-3</v>
          </cell>
          <cell r="H89">
            <v>0</v>
          </cell>
          <cell r="I89">
            <v>1107.1697916245503</v>
          </cell>
        </row>
        <row r="90">
          <cell r="B90" t="str">
            <v>SSBDIR</v>
          </cell>
          <cell r="C90">
            <v>0</v>
          </cell>
          <cell r="D90">
            <v>308491.52000000002</v>
          </cell>
          <cell r="E90">
            <v>308491.52000000002</v>
          </cell>
          <cell r="F90">
            <v>0</v>
          </cell>
          <cell r="G90">
            <v>5.4454728692402921E-2</v>
          </cell>
          <cell r="H90">
            <v>0</v>
          </cell>
          <cell r="I90">
            <v>45001.514126372334</v>
          </cell>
        </row>
        <row r="91">
          <cell r="B91" t="str">
            <v>SSDINS</v>
          </cell>
          <cell r="C91">
            <v>0</v>
          </cell>
          <cell r="D91">
            <v>2488.7399999999998</v>
          </cell>
          <cell r="E91">
            <v>2488.7399999999998</v>
          </cell>
          <cell r="F91">
            <v>0</v>
          </cell>
          <cell r="G91">
            <v>4.3931081634247462E-4</v>
          </cell>
          <cell r="H91">
            <v>0</v>
          </cell>
          <cell r="I91">
            <v>363.04747782651492</v>
          </cell>
        </row>
        <row r="92">
          <cell r="B92" t="str">
            <v>SSDSEA</v>
          </cell>
          <cell r="C92">
            <v>0</v>
          </cell>
          <cell r="D92">
            <v>3835.06</v>
          </cell>
          <cell r="E92">
            <v>3835.06</v>
          </cell>
          <cell r="F92">
            <v>0</v>
          </cell>
          <cell r="G92">
            <v>6.7696237426262721E-4</v>
          </cell>
          <cell r="H92">
            <v>0</v>
          </cell>
          <cell r="I92">
            <v>559.44327664334344</v>
          </cell>
        </row>
        <row r="93">
          <cell r="B93" t="str">
            <v>SSHEI</v>
          </cell>
          <cell r="C93">
            <v>0</v>
          </cell>
          <cell r="D93">
            <v>0</v>
          </cell>
          <cell r="E93">
            <v>0</v>
          </cell>
          <cell r="F93">
            <v>0</v>
          </cell>
          <cell r="G93">
            <v>0</v>
          </cell>
          <cell r="H93">
            <v>0</v>
          </cell>
          <cell r="I93">
            <v>0</v>
          </cell>
        </row>
        <row r="94">
          <cell r="B94" t="str">
            <v>SSHP</v>
          </cell>
          <cell r="C94">
            <v>7333.51</v>
          </cell>
          <cell r="D94">
            <v>111093.71</v>
          </cell>
          <cell r="E94">
            <v>118427.22</v>
          </cell>
          <cell r="F94">
            <v>2.3026428061263426E-2</v>
          </cell>
          <cell r="G94">
            <v>1.9610191675552346E-2</v>
          </cell>
          <cell r="H94">
            <v>165.43751716319812</v>
          </cell>
          <cell r="I94">
            <v>16205.907896321145</v>
          </cell>
        </row>
        <row r="95">
          <cell r="B95" t="str">
            <v>SSHPTU</v>
          </cell>
          <cell r="C95">
            <v>0</v>
          </cell>
          <cell r="D95">
            <v>3765.13</v>
          </cell>
          <cell r="E95">
            <v>3765.13</v>
          </cell>
          <cell r="F95">
            <v>0</v>
          </cell>
          <cell r="G95">
            <v>6.6461837473401862E-4</v>
          </cell>
          <cell r="H95">
            <v>0</v>
          </cell>
          <cell r="I95">
            <v>549.24216679482231</v>
          </cell>
        </row>
        <row r="96">
          <cell r="B96" t="str">
            <v>STBGEN</v>
          </cell>
          <cell r="C96">
            <v>0</v>
          </cell>
          <cell r="D96">
            <v>0</v>
          </cell>
          <cell r="E96">
            <v>0</v>
          </cell>
          <cell r="F96">
            <v>0</v>
          </cell>
          <cell r="G96">
            <v>0</v>
          </cell>
          <cell r="H96">
            <v>0</v>
          </cell>
          <cell r="I96">
            <v>0</v>
          </cell>
        </row>
        <row r="97">
          <cell r="B97" t="str">
            <v>TECDEV</v>
          </cell>
          <cell r="C97">
            <v>0</v>
          </cell>
          <cell r="D97">
            <v>0</v>
          </cell>
          <cell r="E97">
            <v>0</v>
          </cell>
          <cell r="F97">
            <v>0</v>
          </cell>
          <cell r="G97">
            <v>0</v>
          </cell>
          <cell r="H97">
            <v>0</v>
          </cell>
          <cell r="I97">
            <v>0</v>
          </cell>
        </row>
        <row r="98">
          <cell r="B98" t="str">
            <v>WTZKWH</v>
          </cell>
          <cell r="C98">
            <v>5644.5</v>
          </cell>
          <cell r="D98">
            <v>160083.78</v>
          </cell>
          <cell r="E98">
            <v>165728.28</v>
          </cell>
          <cell r="F98">
            <v>1.7723119378278807E-2</v>
          </cell>
          <cell r="G98">
            <v>2.8257887957355576E-2</v>
          </cell>
          <cell r="H98">
            <v>127.33494133473218</v>
          </cell>
          <cell r="I98">
            <v>23352.384166258707</v>
          </cell>
        </row>
        <row r="99">
          <cell r="B99" t="str">
            <v>WZELEC</v>
          </cell>
          <cell r="C99">
            <v>0</v>
          </cell>
          <cell r="D99">
            <v>0</v>
          </cell>
          <cell r="E99">
            <v>0</v>
          </cell>
          <cell r="F99">
            <v>0</v>
          </cell>
          <cell r="G99">
            <v>0</v>
          </cell>
          <cell r="H99">
            <v>0</v>
          </cell>
          <cell r="I99">
            <v>0</v>
          </cell>
        </row>
      </sheetData>
      <sheetData sheetId="18">
        <row r="6">
          <cell r="B6" t="str">
            <v>COMLM</v>
          </cell>
          <cell r="C6">
            <v>0</v>
          </cell>
          <cell r="D6">
            <v>0</v>
          </cell>
          <cell r="E6">
            <v>0</v>
          </cell>
          <cell r="F6">
            <v>0</v>
          </cell>
          <cell r="G6">
            <v>0</v>
          </cell>
          <cell r="H6">
            <v>0</v>
          </cell>
          <cell r="I6">
            <v>0</v>
          </cell>
        </row>
        <row r="7">
          <cell r="B7" t="str">
            <v>DSMRD</v>
          </cell>
          <cell r="C7">
            <v>0</v>
          </cell>
          <cell r="D7">
            <v>0</v>
          </cell>
          <cell r="E7">
            <v>0</v>
          </cell>
          <cell r="F7">
            <v>0</v>
          </cell>
          <cell r="G7">
            <v>0</v>
          </cell>
          <cell r="H7">
            <v>0</v>
          </cell>
          <cell r="I7">
            <v>0</v>
          </cell>
        </row>
        <row r="8">
          <cell r="B8" t="str">
            <v>EERNHM</v>
          </cell>
          <cell r="C8">
            <v>0</v>
          </cell>
          <cell r="D8">
            <v>0</v>
          </cell>
          <cell r="E8">
            <v>0</v>
          </cell>
          <cell r="F8">
            <v>0</v>
          </cell>
          <cell r="G8">
            <v>0</v>
          </cell>
          <cell r="H8">
            <v>0</v>
          </cell>
          <cell r="I8">
            <v>0</v>
          </cell>
        </row>
        <row r="9">
          <cell r="B9" t="str">
            <v>EISBUS</v>
          </cell>
          <cell r="C9">
            <v>0</v>
          </cell>
          <cell r="D9">
            <v>0</v>
          </cell>
          <cell r="E9">
            <v>0</v>
          </cell>
          <cell r="F9">
            <v>0</v>
          </cell>
          <cell r="G9">
            <v>0</v>
          </cell>
          <cell r="H9">
            <v>0</v>
          </cell>
          <cell r="I9">
            <v>0</v>
          </cell>
        </row>
        <row r="10">
          <cell r="B10" t="str">
            <v>ELTRAN</v>
          </cell>
          <cell r="C10">
            <v>0</v>
          </cell>
          <cell r="D10">
            <v>0</v>
          </cell>
          <cell r="E10">
            <v>0</v>
          </cell>
          <cell r="F10">
            <v>0</v>
          </cell>
          <cell r="G10">
            <v>0</v>
          </cell>
          <cell r="H10">
            <v>0</v>
          </cell>
          <cell r="I10">
            <v>0</v>
          </cell>
        </row>
        <row r="11">
          <cell r="B11" t="str">
            <v>EMIS</v>
          </cell>
          <cell r="C11">
            <v>0</v>
          </cell>
          <cell r="D11">
            <v>18.91</v>
          </cell>
          <cell r="E11">
            <v>18.91</v>
          </cell>
          <cell r="F11">
            <v>0</v>
          </cell>
          <cell r="G11">
            <v>8.2012952091709023E-7</v>
          </cell>
          <cell r="H11">
            <v>0</v>
          </cell>
          <cell r="I11">
            <v>1.4336174198615548</v>
          </cell>
        </row>
        <row r="12">
          <cell r="B12" t="str">
            <v>EBILL</v>
          </cell>
          <cell r="C12">
            <v>0</v>
          </cell>
          <cell r="D12">
            <v>0</v>
          </cell>
          <cell r="E12">
            <v>0</v>
          </cell>
          <cell r="F12">
            <v>0</v>
          </cell>
          <cell r="G12">
            <v>0</v>
          </cell>
          <cell r="H12">
            <v>0</v>
          </cell>
          <cell r="I12">
            <v>0</v>
          </cell>
        </row>
        <row r="13">
          <cell r="B13" t="str">
            <v>FRCYCL</v>
          </cell>
          <cell r="C13">
            <v>27887</v>
          </cell>
          <cell r="D13">
            <v>22057.15</v>
          </cell>
          <cell r="E13">
            <v>49944.15</v>
          </cell>
          <cell r="F13">
            <v>0.17185652374438801</v>
          </cell>
          <cell r="G13">
            <v>9.5662188589616074E-4</v>
          </cell>
          <cell r="H13">
            <v>100.11158077681834</v>
          </cell>
          <cell r="I13">
            <v>1672.2112359862135</v>
          </cell>
        </row>
        <row r="14">
          <cell r="B14" t="str">
            <v>HEA</v>
          </cell>
          <cell r="C14">
            <v>0</v>
          </cell>
          <cell r="D14">
            <v>0</v>
          </cell>
          <cell r="E14">
            <v>0</v>
          </cell>
          <cell r="F14">
            <v>0</v>
          </cell>
          <cell r="G14">
            <v>0</v>
          </cell>
          <cell r="H14">
            <v>0</v>
          </cell>
          <cell r="I14">
            <v>0</v>
          </cell>
        </row>
        <row r="15">
          <cell r="B15" t="str">
            <v>HECOMP</v>
          </cell>
          <cell r="C15">
            <v>0</v>
          </cell>
          <cell r="D15">
            <v>0</v>
          </cell>
          <cell r="E15">
            <v>0</v>
          </cell>
          <cell r="F15">
            <v>0</v>
          </cell>
          <cell r="G15">
            <v>0</v>
          </cell>
          <cell r="H15">
            <v>0</v>
          </cell>
          <cell r="I15">
            <v>0</v>
          </cell>
        </row>
        <row r="16">
          <cell r="B16" t="str">
            <v>HECR</v>
          </cell>
          <cell r="C16">
            <v>0</v>
          </cell>
          <cell r="D16">
            <v>2387602.12</v>
          </cell>
          <cell r="E16">
            <v>2387602.12</v>
          </cell>
          <cell r="F16">
            <v>0</v>
          </cell>
          <cell r="G16">
            <v>0.1035506601171988</v>
          </cell>
          <cell r="H16">
            <v>0</v>
          </cell>
          <cell r="I16">
            <v>181010.47017082912</v>
          </cell>
        </row>
        <row r="17">
          <cell r="B17" t="str">
            <v>HEHC</v>
          </cell>
          <cell r="C17">
            <v>0</v>
          </cell>
          <cell r="D17">
            <v>600725.46</v>
          </cell>
          <cell r="E17">
            <v>600725.46</v>
          </cell>
          <cell r="F17">
            <v>0</v>
          </cell>
          <cell r="G17">
            <v>2.6053552813987236E-2</v>
          </cell>
          <cell r="H17">
            <v>0</v>
          </cell>
          <cell r="I17">
            <v>45542.595664217115</v>
          </cell>
        </row>
        <row r="18">
          <cell r="B18" t="str">
            <v>HEHCRD</v>
          </cell>
          <cell r="C18">
            <v>0</v>
          </cell>
          <cell r="D18">
            <v>0</v>
          </cell>
          <cell r="E18">
            <v>0</v>
          </cell>
          <cell r="F18">
            <v>0</v>
          </cell>
          <cell r="G18">
            <v>0</v>
          </cell>
          <cell r="H18">
            <v>0</v>
          </cell>
          <cell r="I18">
            <v>0</v>
          </cell>
        </row>
        <row r="19">
          <cell r="B19" t="str">
            <v>HELPHD</v>
          </cell>
          <cell r="C19">
            <v>0</v>
          </cell>
          <cell r="D19">
            <v>0</v>
          </cell>
          <cell r="E19">
            <v>0</v>
          </cell>
          <cell r="F19">
            <v>0</v>
          </cell>
          <cell r="G19">
            <v>0</v>
          </cell>
          <cell r="H19">
            <v>0</v>
          </cell>
          <cell r="I19">
            <v>0</v>
          </cell>
        </row>
        <row r="20">
          <cell r="B20" t="str">
            <v>HEMNSG</v>
          </cell>
          <cell r="C20">
            <v>0</v>
          </cell>
          <cell r="D20">
            <v>0</v>
          </cell>
          <cell r="E20">
            <v>0</v>
          </cell>
          <cell r="F20">
            <v>0</v>
          </cell>
          <cell r="G20">
            <v>0</v>
          </cell>
          <cell r="H20">
            <v>0</v>
          </cell>
          <cell r="I20">
            <v>0</v>
          </cell>
        </row>
        <row r="21">
          <cell r="B21" t="str">
            <v>HPWH</v>
          </cell>
          <cell r="C21">
            <v>0</v>
          </cell>
          <cell r="D21">
            <v>25485.41</v>
          </cell>
          <cell r="E21">
            <v>25485.41</v>
          </cell>
          <cell r="F21">
            <v>0</v>
          </cell>
          <cell r="G21">
            <v>1.1053060335100805E-3</v>
          </cell>
          <cell r="H21">
            <v>0</v>
          </cell>
          <cell r="I21">
            <v>1932.116749249808</v>
          </cell>
        </row>
        <row r="22">
          <cell r="B22" t="str">
            <v>HWLI</v>
          </cell>
          <cell r="C22">
            <v>0</v>
          </cell>
          <cell r="D22">
            <v>195294.41</v>
          </cell>
          <cell r="E22">
            <v>195294.41</v>
          </cell>
          <cell r="F22">
            <v>0</v>
          </cell>
          <cell r="G22">
            <v>8.4699476949278586E-3</v>
          </cell>
          <cell r="H22">
            <v>0</v>
          </cell>
          <cell r="I22">
            <v>14805.788904155719</v>
          </cell>
        </row>
        <row r="23">
          <cell r="B23" t="str">
            <v>HWTS</v>
          </cell>
          <cell r="C23">
            <v>0</v>
          </cell>
          <cell r="D23">
            <v>0</v>
          </cell>
          <cell r="E23">
            <v>0</v>
          </cell>
          <cell r="F23">
            <v>0</v>
          </cell>
          <cell r="G23">
            <v>0</v>
          </cell>
          <cell r="H23">
            <v>0</v>
          </cell>
          <cell r="I23">
            <v>0</v>
          </cell>
        </row>
        <row r="24">
          <cell r="B24" t="str">
            <v>IDEA</v>
          </cell>
          <cell r="C24">
            <v>0</v>
          </cell>
          <cell r="D24">
            <v>0</v>
          </cell>
          <cell r="E24">
            <v>0</v>
          </cell>
          <cell r="F24">
            <v>0</v>
          </cell>
          <cell r="G24">
            <v>0</v>
          </cell>
          <cell r="H24">
            <v>0</v>
          </cell>
          <cell r="I24">
            <v>0</v>
          </cell>
        </row>
        <row r="25">
          <cell r="B25" t="str">
            <v>IRRSVC</v>
          </cell>
          <cell r="C25">
            <v>0</v>
          </cell>
          <cell r="D25">
            <v>0</v>
          </cell>
          <cell r="E25">
            <v>0</v>
          </cell>
          <cell r="F25">
            <v>0</v>
          </cell>
          <cell r="G25">
            <v>0</v>
          </cell>
          <cell r="H25">
            <v>0</v>
          </cell>
          <cell r="I25">
            <v>0</v>
          </cell>
        </row>
        <row r="26">
          <cell r="B26" t="str">
            <v>K12ADT</v>
          </cell>
          <cell r="C26">
            <v>0</v>
          </cell>
          <cell r="D26">
            <v>0</v>
          </cell>
          <cell r="E26">
            <v>0</v>
          </cell>
          <cell r="F26">
            <v>0</v>
          </cell>
          <cell r="G26">
            <v>0</v>
          </cell>
          <cell r="H26">
            <v>0</v>
          </cell>
          <cell r="I26">
            <v>0</v>
          </cell>
        </row>
        <row r="27">
          <cell r="B27" t="str">
            <v>K12CFL</v>
          </cell>
          <cell r="C27">
            <v>0</v>
          </cell>
          <cell r="D27">
            <v>0</v>
          </cell>
          <cell r="E27">
            <v>0</v>
          </cell>
          <cell r="F27">
            <v>0</v>
          </cell>
          <cell r="G27">
            <v>0</v>
          </cell>
          <cell r="H27">
            <v>0</v>
          </cell>
          <cell r="I27">
            <v>0</v>
          </cell>
        </row>
        <row r="28">
          <cell r="B28" t="str">
            <v>K12PRF</v>
          </cell>
          <cell r="C28">
            <v>1764</v>
          </cell>
          <cell r="D28">
            <v>559341.42000000004</v>
          </cell>
          <cell r="E28">
            <v>561105.42000000004</v>
          </cell>
          <cell r="F28">
            <v>1.08708325701976E-2</v>
          </cell>
          <cell r="G28">
            <v>2.4258720825684029E-2</v>
          </cell>
          <cell r="H28">
            <v>6.3325860971172077</v>
          </cell>
          <cell r="I28">
            <v>42405.161468117309</v>
          </cell>
        </row>
        <row r="29">
          <cell r="B29" t="str">
            <v>LICFL</v>
          </cell>
          <cell r="C29">
            <v>0</v>
          </cell>
          <cell r="D29">
            <v>0</v>
          </cell>
          <cell r="E29">
            <v>0</v>
          </cell>
          <cell r="F29">
            <v>0</v>
          </cell>
          <cell r="G29">
            <v>0</v>
          </cell>
          <cell r="H29">
            <v>0</v>
          </cell>
          <cell r="I29">
            <v>0</v>
          </cell>
        </row>
        <row r="30">
          <cell r="B30" t="str">
            <v>MFEEAR</v>
          </cell>
          <cell r="C30">
            <v>0</v>
          </cell>
          <cell r="D30">
            <v>93628.62</v>
          </cell>
          <cell r="E30">
            <v>93628.62</v>
          </cell>
          <cell r="F30">
            <v>0</v>
          </cell>
          <cell r="G30">
            <v>4.0606872165377204E-3</v>
          </cell>
          <cell r="H30">
            <v>0</v>
          </cell>
          <cell r="I30">
            <v>7098.2348296984646</v>
          </cell>
        </row>
        <row r="31">
          <cell r="B31" t="str">
            <v>MFEEPW</v>
          </cell>
          <cell r="C31">
            <v>0</v>
          </cell>
          <cell r="D31">
            <v>37479</v>
          </cell>
          <cell r="E31">
            <v>37479</v>
          </cell>
          <cell r="F31">
            <v>0</v>
          </cell>
          <cell r="G31">
            <v>1.6254698209651839E-3</v>
          </cell>
          <cell r="H31">
            <v>0</v>
          </cell>
          <cell r="I31">
            <v>2841.3827223157705</v>
          </cell>
        </row>
        <row r="32">
          <cell r="B32" t="str">
            <v>MFEESH</v>
          </cell>
          <cell r="C32">
            <v>0</v>
          </cell>
          <cell r="D32">
            <v>121455.94</v>
          </cell>
          <cell r="E32">
            <v>121455.94</v>
          </cell>
          <cell r="F32">
            <v>0</v>
          </cell>
          <cell r="G32">
            <v>5.2675622361044346E-3</v>
          </cell>
          <cell r="H32">
            <v>0</v>
          </cell>
          <cell r="I32">
            <v>9207.8980079143221</v>
          </cell>
        </row>
        <row r="33">
          <cell r="B33" t="str">
            <v>NCO</v>
          </cell>
          <cell r="C33">
            <v>0</v>
          </cell>
          <cell r="D33">
            <v>0</v>
          </cell>
          <cell r="E33">
            <v>0</v>
          </cell>
          <cell r="F33">
            <v>0</v>
          </cell>
          <cell r="G33">
            <v>0</v>
          </cell>
          <cell r="H33">
            <v>0</v>
          </cell>
          <cell r="I33">
            <v>0</v>
          </cell>
        </row>
        <row r="34">
          <cell r="B34" t="str">
            <v>NEWCON</v>
          </cell>
          <cell r="C34">
            <v>0</v>
          </cell>
          <cell r="D34">
            <v>0</v>
          </cell>
          <cell r="E34">
            <v>0</v>
          </cell>
          <cell r="F34">
            <v>0</v>
          </cell>
          <cell r="G34">
            <v>0</v>
          </cell>
          <cell r="H34">
            <v>0</v>
          </cell>
          <cell r="I34">
            <v>0</v>
          </cell>
        </row>
        <row r="35">
          <cell r="B35" t="str">
            <v>NOPROD</v>
          </cell>
          <cell r="C35">
            <v>582.53</v>
          </cell>
          <cell r="D35">
            <v>1748037.82</v>
          </cell>
          <cell r="E35">
            <v>1748620.35</v>
          </cell>
          <cell r="F35">
            <v>0</v>
          </cell>
          <cell r="G35">
            <v>0</v>
          </cell>
          <cell r="H35">
            <v>-582.53</v>
          </cell>
          <cell r="I35">
            <v>-1748037.82</v>
          </cell>
        </row>
        <row r="36">
          <cell r="B36" t="str">
            <v>NPP</v>
          </cell>
          <cell r="C36">
            <v>0</v>
          </cell>
          <cell r="D36">
            <v>0</v>
          </cell>
          <cell r="E36">
            <v>0</v>
          </cell>
          <cell r="F36">
            <v>0</v>
          </cell>
          <cell r="G36">
            <v>0</v>
          </cell>
          <cell r="H36">
            <v>0</v>
          </cell>
          <cell r="I36">
            <v>0</v>
          </cell>
        </row>
        <row r="37">
          <cell r="B37" t="str">
            <v>NRAMRD</v>
          </cell>
          <cell r="C37">
            <v>0</v>
          </cell>
          <cell r="D37">
            <v>0</v>
          </cell>
          <cell r="E37">
            <v>0</v>
          </cell>
          <cell r="F37">
            <v>0</v>
          </cell>
          <cell r="G37">
            <v>0</v>
          </cell>
          <cell r="H37">
            <v>0</v>
          </cell>
          <cell r="I37">
            <v>0</v>
          </cell>
        </row>
        <row r="38">
          <cell r="B38" t="str">
            <v>NRAO</v>
          </cell>
          <cell r="C38">
            <v>0</v>
          </cell>
          <cell r="D38">
            <v>0</v>
          </cell>
          <cell r="E38">
            <v>0</v>
          </cell>
          <cell r="F38">
            <v>0</v>
          </cell>
          <cell r="G38">
            <v>0</v>
          </cell>
          <cell r="H38">
            <v>0</v>
          </cell>
          <cell r="I38">
            <v>0</v>
          </cell>
        </row>
        <row r="39">
          <cell r="B39" t="str">
            <v>NRAOS</v>
          </cell>
          <cell r="C39">
            <v>0</v>
          </cell>
          <cell r="D39">
            <v>0</v>
          </cell>
          <cell r="E39">
            <v>0</v>
          </cell>
          <cell r="F39">
            <v>0</v>
          </cell>
          <cell r="G39">
            <v>0</v>
          </cell>
          <cell r="H39">
            <v>0</v>
          </cell>
          <cell r="I39">
            <v>0</v>
          </cell>
        </row>
        <row r="40">
          <cell r="B40" t="str">
            <v>NRAT</v>
          </cell>
          <cell r="C40">
            <v>0</v>
          </cell>
          <cell r="D40">
            <v>0</v>
          </cell>
          <cell r="E40">
            <v>0</v>
          </cell>
          <cell r="F40">
            <v>0</v>
          </cell>
          <cell r="G40">
            <v>0</v>
          </cell>
          <cell r="H40">
            <v>0</v>
          </cell>
          <cell r="I40">
            <v>0</v>
          </cell>
        </row>
        <row r="41">
          <cell r="B41" t="str">
            <v>NRATRD</v>
          </cell>
          <cell r="C41">
            <v>0</v>
          </cell>
          <cell r="D41">
            <v>0</v>
          </cell>
          <cell r="E41">
            <v>0</v>
          </cell>
          <cell r="F41">
            <v>0</v>
          </cell>
          <cell r="G41">
            <v>0</v>
          </cell>
          <cell r="H41">
            <v>0</v>
          </cell>
          <cell r="I41">
            <v>0</v>
          </cell>
        </row>
        <row r="42">
          <cell r="B42" t="str">
            <v>NRBBUS</v>
          </cell>
          <cell r="C42">
            <v>0</v>
          </cell>
          <cell r="D42">
            <v>0</v>
          </cell>
          <cell r="E42">
            <v>0</v>
          </cell>
          <cell r="F42">
            <v>0</v>
          </cell>
          <cell r="G42">
            <v>0</v>
          </cell>
          <cell r="H42">
            <v>0</v>
          </cell>
          <cell r="I42">
            <v>0</v>
          </cell>
        </row>
        <row r="43">
          <cell r="B43" t="str">
            <v>NRBNC</v>
          </cell>
          <cell r="C43">
            <v>0</v>
          </cell>
          <cell r="D43">
            <v>0</v>
          </cell>
          <cell r="E43">
            <v>0</v>
          </cell>
          <cell r="F43">
            <v>0</v>
          </cell>
          <cell r="G43">
            <v>0</v>
          </cell>
          <cell r="H43">
            <v>0</v>
          </cell>
          <cell r="I43">
            <v>0</v>
          </cell>
        </row>
        <row r="44">
          <cell r="B44" t="str">
            <v>NRCAMT</v>
          </cell>
          <cell r="C44">
            <v>0</v>
          </cell>
          <cell r="D44">
            <v>29479.35</v>
          </cell>
          <cell r="E44">
            <v>29479.35</v>
          </cell>
          <cell r="F44">
            <v>0</v>
          </cell>
          <cell r="G44">
            <v>1.2785238071098479E-3</v>
          </cell>
          <cell r="H44">
            <v>0</v>
          </cell>
          <cell r="I44">
            <v>2234.9079685983988</v>
          </cell>
        </row>
        <row r="45">
          <cell r="B45" t="str">
            <v>NRCSSD</v>
          </cell>
          <cell r="C45">
            <v>0</v>
          </cell>
          <cell r="D45">
            <v>0</v>
          </cell>
          <cell r="E45">
            <v>0</v>
          </cell>
          <cell r="F45">
            <v>0</v>
          </cell>
          <cell r="G45">
            <v>0</v>
          </cell>
          <cell r="H45">
            <v>0</v>
          </cell>
          <cell r="I45">
            <v>0</v>
          </cell>
        </row>
        <row r="46">
          <cell r="B46" t="str">
            <v>NRCUST</v>
          </cell>
          <cell r="C46">
            <v>106583.36</v>
          </cell>
          <cell r="D46">
            <v>3476061.62</v>
          </cell>
          <cell r="E46">
            <v>3582644.98</v>
          </cell>
          <cell r="F46">
            <v>0.65683098714801358</v>
          </cell>
          <cell r="G46">
            <v>0.15075731100417158</v>
          </cell>
          <cell r="H46">
            <v>382.62375494333236</v>
          </cell>
          <cell r="I46">
            <v>263529.4812767941</v>
          </cell>
        </row>
        <row r="47">
          <cell r="B47" t="str">
            <v>NRFS</v>
          </cell>
          <cell r="C47">
            <v>0</v>
          </cell>
          <cell r="D47">
            <v>57656.91</v>
          </cell>
          <cell r="E47">
            <v>57656.91</v>
          </cell>
          <cell r="F47">
            <v>0</v>
          </cell>
          <cell r="G47">
            <v>2.5005887877239449E-3</v>
          </cell>
          <cell r="H47">
            <v>0</v>
          </cell>
          <cell r="I47">
            <v>4371.1237732094078</v>
          </cell>
        </row>
        <row r="48">
          <cell r="B48" t="str">
            <v>NRHVAC</v>
          </cell>
          <cell r="C48">
            <v>1048.8399999999999</v>
          </cell>
          <cell r="D48">
            <v>274608.63</v>
          </cell>
          <cell r="E48">
            <v>275657.47000000003</v>
          </cell>
          <cell r="F48">
            <v>6.4635850526791657E-3</v>
          </cell>
          <cell r="G48">
            <v>1.1909817248101454E-2</v>
          </cell>
          <cell r="H48">
            <v>3.7652322007371941</v>
          </cell>
          <cell r="I48">
            <v>20818.810978969665</v>
          </cell>
        </row>
        <row r="49">
          <cell r="B49" t="str">
            <v>NRIT</v>
          </cell>
          <cell r="C49">
            <v>0</v>
          </cell>
          <cell r="D49">
            <v>17415.43</v>
          </cell>
          <cell r="E49">
            <v>17415.43</v>
          </cell>
          <cell r="F49">
            <v>0</v>
          </cell>
          <cell r="G49">
            <v>7.553097970632005E-4</v>
          </cell>
          <cell r="H49">
            <v>0</v>
          </cell>
          <cell r="I49">
            <v>1320.3100910829994</v>
          </cell>
        </row>
        <row r="50">
          <cell r="B50" t="str">
            <v>NRLTG</v>
          </cell>
          <cell r="C50">
            <v>7052.61</v>
          </cell>
          <cell r="D50">
            <v>3078804.25</v>
          </cell>
          <cell r="E50">
            <v>3085856.86</v>
          </cell>
          <cell r="F50">
            <v>4.3462439054932703E-2</v>
          </cell>
          <cell r="G50">
            <v>0.13352819960602863</v>
          </cell>
          <cell r="H50">
            <v>25.318174622669947</v>
          </cell>
          <cell r="I50">
            <v>233412.34294784715</v>
          </cell>
        </row>
        <row r="51">
          <cell r="B51" t="str">
            <v>NRMDST</v>
          </cell>
          <cell r="C51">
            <v>0</v>
          </cell>
          <cell r="D51">
            <v>0</v>
          </cell>
          <cell r="E51">
            <v>0</v>
          </cell>
          <cell r="F51">
            <v>0</v>
          </cell>
          <cell r="G51">
            <v>0</v>
          </cell>
          <cell r="H51">
            <v>0</v>
          </cell>
          <cell r="I51">
            <v>0</v>
          </cell>
        </row>
        <row r="52">
          <cell r="B52" t="str">
            <v>NRMESD</v>
          </cell>
          <cell r="C52">
            <v>0</v>
          </cell>
          <cell r="D52">
            <v>0</v>
          </cell>
          <cell r="E52">
            <v>0</v>
          </cell>
          <cell r="F52">
            <v>0</v>
          </cell>
          <cell r="G52">
            <v>0</v>
          </cell>
          <cell r="H52">
            <v>0</v>
          </cell>
          <cell r="I52">
            <v>0</v>
          </cell>
        </row>
        <row r="53">
          <cell r="B53" t="str">
            <v>NROTHR</v>
          </cell>
          <cell r="C53">
            <v>0</v>
          </cell>
          <cell r="D53">
            <v>0</v>
          </cell>
          <cell r="E53">
            <v>0</v>
          </cell>
          <cell r="F53">
            <v>0</v>
          </cell>
          <cell r="G53">
            <v>0</v>
          </cell>
          <cell r="H53">
            <v>0</v>
          </cell>
          <cell r="I53">
            <v>0</v>
          </cell>
        </row>
        <row r="54">
          <cell r="B54" t="str">
            <v>NRP&amp;M</v>
          </cell>
          <cell r="C54">
            <v>104.89</v>
          </cell>
          <cell r="D54">
            <v>193745.75</v>
          </cell>
          <cell r="E54">
            <v>193850.64</v>
          </cell>
          <cell r="F54">
            <v>6.463954808889037E-4</v>
          </cell>
          <cell r="G54">
            <v>8.4027820797050422E-3</v>
          </cell>
          <cell r="H54">
            <v>0.37654475948221305</v>
          </cell>
          <cell r="I54">
            <v>14688.380868542668</v>
          </cell>
        </row>
        <row r="55">
          <cell r="B55" t="str">
            <v>NRPROC</v>
          </cell>
          <cell r="C55">
            <v>0</v>
          </cell>
          <cell r="D55">
            <v>22376.6</v>
          </cell>
          <cell r="E55">
            <v>22376.6</v>
          </cell>
          <cell r="F55">
            <v>0</v>
          </cell>
          <cell r="G55">
            <v>9.7047648005041572E-4</v>
          </cell>
          <cell r="H55">
            <v>0</v>
          </cell>
          <cell r="I55">
            <v>1696.4295905486022</v>
          </cell>
        </row>
        <row r="56">
          <cell r="B56" t="str">
            <v>NRPRSC</v>
          </cell>
          <cell r="C56">
            <v>0</v>
          </cell>
          <cell r="D56">
            <v>0</v>
          </cell>
          <cell r="E56">
            <v>0</v>
          </cell>
          <cell r="F56">
            <v>0</v>
          </cell>
          <cell r="G56">
            <v>0</v>
          </cell>
          <cell r="H56">
            <v>0</v>
          </cell>
          <cell r="I56">
            <v>0</v>
          </cell>
        </row>
        <row r="57">
          <cell r="B57" t="str">
            <v>NRPRSD</v>
          </cell>
          <cell r="C57">
            <v>0</v>
          </cell>
          <cell r="D57">
            <v>0</v>
          </cell>
          <cell r="E57">
            <v>0</v>
          </cell>
          <cell r="F57">
            <v>0</v>
          </cell>
          <cell r="G57">
            <v>0</v>
          </cell>
          <cell r="H57">
            <v>0</v>
          </cell>
          <cell r="I57">
            <v>0</v>
          </cell>
        </row>
        <row r="58">
          <cell r="B58" t="str">
            <v>OHEC</v>
          </cell>
          <cell r="C58">
            <v>0</v>
          </cell>
          <cell r="D58">
            <v>0</v>
          </cell>
          <cell r="E58">
            <v>0</v>
          </cell>
          <cell r="F58">
            <v>0</v>
          </cell>
          <cell r="G58">
            <v>0</v>
          </cell>
          <cell r="H58">
            <v>0</v>
          </cell>
          <cell r="I58">
            <v>0</v>
          </cell>
        </row>
        <row r="59">
          <cell r="B59" t="str">
            <v>OL0000</v>
          </cell>
          <cell r="C59">
            <v>0</v>
          </cell>
          <cell r="D59">
            <v>0</v>
          </cell>
          <cell r="E59">
            <v>0</v>
          </cell>
          <cell r="F59">
            <v>0</v>
          </cell>
          <cell r="G59">
            <v>0</v>
          </cell>
          <cell r="H59">
            <v>0</v>
          </cell>
          <cell r="I59">
            <v>0</v>
          </cell>
        </row>
        <row r="60">
          <cell r="B60" t="str">
            <v>PAYPLS</v>
          </cell>
          <cell r="C60">
            <v>0</v>
          </cell>
          <cell r="D60">
            <v>0</v>
          </cell>
          <cell r="E60">
            <v>0</v>
          </cell>
          <cell r="F60">
            <v>0</v>
          </cell>
          <cell r="G60">
            <v>0</v>
          </cell>
          <cell r="H60">
            <v>0</v>
          </cell>
          <cell r="I60">
            <v>0</v>
          </cell>
        </row>
        <row r="61">
          <cell r="B61" t="str">
            <v>PEEPVS</v>
          </cell>
          <cell r="C61">
            <v>0</v>
          </cell>
          <cell r="D61">
            <v>14034.37</v>
          </cell>
          <cell r="E61">
            <v>14034.37</v>
          </cell>
          <cell r="F61">
            <v>0</v>
          </cell>
          <cell r="G61">
            <v>6.0867272049038522E-4</v>
          </cell>
          <cell r="H61">
            <v>0</v>
          </cell>
          <cell r="I61">
            <v>1063.9829354194824</v>
          </cell>
        </row>
        <row r="62">
          <cell r="B62" t="str">
            <v>PER</v>
          </cell>
          <cell r="C62">
            <v>0</v>
          </cell>
          <cell r="D62">
            <v>0</v>
          </cell>
          <cell r="E62">
            <v>0</v>
          </cell>
          <cell r="F62">
            <v>0</v>
          </cell>
          <cell r="G62">
            <v>0</v>
          </cell>
          <cell r="H62">
            <v>0</v>
          </cell>
          <cell r="I62">
            <v>0</v>
          </cell>
        </row>
        <row r="63">
          <cell r="B63" t="str">
            <v>PPCOGN</v>
          </cell>
          <cell r="C63">
            <v>0</v>
          </cell>
          <cell r="D63">
            <v>0</v>
          </cell>
          <cell r="E63">
            <v>0</v>
          </cell>
          <cell r="F63">
            <v>0</v>
          </cell>
          <cell r="G63">
            <v>0</v>
          </cell>
          <cell r="H63">
            <v>0</v>
          </cell>
          <cell r="I63">
            <v>0</v>
          </cell>
        </row>
        <row r="64">
          <cell r="B64" t="str">
            <v>PRCORE</v>
          </cell>
          <cell r="C64">
            <v>0</v>
          </cell>
          <cell r="D64">
            <v>0</v>
          </cell>
          <cell r="E64">
            <v>0</v>
          </cell>
          <cell r="F64">
            <v>0</v>
          </cell>
          <cell r="G64">
            <v>0</v>
          </cell>
          <cell r="H64">
            <v>0</v>
          </cell>
          <cell r="I64">
            <v>0</v>
          </cell>
        </row>
        <row r="65">
          <cell r="B65" t="str">
            <v>PVRES</v>
          </cell>
          <cell r="C65">
            <v>0</v>
          </cell>
          <cell r="D65">
            <v>0</v>
          </cell>
          <cell r="E65">
            <v>0</v>
          </cell>
          <cell r="F65">
            <v>0</v>
          </cell>
          <cell r="G65">
            <v>0</v>
          </cell>
          <cell r="H65">
            <v>0</v>
          </cell>
          <cell r="I65">
            <v>0</v>
          </cell>
        </row>
        <row r="66">
          <cell r="B66" t="str">
            <v>PVSCHP</v>
          </cell>
          <cell r="C66">
            <v>0</v>
          </cell>
          <cell r="D66">
            <v>0</v>
          </cell>
          <cell r="E66">
            <v>0</v>
          </cell>
          <cell r="F66">
            <v>0</v>
          </cell>
          <cell r="G66">
            <v>0</v>
          </cell>
          <cell r="H66">
            <v>0</v>
          </cell>
          <cell r="I66">
            <v>0</v>
          </cell>
        </row>
        <row r="67">
          <cell r="B67" t="str">
            <v>PVWHEM</v>
          </cell>
          <cell r="C67">
            <v>0</v>
          </cell>
          <cell r="D67">
            <v>0</v>
          </cell>
          <cell r="E67">
            <v>0</v>
          </cell>
          <cell r="F67">
            <v>0</v>
          </cell>
          <cell r="G67">
            <v>0</v>
          </cell>
          <cell r="H67">
            <v>0</v>
          </cell>
          <cell r="I67">
            <v>0</v>
          </cell>
        </row>
        <row r="68">
          <cell r="B68" t="str">
            <v>PVWHLI</v>
          </cell>
          <cell r="C68">
            <v>0</v>
          </cell>
          <cell r="D68">
            <v>0</v>
          </cell>
          <cell r="E68">
            <v>0</v>
          </cell>
          <cell r="F68">
            <v>0</v>
          </cell>
          <cell r="G68">
            <v>0</v>
          </cell>
          <cell r="H68">
            <v>0</v>
          </cell>
          <cell r="I68">
            <v>0</v>
          </cell>
        </row>
        <row r="69">
          <cell r="B69" t="str">
            <v>PWRCAL</v>
          </cell>
          <cell r="C69">
            <v>0</v>
          </cell>
          <cell r="D69">
            <v>0</v>
          </cell>
          <cell r="E69">
            <v>0</v>
          </cell>
          <cell r="F69">
            <v>0</v>
          </cell>
          <cell r="G69">
            <v>0</v>
          </cell>
          <cell r="H69">
            <v>0</v>
          </cell>
          <cell r="I69">
            <v>0</v>
          </cell>
        </row>
        <row r="70">
          <cell r="B70" t="str">
            <v>PWRLLC</v>
          </cell>
          <cell r="C70">
            <v>0</v>
          </cell>
          <cell r="D70">
            <v>0</v>
          </cell>
          <cell r="E70">
            <v>0</v>
          </cell>
          <cell r="F70">
            <v>0</v>
          </cell>
          <cell r="G70">
            <v>0</v>
          </cell>
          <cell r="H70">
            <v>0</v>
          </cell>
          <cell r="I70">
            <v>0</v>
          </cell>
        </row>
        <row r="71">
          <cell r="B71" t="str">
            <v>PWRMGR</v>
          </cell>
          <cell r="C71">
            <v>6799.84</v>
          </cell>
          <cell r="D71">
            <v>1481034.92</v>
          </cell>
          <cell r="E71">
            <v>1487834.76</v>
          </cell>
          <cell r="F71">
            <v>4.1904717768782566E-2</v>
          </cell>
          <cell r="G71">
            <v>6.4232705415181446E-2</v>
          </cell>
          <cell r="H71">
            <v>24.410755241848907</v>
          </cell>
          <cell r="I71">
            <v>112281.19834665598</v>
          </cell>
        </row>
        <row r="72">
          <cell r="B72" t="str">
            <v>PWRSHR</v>
          </cell>
          <cell r="C72">
            <v>2962.04</v>
          </cell>
          <cell r="D72">
            <v>3274858.74</v>
          </cell>
          <cell r="E72">
            <v>3277820.7800000003</v>
          </cell>
          <cell r="F72">
            <v>1.8253878064755157E-2</v>
          </cell>
          <cell r="G72">
            <v>0.14203111208394215</v>
          </cell>
          <cell r="H72">
            <v>10.633431589061821</v>
          </cell>
          <cell r="I72">
            <v>248275.75553938991</v>
          </cell>
        </row>
        <row r="73">
          <cell r="B73" t="str">
            <v>PWSOPT</v>
          </cell>
          <cell r="C73">
            <v>0</v>
          </cell>
          <cell r="D73">
            <v>0</v>
          </cell>
          <cell r="E73">
            <v>0</v>
          </cell>
          <cell r="F73">
            <v>0</v>
          </cell>
          <cell r="G73">
            <v>0</v>
          </cell>
          <cell r="H73">
            <v>0</v>
          </cell>
          <cell r="I73">
            <v>0</v>
          </cell>
        </row>
        <row r="74">
          <cell r="B74" t="str">
            <v>PWSRPN</v>
          </cell>
          <cell r="C74">
            <v>0</v>
          </cell>
          <cell r="D74">
            <v>0</v>
          </cell>
          <cell r="E74">
            <v>0</v>
          </cell>
          <cell r="F74">
            <v>0</v>
          </cell>
          <cell r="G74">
            <v>0</v>
          </cell>
          <cell r="H74">
            <v>0</v>
          </cell>
          <cell r="I74">
            <v>0</v>
          </cell>
        </row>
        <row r="75">
          <cell r="B75" t="str">
            <v>RCFL</v>
          </cell>
          <cell r="C75">
            <v>0</v>
          </cell>
          <cell r="D75">
            <v>2508054.88</v>
          </cell>
          <cell r="E75">
            <v>2508054.88</v>
          </cell>
          <cell r="F75">
            <v>0</v>
          </cell>
          <cell r="G75">
            <v>0.10877471428705289</v>
          </cell>
          <cell r="H75">
            <v>0</v>
          </cell>
          <cell r="I75">
            <v>190142.3144334628</v>
          </cell>
        </row>
        <row r="76">
          <cell r="B76" t="str">
            <v>RCFLPM</v>
          </cell>
          <cell r="C76">
            <v>0</v>
          </cell>
          <cell r="D76">
            <v>152154.32</v>
          </cell>
          <cell r="E76">
            <v>152154.32</v>
          </cell>
          <cell r="F76">
            <v>0</v>
          </cell>
          <cell r="G76">
            <v>6.5989555561642337E-3</v>
          </cell>
          <cell r="H76">
            <v>0</v>
          </cell>
          <cell r="I76">
            <v>11535.223884674215</v>
          </cell>
        </row>
        <row r="77">
          <cell r="B77" t="str">
            <v>RCFLSP</v>
          </cell>
          <cell r="C77">
            <v>0</v>
          </cell>
          <cell r="D77">
            <v>1028459.08</v>
          </cell>
          <cell r="E77">
            <v>1028459.08</v>
          </cell>
          <cell r="F77">
            <v>0</v>
          </cell>
          <cell r="G77">
            <v>4.4604423720953537E-2</v>
          </cell>
          <cell r="H77">
            <v>0</v>
          </cell>
          <cell r="I77">
            <v>77970.219603531907</v>
          </cell>
        </row>
        <row r="78">
          <cell r="B78" t="str">
            <v>REFRPL</v>
          </cell>
          <cell r="C78">
            <v>0</v>
          </cell>
          <cell r="D78">
            <v>0</v>
          </cell>
          <cell r="E78">
            <v>0</v>
          </cell>
          <cell r="F78">
            <v>0</v>
          </cell>
          <cell r="G78">
            <v>0</v>
          </cell>
          <cell r="H78">
            <v>0</v>
          </cell>
          <cell r="I78">
            <v>0</v>
          </cell>
        </row>
        <row r="79">
          <cell r="B79" t="str">
            <v>RRCYCL</v>
          </cell>
          <cell r="C79">
            <v>0</v>
          </cell>
          <cell r="D79">
            <v>319450.89</v>
          </cell>
          <cell r="E79">
            <v>319450.89</v>
          </cell>
          <cell r="F79">
            <v>0</v>
          </cell>
          <cell r="G79">
            <v>1.3854632753687895E-2</v>
          </cell>
          <cell r="H79">
            <v>0</v>
          </cell>
          <cell r="I79">
            <v>24218.422035657186</v>
          </cell>
        </row>
        <row r="80">
          <cell r="B80" t="str">
            <v>SECALL</v>
          </cell>
          <cell r="C80">
            <v>0</v>
          </cell>
          <cell r="D80">
            <v>0</v>
          </cell>
          <cell r="E80">
            <v>0</v>
          </cell>
          <cell r="F80">
            <v>0</v>
          </cell>
          <cell r="G80">
            <v>0</v>
          </cell>
          <cell r="H80">
            <v>0</v>
          </cell>
          <cell r="I80">
            <v>0</v>
          </cell>
        </row>
        <row r="81">
          <cell r="B81" t="str">
            <v>SENOW</v>
          </cell>
          <cell r="C81">
            <v>0</v>
          </cell>
          <cell r="D81">
            <v>0</v>
          </cell>
          <cell r="E81">
            <v>0</v>
          </cell>
          <cell r="F81">
            <v>0</v>
          </cell>
          <cell r="G81">
            <v>0</v>
          </cell>
          <cell r="H81">
            <v>0</v>
          </cell>
          <cell r="I81">
            <v>0</v>
          </cell>
        </row>
        <row r="82">
          <cell r="B82" t="str">
            <v>SFEEAR</v>
          </cell>
          <cell r="C82">
            <v>830.12</v>
          </cell>
          <cell r="D82">
            <v>42458.71</v>
          </cell>
          <cell r="E82">
            <v>43288.83</v>
          </cell>
          <cell r="F82">
            <v>5.1157004156306297E-3</v>
          </cell>
          <cell r="G82">
            <v>1.8414405865181211E-3</v>
          </cell>
          <cell r="H82">
            <v>2.9800489631173104</v>
          </cell>
          <cell r="I82">
            <v>3218.907788516658</v>
          </cell>
        </row>
        <row r="83">
          <cell r="B83" t="str">
            <v>SFEEPW</v>
          </cell>
          <cell r="C83">
            <v>830.12</v>
          </cell>
          <cell r="D83">
            <v>27311.98</v>
          </cell>
          <cell r="E83">
            <v>28142.1</v>
          </cell>
          <cell r="F83">
            <v>5.1157004156306297E-3</v>
          </cell>
          <cell r="G83">
            <v>1.1845246468903834E-3</v>
          </cell>
          <cell r="H83">
            <v>2.9800489631173104</v>
          </cell>
          <cell r="I83">
            <v>2070.5938814865358</v>
          </cell>
        </row>
        <row r="84">
          <cell r="B84" t="str">
            <v>SFEESH</v>
          </cell>
          <cell r="C84">
            <v>855.27</v>
          </cell>
          <cell r="D84">
            <v>59013.31</v>
          </cell>
          <cell r="E84">
            <v>59868.579999999994</v>
          </cell>
          <cell r="F84">
            <v>5.2706898936014171E-3</v>
          </cell>
          <cell r="G84">
            <v>2.5594160580661939E-3</v>
          </cell>
          <cell r="H84">
            <v>3.0703349837196332</v>
          </cell>
          <cell r="I84">
            <v>4473.9560666150228</v>
          </cell>
        </row>
        <row r="85">
          <cell r="B85" t="str">
            <v>SOWHRD</v>
          </cell>
          <cell r="C85">
            <v>0</v>
          </cell>
          <cell r="D85">
            <v>0</v>
          </cell>
          <cell r="E85">
            <v>0</v>
          </cell>
          <cell r="F85">
            <v>0</v>
          </cell>
          <cell r="G85">
            <v>0</v>
          </cell>
          <cell r="H85">
            <v>0</v>
          </cell>
          <cell r="I85">
            <v>0</v>
          </cell>
        </row>
        <row r="86">
          <cell r="B86" t="str">
            <v>SSAC</v>
          </cell>
          <cell r="C86">
            <v>0</v>
          </cell>
          <cell r="D86">
            <v>307108.40999999997</v>
          </cell>
          <cell r="E86">
            <v>307108.40999999997</v>
          </cell>
          <cell r="F86">
            <v>0</v>
          </cell>
          <cell r="G86">
            <v>1.3319337554886797E-2</v>
          </cell>
          <cell r="H86">
            <v>0</v>
          </cell>
          <cell r="I86">
            <v>23282.705783288446</v>
          </cell>
        </row>
        <row r="87">
          <cell r="B87" t="str">
            <v>SSACTU</v>
          </cell>
          <cell r="C87">
            <v>2076.9499999999998</v>
          </cell>
          <cell r="D87">
            <v>30920.77</v>
          </cell>
          <cell r="E87">
            <v>32997.72</v>
          </cell>
          <cell r="F87">
            <v>1.2799419334848017E-2</v>
          </cell>
          <cell r="G87">
            <v>1.3410384075350364E-3</v>
          </cell>
          <cell r="H87">
            <v>7.456045745129015</v>
          </cell>
          <cell r="I87">
            <v>2344.1858544438169</v>
          </cell>
        </row>
        <row r="88">
          <cell r="B88" t="str">
            <v>SSAIAS</v>
          </cell>
          <cell r="C88">
            <v>585.80999999999995</v>
          </cell>
          <cell r="D88">
            <v>36334.720000000001</v>
          </cell>
          <cell r="E88">
            <v>36920.53</v>
          </cell>
          <cell r="F88">
            <v>3.6101147550722532E-3</v>
          </cell>
          <cell r="G88">
            <v>1.5758422266661353E-3</v>
          </cell>
          <cell r="H88">
            <v>2.1030001482722396</v>
          </cell>
          <cell r="I88">
            <v>2754.6318105654173</v>
          </cell>
        </row>
        <row r="89">
          <cell r="B89" t="str">
            <v>SBEEDR</v>
          </cell>
          <cell r="C89">
            <v>0</v>
          </cell>
          <cell r="D89">
            <v>16032.1</v>
          </cell>
          <cell r="E89">
            <v>16032.1</v>
          </cell>
          <cell r="F89">
            <v>0</v>
          </cell>
          <cell r="G89">
            <v>6.9531456860364273E-4</v>
          </cell>
          <cell r="H89">
            <v>0</v>
          </cell>
          <cell r="I89">
            <v>1215.4361627161522</v>
          </cell>
        </row>
        <row r="90">
          <cell r="B90" t="str">
            <v>SSBDIR</v>
          </cell>
          <cell r="C90">
            <v>0</v>
          </cell>
          <cell r="D90">
            <v>1858946.15</v>
          </cell>
          <cell r="E90">
            <v>1858946.15</v>
          </cell>
          <cell r="F90">
            <v>0</v>
          </cell>
          <cell r="G90">
            <v>8.0622771835545712E-2</v>
          </cell>
          <cell r="H90">
            <v>0</v>
          </cell>
          <cell r="I90">
            <v>140931.65432176474</v>
          </cell>
        </row>
        <row r="91">
          <cell r="B91" t="str">
            <v>SSDINS</v>
          </cell>
          <cell r="C91">
            <v>159.74</v>
          </cell>
          <cell r="D91">
            <v>6386.35</v>
          </cell>
          <cell r="E91">
            <v>6546.09</v>
          </cell>
          <cell r="F91">
            <v>9.8441428274567157E-4</v>
          </cell>
          <cell r="G91">
            <v>2.7697695218978634E-4</v>
          </cell>
          <cell r="H91">
            <v>0.57345085212783609</v>
          </cell>
          <cell r="I91">
            <v>484.16618769607834</v>
          </cell>
        </row>
        <row r="92">
          <cell r="B92" t="str">
            <v>SSDSEA</v>
          </cell>
          <cell r="C92">
            <v>1437.89</v>
          </cell>
          <cell r="D92">
            <v>23270.95</v>
          </cell>
          <cell r="E92">
            <v>24708.84</v>
          </cell>
          <cell r="F92">
            <v>8.8611459435155478E-3</v>
          </cell>
          <cell r="G92">
            <v>1.0092645729659208E-3</v>
          </cell>
          <cell r="H92">
            <v>5.1618833464761114</v>
          </cell>
          <cell r="I92">
            <v>1764.2326439305791</v>
          </cell>
        </row>
        <row r="93">
          <cell r="B93" t="str">
            <v>SSHEI</v>
          </cell>
          <cell r="C93">
            <v>0</v>
          </cell>
          <cell r="D93">
            <v>0</v>
          </cell>
          <cell r="E93">
            <v>0</v>
          </cell>
          <cell r="F93">
            <v>0</v>
          </cell>
          <cell r="G93">
            <v>0</v>
          </cell>
          <cell r="H93">
            <v>0</v>
          </cell>
          <cell r="I93">
            <v>0</v>
          </cell>
        </row>
        <row r="94">
          <cell r="B94" t="str">
            <v>SSHP</v>
          </cell>
          <cell r="C94">
            <v>0</v>
          </cell>
          <cell r="D94">
            <v>430934.33</v>
          </cell>
          <cell r="E94">
            <v>430934.33</v>
          </cell>
          <cell r="F94">
            <v>0</v>
          </cell>
          <cell r="G94">
            <v>1.8689686177135234E-2</v>
          </cell>
          <cell r="H94">
            <v>0</v>
          </cell>
          <cell r="I94">
            <v>32670.278281563609</v>
          </cell>
        </row>
        <row r="95">
          <cell r="B95" t="str">
            <v>SSHPTU</v>
          </cell>
          <cell r="C95">
            <v>1065.0999999999999</v>
          </cell>
          <cell r="D95">
            <v>7395.63</v>
          </cell>
          <cell r="E95">
            <v>8460.73</v>
          </cell>
          <cell r="F95">
            <v>6.5637889855541167E-3</v>
          </cell>
          <cell r="G95">
            <v>3.2074957635008252E-4</v>
          </cell>
          <cell r="H95">
            <v>3.8236039977548395</v>
          </cell>
          <cell r="I95">
            <v>560.68239020892179</v>
          </cell>
        </row>
        <row r="96">
          <cell r="B96" t="str">
            <v>STBGEN</v>
          </cell>
          <cell r="C96">
            <v>0</v>
          </cell>
          <cell r="D96">
            <v>0</v>
          </cell>
          <cell r="E96">
            <v>0</v>
          </cell>
          <cell r="F96">
            <v>0</v>
          </cell>
          <cell r="G96">
            <v>0</v>
          </cell>
          <cell r="H96">
            <v>0</v>
          </cell>
          <cell r="I96">
            <v>0</v>
          </cell>
        </row>
        <row r="97">
          <cell r="B97" t="str">
            <v>TECDEV</v>
          </cell>
          <cell r="C97">
            <v>0</v>
          </cell>
          <cell r="D97">
            <v>0</v>
          </cell>
          <cell r="E97">
            <v>0</v>
          </cell>
          <cell r="F97">
            <v>0</v>
          </cell>
          <cell r="G97">
            <v>0</v>
          </cell>
          <cell r="H97">
            <v>0</v>
          </cell>
          <cell r="I97">
            <v>0</v>
          </cell>
        </row>
        <row r="98">
          <cell r="B98" t="str">
            <v>WTZKWH</v>
          </cell>
          <cell r="C98">
            <v>0</v>
          </cell>
          <cell r="D98">
            <v>0</v>
          </cell>
          <cell r="E98">
            <v>0</v>
          </cell>
          <cell r="F98">
            <v>0</v>
          </cell>
          <cell r="G98">
            <v>0</v>
          </cell>
          <cell r="H98">
            <v>0</v>
          </cell>
          <cell r="I98">
            <v>0</v>
          </cell>
        </row>
        <row r="99">
          <cell r="B99" t="str">
            <v>WZELEC</v>
          </cell>
          <cell r="C99">
            <v>0</v>
          </cell>
          <cell r="D99">
            <v>1303.29</v>
          </cell>
          <cell r="E99">
            <v>1303.29</v>
          </cell>
          <cell r="F99">
            <v>0</v>
          </cell>
          <cell r="G99">
            <v>5.6523881719515312E-5</v>
          </cell>
          <cell r="H99">
            <v>0</v>
          </cell>
          <cell r="I99">
            <v>98.805882978919399</v>
          </cell>
        </row>
      </sheetData>
      <sheetData sheetId="19">
        <row r="6">
          <cell r="B6" t="str">
            <v>FRCYCL</v>
          </cell>
          <cell r="C6" t="e">
            <v>#N/A</v>
          </cell>
          <cell r="D6" t="e">
            <v>#N/A</v>
          </cell>
          <cell r="E6" t="e">
            <v>#N/A</v>
          </cell>
          <cell r="F6" t="e">
            <v>#N/A</v>
          </cell>
          <cell r="G6" t="e">
            <v>#N/A</v>
          </cell>
          <cell r="H6" t="e">
            <v>#N/A</v>
          </cell>
          <cell r="I6" t="e">
            <v>#N/A</v>
          </cell>
        </row>
        <row r="7">
          <cell r="B7" t="str">
            <v>HECR</v>
          </cell>
          <cell r="C7" t="e">
            <v>#N/A</v>
          </cell>
          <cell r="D7" t="e">
            <v>#N/A</v>
          </cell>
          <cell r="E7" t="e">
            <v>#N/A</v>
          </cell>
          <cell r="F7" t="e">
            <v>#N/A</v>
          </cell>
          <cell r="G7" t="e">
            <v>#N/A</v>
          </cell>
          <cell r="H7" t="e">
            <v>#N/A</v>
          </cell>
          <cell r="I7" t="e">
            <v>#N/A</v>
          </cell>
        </row>
        <row r="8">
          <cell r="B8" t="str">
            <v>HWLI</v>
          </cell>
          <cell r="C8" t="e">
            <v>#N/A</v>
          </cell>
          <cell r="D8" t="e">
            <v>#N/A</v>
          </cell>
          <cell r="E8" t="e">
            <v>#N/A</v>
          </cell>
          <cell r="F8" t="e">
            <v>#N/A</v>
          </cell>
          <cell r="G8" t="e">
            <v>#N/A</v>
          </cell>
          <cell r="H8" t="e">
            <v>#N/A</v>
          </cell>
          <cell r="I8" t="e">
            <v>#N/A</v>
          </cell>
        </row>
        <row r="9">
          <cell r="B9" t="str">
            <v>K12CFL</v>
          </cell>
          <cell r="C9" t="e">
            <v>#N/A</v>
          </cell>
          <cell r="D9" t="e">
            <v>#N/A</v>
          </cell>
          <cell r="E9" t="e">
            <v>#N/A</v>
          </cell>
          <cell r="F9" t="e">
            <v>#N/A</v>
          </cell>
          <cell r="G9" t="e">
            <v>#N/A</v>
          </cell>
          <cell r="H9" t="e">
            <v>#N/A</v>
          </cell>
          <cell r="I9" t="e">
            <v>#N/A</v>
          </cell>
        </row>
        <row r="10">
          <cell r="B10" t="str">
            <v>K12PRF</v>
          </cell>
          <cell r="C10" t="e">
            <v>#N/A</v>
          </cell>
          <cell r="D10" t="e">
            <v>#N/A</v>
          </cell>
          <cell r="E10" t="e">
            <v>#N/A</v>
          </cell>
          <cell r="F10" t="e">
            <v>#N/A</v>
          </cell>
          <cell r="G10" t="e">
            <v>#N/A</v>
          </cell>
          <cell r="H10" t="e">
            <v>#N/A</v>
          </cell>
          <cell r="I10" t="e">
            <v>#N/A</v>
          </cell>
        </row>
        <row r="11">
          <cell r="B11" t="str">
            <v>MFEEAR</v>
          </cell>
          <cell r="C11" t="e">
            <v>#N/A</v>
          </cell>
          <cell r="D11" t="e">
            <v>#N/A</v>
          </cell>
          <cell r="E11" t="e">
            <v>#N/A</v>
          </cell>
          <cell r="F11" t="e">
            <v>#N/A</v>
          </cell>
          <cell r="G11" t="e">
            <v>#N/A</v>
          </cell>
          <cell r="H11" t="e">
            <v>#N/A</v>
          </cell>
          <cell r="I11" t="e">
            <v>#N/A</v>
          </cell>
        </row>
        <row r="12">
          <cell r="B12" t="str">
            <v>MFEEPW</v>
          </cell>
          <cell r="C12" t="e">
            <v>#N/A</v>
          </cell>
          <cell r="D12" t="e">
            <v>#N/A</v>
          </cell>
          <cell r="E12" t="e">
            <v>#N/A</v>
          </cell>
          <cell r="F12" t="e">
            <v>#N/A</v>
          </cell>
          <cell r="G12" t="e">
            <v>#N/A</v>
          </cell>
          <cell r="H12" t="e">
            <v>#N/A</v>
          </cell>
          <cell r="I12" t="e">
            <v>#N/A</v>
          </cell>
        </row>
        <row r="13">
          <cell r="B13" t="str">
            <v>MFEESH</v>
          </cell>
          <cell r="C13" t="e">
            <v>#N/A</v>
          </cell>
          <cell r="D13" t="e">
            <v>#N/A</v>
          </cell>
          <cell r="E13" t="e">
            <v>#N/A</v>
          </cell>
          <cell r="F13" t="e">
            <v>#N/A</v>
          </cell>
          <cell r="G13" t="e">
            <v>#N/A</v>
          </cell>
          <cell r="H13" t="e">
            <v>#N/A</v>
          </cell>
          <cell r="I13" t="e">
            <v>#N/A</v>
          </cell>
        </row>
        <row r="14">
          <cell r="B14" t="str">
            <v>NEWCON</v>
          </cell>
          <cell r="C14" t="e">
            <v>#N/A</v>
          </cell>
          <cell r="D14" t="e">
            <v>#N/A</v>
          </cell>
          <cell r="E14" t="e">
            <v>#N/A</v>
          </cell>
          <cell r="F14" t="e">
            <v>#N/A</v>
          </cell>
          <cell r="G14" t="e">
            <v>#N/A</v>
          </cell>
          <cell r="H14" t="e">
            <v>#N/A</v>
          </cell>
          <cell r="I14" t="e">
            <v>#N/A</v>
          </cell>
        </row>
        <row r="15">
          <cell r="B15" t="str">
            <v>NOPROD</v>
          </cell>
          <cell r="C15" t="e">
            <v>#N/A</v>
          </cell>
          <cell r="D15" t="e">
            <v>#N/A</v>
          </cell>
          <cell r="E15" t="e">
            <v>#N/A</v>
          </cell>
          <cell r="F15">
            <v>0</v>
          </cell>
          <cell r="G15">
            <v>0</v>
          </cell>
          <cell r="H15" t="e">
            <v>#N/A</v>
          </cell>
          <cell r="I15" t="e">
            <v>#N/A</v>
          </cell>
        </row>
        <row r="16">
          <cell r="B16" t="str">
            <v>NROTHR</v>
          </cell>
          <cell r="C16" t="e">
            <v>#N/A</v>
          </cell>
          <cell r="D16" t="e">
            <v>#N/A</v>
          </cell>
          <cell r="E16" t="e">
            <v>#N/A</v>
          </cell>
          <cell r="F16" t="e">
            <v>#N/A</v>
          </cell>
          <cell r="G16" t="e">
            <v>#N/A</v>
          </cell>
          <cell r="H16" t="e">
            <v>#N/A</v>
          </cell>
          <cell r="I16" t="e">
            <v>#N/A</v>
          </cell>
        </row>
        <row r="17">
          <cell r="B17" t="str">
            <v>PVRES</v>
          </cell>
          <cell r="C17" t="e">
            <v>#N/A</v>
          </cell>
          <cell r="D17" t="e">
            <v>#N/A</v>
          </cell>
          <cell r="E17" t="e">
            <v>#N/A</v>
          </cell>
          <cell r="F17" t="e">
            <v>#N/A</v>
          </cell>
          <cell r="G17" t="e">
            <v>#N/A</v>
          </cell>
          <cell r="H17" t="e">
            <v>#N/A</v>
          </cell>
          <cell r="I17" t="e">
            <v>#N/A</v>
          </cell>
        </row>
        <row r="18">
          <cell r="B18" t="str">
            <v>PWRMGR</v>
          </cell>
          <cell r="C18" t="e">
            <v>#N/A</v>
          </cell>
          <cell r="D18" t="e">
            <v>#N/A</v>
          </cell>
          <cell r="E18" t="e">
            <v>#N/A</v>
          </cell>
          <cell r="F18" t="e">
            <v>#N/A</v>
          </cell>
          <cell r="G18" t="e">
            <v>#N/A</v>
          </cell>
          <cell r="H18" t="e">
            <v>#N/A</v>
          </cell>
          <cell r="I18" t="e">
            <v>#N/A</v>
          </cell>
        </row>
        <row r="19">
          <cell r="B19" t="str">
            <v>PWRSHR</v>
          </cell>
          <cell r="C19" t="e">
            <v>#N/A</v>
          </cell>
          <cell r="D19" t="e">
            <v>#N/A</v>
          </cell>
          <cell r="E19" t="e">
            <v>#N/A</v>
          </cell>
          <cell r="F19" t="e">
            <v>#N/A</v>
          </cell>
          <cell r="G19" t="e">
            <v>#N/A</v>
          </cell>
          <cell r="H19" t="e">
            <v>#N/A</v>
          </cell>
          <cell r="I19" t="e">
            <v>#N/A</v>
          </cell>
        </row>
        <row r="20">
          <cell r="B20" t="str">
            <v>RCFL</v>
          </cell>
          <cell r="C20" t="e">
            <v>#N/A</v>
          </cell>
          <cell r="D20" t="e">
            <v>#N/A</v>
          </cell>
          <cell r="E20" t="e">
            <v>#N/A</v>
          </cell>
          <cell r="F20" t="e">
            <v>#N/A</v>
          </cell>
          <cell r="G20" t="e">
            <v>#N/A</v>
          </cell>
          <cell r="H20" t="e">
            <v>#N/A</v>
          </cell>
          <cell r="I20" t="e">
            <v>#N/A</v>
          </cell>
        </row>
        <row r="21">
          <cell r="B21" t="str">
            <v>RCFLPM</v>
          </cell>
          <cell r="C21" t="e">
            <v>#N/A</v>
          </cell>
          <cell r="D21" t="e">
            <v>#N/A</v>
          </cell>
          <cell r="E21" t="e">
            <v>#N/A</v>
          </cell>
          <cell r="F21" t="e">
            <v>#N/A</v>
          </cell>
          <cell r="G21" t="e">
            <v>#N/A</v>
          </cell>
          <cell r="H21" t="e">
            <v>#N/A</v>
          </cell>
          <cell r="I21" t="e">
            <v>#N/A</v>
          </cell>
        </row>
        <row r="22">
          <cell r="B22" t="str">
            <v>RRCYCL</v>
          </cell>
          <cell r="C22" t="e">
            <v>#N/A</v>
          </cell>
          <cell r="D22" t="e">
            <v>#N/A</v>
          </cell>
          <cell r="E22" t="e">
            <v>#N/A</v>
          </cell>
          <cell r="F22" t="e">
            <v>#N/A</v>
          </cell>
          <cell r="G22" t="e">
            <v>#N/A</v>
          </cell>
          <cell r="H22" t="e">
            <v>#N/A</v>
          </cell>
          <cell r="I22" t="e">
            <v>#N/A</v>
          </cell>
        </row>
        <row r="23">
          <cell r="B23" t="str">
            <v>SBEEDR</v>
          </cell>
          <cell r="C23" t="e">
            <v>#N/A</v>
          </cell>
          <cell r="D23" t="e">
            <v>#N/A</v>
          </cell>
          <cell r="E23" t="e">
            <v>#N/A</v>
          </cell>
          <cell r="F23" t="e">
            <v>#N/A</v>
          </cell>
          <cell r="G23" t="e">
            <v>#N/A</v>
          </cell>
          <cell r="H23" t="e">
            <v>#N/A</v>
          </cell>
          <cell r="I23" t="e">
            <v>#N/A</v>
          </cell>
        </row>
        <row r="24">
          <cell r="B24" t="str">
            <v>SSBDIR</v>
          </cell>
          <cell r="C24" t="e">
            <v>#N/A</v>
          </cell>
          <cell r="D24" t="e">
            <v>#N/A</v>
          </cell>
          <cell r="E24" t="e">
            <v>#N/A</v>
          </cell>
          <cell r="F24" t="e">
            <v>#N/A</v>
          </cell>
          <cell r="G24" t="e">
            <v>#N/A</v>
          </cell>
          <cell r="H24" t="e">
            <v>#N/A</v>
          </cell>
          <cell r="I24" t="e">
            <v>#N/A</v>
          </cell>
        </row>
        <row r="25">
          <cell r="B25" t="str">
            <v>SSHEI</v>
          </cell>
          <cell r="C25" t="e">
            <v>#N/A</v>
          </cell>
          <cell r="D25" t="e">
            <v>#N/A</v>
          </cell>
          <cell r="E25" t="e">
            <v>#N/A</v>
          </cell>
          <cell r="F25" t="e">
            <v>#N/A</v>
          </cell>
          <cell r="G25" t="e">
            <v>#N/A</v>
          </cell>
          <cell r="H25" t="e">
            <v>#N/A</v>
          </cell>
          <cell r="I25" t="e">
            <v>#N/A</v>
          </cell>
        </row>
        <row r="26">
          <cell r="B26" t="str">
            <v>NRAMRD</v>
          </cell>
          <cell r="C26">
            <v>0</v>
          </cell>
          <cell r="D26">
            <v>0</v>
          </cell>
          <cell r="E26">
            <v>0</v>
          </cell>
          <cell r="F26" t="e">
            <v>#N/A</v>
          </cell>
          <cell r="G26" t="e">
            <v>#N/A</v>
          </cell>
          <cell r="H26" t="e">
            <v>#N/A</v>
          </cell>
          <cell r="I26" t="e">
            <v>#N/A</v>
          </cell>
        </row>
        <row r="27">
          <cell r="B27" t="str">
            <v>NRAO</v>
          </cell>
          <cell r="C27">
            <v>0</v>
          </cell>
          <cell r="D27">
            <v>0</v>
          </cell>
          <cell r="E27">
            <v>0</v>
          </cell>
          <cell r="F27" t="e">
            <v>#N/A</v>
          </cell>
          <cell r="G27" t="e">
            <v>#N/A</v>
          </cell>
          <cell r="H27" t="e">
            <v>#N/A</v>
          </cell>
          <cell r="I27" t="e">
            <v>#N/A</v>
          </cell>
        </row>
        <row r="28">
          <cell r="B28" t="str">
            <v>NRAOS</v>
          </cell>
          <cell r="C28">
            <v>0</v>
          </cell>
          <cell r="D28">
            <v>0</v>
          </cell>
          <cell r="E28">
            <v>0</v>
          </cell>
          <cell r="F28" t="e">
            <v>#N/A</v>
          </cell>
          <cell r="G28" t="e">
            <v>#N/A</v>
          </cell>
          <cell r="H28" t="e">
            <v>#N/A</v>
          </cell>
          <cell r="I28" t="e">
            <v>#N/A</v>
          </cell>
        </row>
        <row r="29">
          <cell r="B29" t="str">
            <v>NRAT</v>
          </cell>
          <cell r="C29">
            <v>0</v>
          </cell>
          <cell r="D29">
            <v>0</v>
          </cell>
          <cell r="E29">
            <v>0</v>
          </cell>
          <cell r="F29" t="e">
            <v>#N/A</v>
          </cell>
          <cell r="G29" t="e">
            <v>#N/A</v>
          </cell>
          <cell r="H29" t="e">
            <v>#N/A</v>
          </cell>
          <cell r="I29" t="e">
            <v>#N/A</v>
          </cell>
        </row>
        <row r="30">
          <cell r="B30" t="str">
            <v>NRATRD</v>
          </cell>
          <cell r="C30">
            <v>0</v>
          </cell>
          <cell r="D30">
            <v>0</v>
          </cell>
          <cell r="E30">
            <v>0</v>
          </cell>
          <cell r="F30" t="e">
            <v>#N/A</v>
          </cell>
          <cell r="G30" t="e">
            <v>#N/A</v>
          </cell>
          <cell r="H30" t="e">
            <v>#N/A</v>
          </cell>
          <cell r="I30" t="e">
            <v>#N/A</v>
          </cell>
        </row>
      </sheetData>
      <sheetData sheetId="20">
        <row r="5">
          <cell r="C5" t="str">
            <v>COMLM</v>
          </cell>
          <cell r="D5">
            <v>0</v>
          </cell>
          <cell r="E5">
            <v>-27259.599999999999</v>
          </cell>
          <cell r="F5">
            <v>-27259.599999999999</v>
          </cell>
          <cell r="G5">
            <v>0</v>
          </cell>
          <cell r="H5">
            <v>-1.2550461976853433E-3</v>
          </cell>
          <cell r="I5">
            <v>0</v>
          </cell>
          <cell r="J5">
            <v>-1205.7990634205087</v>
          </cell>
        </row>
        <row r="6">
          <cell r="C6" t="str">
            <v>DSMRD</v>
          </cell>
          <cell r="D6">
            <v>0</v>
          </cell>
          <cell r="E6">
            <v>43356.85</v>
          </cell>
          <cell r="F6">
            <v>43356.85</v>
          </cell>
          <cell r="G6">
            <v>0</v>
          </cell>
          <cell r="H6">
            <v>1.9961719811044101E-3</v>
          </cell>
          <cell r="I6">
            <v>0</v>
          </cell>
          <cell r="J6">
            <v>1917.8435898862597</v>
          </cell>
        </row>
        <row r="7">
          <cell r="C7" t="str">
            <v>EERNHM</v>
          </cell>
          <cell r="D7">
            <v>0</v>
          </cell>
          <cell r="E7">
            <v>0</v>
          </cell>
          <cell r="F7">
            <v>0</v>
          </cell>
          <cell r="G7">
            <v>0</v>
          </cell>
          <cell r="H7">
            <v>0</v>
          </cell>
          <cell r="I7">
            <v>0</v>
          </cell>
          <cell r="J7">
            <v>0</v>
          </cell>
        </row>
        <row r="8">
          <cell r="C8" t="str">
            <v>EISBUS</v>
          </cell>
          <cell r="D8">
            <v>0</v>
          </cell>
          <cell r="E8">
            <v>0</v>
          </cell>
          <cell r="F8">
            <v>0</v>
          </cell>
          <cell r="G8">
            <v>0</v>
          </cell>
          <cell r="H8">
            <v>0</v>
          </cell>
          <cell r="I8">
            <v>0</v>
          </cell>
          <cell r="J8">
            <v>0</v>
          </cell>
        </row>
        <row r="9">
          <cell r="C9" t="str">
            <v>ELTRAN</v>
          </cell>
          <cell r="D9">
            <v>0</v>
          </cell>
          <cell r="E9">
            <v>0</v>
          </cell>
          <cell r="F9">
            <v>0</v>
          </cell>
          <cell r="G9">
            <v>0</v>
          </cell>
          <cell r="H9">
            <v>0</v>
          </cell>
          <cell r="I9">
            <v>0</v>
          </cell>
          <cell r="J9">
            <v>0</v>
          </cell>
        </row>
        <row r="10">
          <cell r="C10" t="str">
            <v>EMIS</v>
          </cell>
          <cell r="D10">
            <v>0</v>
          </cell>
          <cell r="E10">
            <v>0</v>
          </cell>
          <cell r="F10">
            <v>0</v>
          </cell>
          <cell r="G10">
            <v>0</v>
          </cell>
          <cell r="H10">
            <v>0</v>
          </cell>
          <cell r="I10">
            <v>0</v>
          </cell>
          <cell r="J10">
            <v>0</v>
          </cell>
        </row>
        <row r="11">
          <cell r="C11" t="str">
            <v>FRCYCL</v>
          </cell>
          <cell r="D11">
            <v>0</v>
          </cell>
          <cell r="E11">
            <v>0</v>
          </cell>
          <cell r="F11">
            <v>0</v>
          </cell>
          <cell r="G11">
            <v>0</v>
          </cell>
          <cell r="H11">
            <v>0</v>
          </cell>
          <cell r="I11">
            <v>0</v>
          </cell>
          <cell r="J11">
            <v>0</v>
          </cell>
        </row>
        <row r="12">
          <cell r="C12" t="str">
            <v>HEA</v>
          </cell>
          <cell r="D12">
            <v>0</v>
          </cell>
          <cell r="E12">
            <v>0</v>
          </cell>
          <cell r="F12">
            <v>0</v>
          </cell>
          <cell r="G12">
            <v>0</v>
          </cell>
          <cell r="H12">
            <v>0</v>
          </cell>
          <cell r="I12">
            <v>0</v>
          </cell>
          <cell r="J12">
            <v>0</v>
          </cell>
        </row>
        <row r="13">
          <cell r="C13" t="str">
            <v>HECOMP</v>
          </cell>
          <cell r="D13">
            <v>0</v>
          </cell>
          <cell r="E13">
            <v>0</v>
          </cell>
          <cell r="F13">
            <v>0</v>
          </cell>
          <cell r="G13">
            <v>0</v>
          </cell>
          <cell r="H13">
            <v>0</v>
          </cell>
          <cell r="I13">
            <v>0</v>
          </cell>
          <cell r="J13">
            <v>0</v>
          </cell>
        </row>
        <row r="14">
          <cell r="C14" t="str">
            <v>HECR</v>
          </cell>
          <cell r="D14">
            <v>0</v>
          </cell>
          <cell r="E14">
            <v>1075.9000000000001</v>
          </cell>
          <cell r="F14">
            <v>1075.9000000000001</v>
          </cell>
          <cell r="G14">
            <v>0</v>
          </cell>
          <cell r="H14">
            <v>4.953499699517458E-5</v>
          </cell>
          <cell r="I14">
            <v>0</v>
          </cell>
          <cell r="J14">
            <v>47.591278387581823</v>
          </cell>
        </row>
        <row r="15">
          <cell r="C15" t="str">
            <v>HEHC</v>
          </cell>
          <cell r="D15">
            <v>0</v>
          </cell>
          <cell r="E15">
            <v>1046529.14</v>
          </cell>
          <cell r="F15">
            <v>1046529.14</v>
          </cell>
          <cell r="G15">
            <v>0</v>
          </cell>
          <cell r="H15">
            <v>4.8182747286237226E-2</v>
          </cell>
          <cell r="I15">
            <v>0</v>
          </cell>
          <cell r="J15">
            <v>46292.090010648375</v>
          </cell>
        </row>
        <row r="16">
          <cell r="C16" t="str">
            <v>HEHCRD</v>
          </cell>
          <cell r="D16">
            <v>0</v>
          </cell>
          <cell r="E16">
            <v>0</v>
          </cell>
          <cell r="F16">
            <v>0</v>
          </cell>
          <cell r="G16">
            <v>0</v>
          </cell>
          <cell r="H16">
            <v>0</v>
          </cell>
          <cell r="I16">
            <v>0</v>
          </cell>
          <cell r="J16">
            <v>0</v>
          </cell>
        </row>
        <row r="17">
          <cell r="C17" t="str">
            <v>HELPHD</v>
          </cell>
          <cell r="D17">
            <v>0</v>
          </cell>
          <cell r="E17">
            <v>0</v>
          </cell>
          <cell r="F17">
            <v>0</v>
          </cell>
          <cell r="G17">
            <v>0</v>
          </cell>
          <cell r="H17">
            <v>0</v>
          </cell>
          <cell r="I17">
            <v>0</v>
          </cell>
          <cell r="J17">
            <v>0</v>
          </cell>
        </row>
        <row r="18">
          <cell r="C18" t="str">
            <v>HEMNSG</v>
          </cell>
          <cell r="D18">
            <v>0</v>
          </cell>
          <cell r="E18">
            <v>0</v>
          </cell>
          <cell r="F18">
            <v>0</v>
          </cell>
          <cell r="G18">
            <v>0</v>
          </cell>
          <cell r="H18">
            <v>0</v>
          </cell>
          <cell r="I18">
            <v>0</v>
          </cell>
          <cell r="J18">
            <v>0</v>
          </cell>
        </row>
        <row r="19">
          <cell r="C19" t="str">
            <v>HPWH</v>
          </cell>
          <cell r="D19">
            <v>0</v>
          </cell>
          <cell r="E19">
            <v>0</v>
          </cell>
          <cell r="F19">
            <v>0</v>
          </cell>
          <cell r="G19">
            <v>0</v>
          </cell>
          <cell r="H19">
            <v>0</v>
          </cell>
          <cell r="I19">
            <v>0</v>
          </cell>
          <cell r="J19">
            <v>0</v>
          </cell>
        </row>
        <row r="20">
          <cell r="C20" t="str">
            <v>HWLI</v>
          </cell>
          <cell r="D20">
            <v>0</v>
          </cell>
          <cell r="E20">
            <v>286234.90000000002</v>
          </cell>
          <cell r="F20">
            <v>286234.90000000002</v>
          </cell>
          <cell r="G20">
            <v>0</v>
          </cell>
          <cell r="H20">
            <v>1.3178404044441023E-2</v>
          </cell>
          <cell r="I20">
            <v>0</v>
          </cell>
          <cell r="J20">
            <v>12661.292694619988</v>
          </cell>
        </row>
        <row r="21">
          <cell r="C21" t="str">
            <v>HWTS</v>
          </cell>
          <cell r="D21">
            <v>0</v>
          </cell>
          <cell r="E21">
            <v>0</v>
          </cell>
          <cell r="F21">
            <v>0</v>
          </cell>
          <cell r="G21">
            <v>0</v>
          </cell>
          <cell r="H21">
            <v>0</v>
          </cell>
          <cell r="I21">
            <v>0</v>
          </cell>
          <cell r="J21">
            <v>0</v>
          </cell>
        </row>
        <row r="22">
          <cell r="C22" t="str">
            <v>IDEA</v>
          </cell>
          <cell r="D22">
            <v>0</v>
          </cell>
          <cell r="E22">
            <v>0</v>
          </cell>
          <cell r="F22">
            <v>0</v>
          </cell>
          <cell r="G22">
            <v>0</v>
          </cell>
          <cell r="H22">
            <v>0</v>
          </cell>
          <cell r="I22">
            <v>0</v>
          </cell>
          <cell r="J22">
            <v>0</v>
          </cell>
        </row>
        <row r="23">
          <cell r="C23" t="str">
            <v>IRRSVC</v>
          </cell>
          <cell r="D23">
            <v>0</v>
          </cell>
          <cell r="E23">
            <v>7216886.3899999997</v>
          </cell>
          <cell r="F23">
            <v>7216886.3899999997</v>
          </cell>
          <cell r="G23">
            <v>0</v>
          </cell>
          <cell r="H23">
            <v>0.33226921242045382</v>
          </cell>
          <cell r="I23">
            <v>0</v>
          </cell>
          <cell r="J23">
            <v>319231.20111352392</v>
          </cell>
        </row>
        <row r="24">
          <cell r="C24" t="str">
            <v>K12ADT</v>
          </cell>
          <cell r="D24">
            <v>0</v>
          </cell>
          <cell r="E24">
            <v>0</v>
          </cell>
          <cell r="F24">
            <v>0</v>
          </cell>
          <cell r="G24">
            <v>0</v>
          </cell>
          <cell r="H24">
            <v>0</v>
          </cell>
          <cell r="I24">
            <v>0</v>
          </cell>
          <cell r="J24">
            <v>0</v>
          </cell>
        </row>
        <row r="25">
          <cell r="C25" t="str">
            <v>K12CFL</v>
          </cell>
          <cell r="D25">
            <v>0</v>
          </cell>
          <cell r="E25">
            <v>0</v>
          </cell>
          <cell r="F25">
            <v>0</v>
          </cell>
          <cell r="G25">
            <v>0</v>
          </cell>
          <cell r="H25">
            <v>0</v>
          </cell>
          <cell r="I25">
            <v>0</v>
          </cell>
          <cell r="J25">
            <v>0</v>
          </cell>
        </row>
        <row r="26">
          <cell r="C26" t="str">
            <v>K12PRF</v>
          </cell>
          <cell r="D26">
            <v>0</v>
          </cell>
          <cell r="E26">
            <v>0</v>
          </cell>
          <cell r="F26">
            <v>0</v>
          </cell>
          <cell r="G26">
            <v>0</v>
          </cell>
          <cell r="H26">
            <v>0</v>
          </cell>
          <cell r="I26">
            <v>0</v>
          </cell>
          <cell r="J26">
            <v>0</v>
          </cell>
        </row>
        <row r="27">
          <cell r="C27" t="str">
            <v>LICFL</v>
          </cell>
          <cell r="D27">
            <v>0</v>
          </cell>
          <cell r="E27">
            <v>0</v>
          </cell>
          <cell r="F27">
            <v>0</v>
          </cell>
          <cell r="G27">
            <v>0</v>
          </cell>
          <cell r="H27">
            <v>0</v>
          </cell>
          <cell r="I27">
            <v>0</v>
          </cell>
          <cell r="J27">
            <v>0</v>
          </cell>
        </row>
        <row r="28">
          <cell r="C28" t="str">
            <v>MFEEAR</v>
          </cell>
          <cell r="D28">
            <v>0</v>
          </cell>
          <cell r="E28">
            <v>0</v>
          </cell>
          <cell r="F28">
            <v>0</v>
          </cell>
          <cell r="G28">
            <v>0</v>
          </cell>
          <cell r="H28">
            <v>0</v>
          </cell>
          <cell r="I28">
            <v>0</v>
          </cell>
          <cell r="J28">
            <v>0</v>
          </cell>
        </row>
        <row r="29">
          <cell r="C29" t="str">
            <v>MFEEPW</v>
          </cell>
          <cell r="D29">
            <v>0</v>
          </cell>
          <cell r="E29">
            <v>0</v>
          </cell>
          <cell r="F29">
            <v>0</v>
          </cell>
          <cell r="G29">
            <v>0</v>
          </cell>
          <cell r="H29">
            <v>0</v>
          </cell>
          <cell r="I29">
            <v>0</v>
          </cell>
          <cell r="J29">
            <v>0</v>
          </cell>
        </row>
        <row r="30">
          <cell r="C30" t="str">
            <v>MFEESH</v>
          </cell>
          <cell r="D30">
            <v>0</v>
          </cell>
          <cell r="E30">
            <v>0</v>
          </cell>
          <cell r="F30">
            <v>0</v>
          </cell>
          <cell r="G30">
            <v>0</v>
          </cell>
          <cell r="H30">
            <v>0</v>
          </cell>
          <cell r="I30">
            <v>0</v>
          </cell>
          <cell r="J30">
            <v>0</v>
          </cell>
        </row>
        <row r="31">
          <cell r="C31" t="str">
            <v>NCO</v>
          </cell>
          <cell r="D31">
            <v>0</v>
          </cell>
          <cell r="E31">
            <v>0</v>
          </cell>
          <cell r="F31">
            <v>0</v>
          </cell>
          <cell r="G31">
            <v>0</v>
          </cell>
          <cell r="H31">
            <v>0</v>
          </cell>
          <cell r="I31">
            <v>0</v>
          </cell>
          <cell r="J31">
            <v>0</v>
          </cell>
        </row>
        <row r="32">
          <cell r="C32" t="str">
            <v>NEWCON</v>
          </cell>
          <cell r="D32">
            <v>0</v>
          </cell>
          <cell r="E32">
            <v>1297384.52</v>
          </cell>
          <cell r="F32">
            <v>1297384.52</v>
          </cell>
          <cell r="G32">
            <v>0</v>
          </cell>
          <cell r="H32">
            <v>5.9732259782308776E-2</v>
          </cell>
          <cell r="I32">
            <v>0</v>
          </cell>
          <cell r="J32">
            <v>57388.407721032825</v>
          </cell>
        </row>
        <row r="33">
          <cell r="C33" t="str">
            <v>NOPROD</v>
          </cell>
          <cell r="D33">
            <v>0</v>
          </cell>
          <cell r="E33">
            <v>960760.7</v>
          </cell>
          <cell r="F33">
            <v>960760.7</v>
          </cell>
          <cell r="G33">
            <v>0</v>
          </cell>
          <cell r="H33">
            <v>0</v>
          </cell>
          <cell r="I33">
            <v>0</v>
          </cell>
          <cell r="J33">
            <v>-960760.7</v>
          </cell>
        </row>
        <row r="34">
          <cell r="C34" t="str">
            <v>NPP</v>
          </cell>
          <cell r="D34">
            <v>0</v>
          </cell>
          <cell r="E34">
            <v>0</v>
          </cell>
          <cell r="F34">
            <v>0</v>
          </cell>
          <cell r="G34">
            <v>0</v>
          </cell>
          <cell r="H34">
            <v>0</v>
          </cell>
          <cell r="I34">
            <v>0</v>
          </cell>
          <cell r="J34">
            <v>0</v>
          </cell>
        </row>
        <row r="35">
          <cell r="C35" t="str">
            <v>NRAMRD</v>
          </cell>
          <cell r="D35">
            <v>0</v>
          </cell>
          <cell r="E35">
            <v>0</v>
          </cell>
          <cell r="F35">
            <v>0</v>
          </cell>
          <cell r="G35">
            <v>0</v>
          </cell>
          <cell r="H35">
            <v>0</v>
          </cell>
          <cell r="I35">
            <v>0</v>
          </cell>
          <cell r="J35">
            <v>0</v>
          </cell>
        </row>
        <row r="36">
          <cell r="C36" t="str">
            <v>NRAO</v>
          </cell>
          <cell r="D36">
            <v>0</v>
          </cell>
          <cell r="E36">
            <v>0</v>
          </cell>
          <cell r="F36">
            <v>0</v>
          </cell>
          <cell r="G36">
            <v>0</v>
          </cell>
          <cell r="H36">
            <v>0</v>
          </cell>
          <cell r="I36">
            <v>0</v>
          </cell>
          <cell r="J36">
            <v>0</v>
          </cell>
        </row>
        <row r="37">
          <cell r="C37" t="str">
            <v>NRAOS</v>
          </cell>
          <cell r="D37">
            <v>0</v>
          </cell>
          <cell r="E37">
            <v>206974.19</v>
          </cell>
          <cell r="F37">
            <v>206974.19</v>
          </cell>
          <cell r="G37">
            <v>0</v>
          </cell>
          <cell r="H37">
            <v>9.5291996279660666E-3</v>
          </cell>
          <cell r="I37">
            <v>0</v>
          </cell>
          <cell r="J37">
            <v>9155.2805050044171</v>
          </cell>
        </row>
        <row r="38">
          <cell r="C38" t="str">
            <v>NRAT</v>
          </cell>
          <cell r="D38">
            <v>0</v>
          </cell>
          <cell r="E38">
            <v>0</v>
          </cell>
          <cell r="F38">
            <v>0</v>
          </cell>
          <cell r="G38">
            <v>0</v>
          </cell>
          <cell r="H38">
            <v>0</v>
          </cell>
          <cell r="I38">
            <v>0</v>
          </cell>
          <cell r="J38">
            <v>0</v>
          </cell>
        </row>
        <row r="39">
          <cell r="C39" t="str">
            <v>NRATRD</v>
          </cell>
          <cell r="D39">
            <v>0</v>
          </cell>
          <cell r="E39">
            <v>0</v>
          </cell>
          <cell r="F39">
            <v>0</v>
          </cell>
          <cell r="G39">
            <v>0</v>
          </cell>
          <cell r="H39">
            <v>0</v>
          </cell>
          <cell r="I39">
            <v>0</v>
          </cell>
          <cell r="J39">
            <v>0</v>
          </cell>
        </row>
        <row r="40">
          <cell r="C40" t="str">
            <v>NRBBUS</v>
          </cell>
          <cell r="D40">
            <v>0</v>
          </cell>
          <cell r="E40">
            <v>549113.5</v>
          </cell>
          <cell r="F40">
            <v>549113.5</v>
          </cell>
          <cell r="G40">
            <v>0</v>
          </cell>
          <cell r="H40">
            <v>2.5281471858453197E-2</v>
          </cell>
          <cell r="I40">
            <v>0</v>
          </cell>
          <cell r="J40">
            <v>24289.444599757793</v>
          </cell>
        </row>
        <row r="41">
          <cell r="C41" t="str">
            <v>NRBNC</v>
          </cell>
          <cell r="D41">
            <v>0</v>
          </cell>
          <cell r="E41">
            <v>143118.98000000001</v>
          </cell>
          <cell r="F41">
            <v>143118.98000000001</v>
          </cell>
          <cell r="G41">
            <v>0</v>
          </cell>
          <cell r="H41">
            <v>6.5892724642182829E-3</v>
          </cell>
          <cell r="I41">
            <v>0</v>
          </cell>
          <cell r="J41">
            <v>6330.7140252130821</v>
          </cell>
        </row>
        <row r="42">
          <cell r="C42" t="str">
            <v>NRCAMT</v>
          </cell>
          <cell r="D42">
            <v>0</v>
          </cell>
          <cell r="E42">
            <v>0</v>
          </cell>
          <cell r="F42">
            <v>0</v>
          </cell>
          <cell r="G42">
            <v>0</v>
          </cell>
          <cell r="H42">
            <v>0</v>
          </cell>
          <cell r="I42">
            <v>0</v>
          </cell>
          <cell r="J42">
            <v>0</v>
          </cell>
        </row>
        <row r="43">
          <cell r="C43" t="str">
            <v>NRCSSD</v>
          </cell>
          <cell r="D43">
            <v>0</v>
          </cell>
          <cell r="E43">
            <v>0</v>
          </cell>
          <cell r="F43">
            <v>0</v>
          </cell>
          <cell r="G43">
            <v>0</v>
          </cell>
          <cell r="H43">
            <v>0</v>
          </cell>
          <cell r="I43">
            <v>0</v>
          </cell>
          <cell r="J43">
            <v>0</v>
          </cell>
        </row>
        <row r="44">
          <cell r="C44" t="str">
            <v>NRCUST</v>
          </cell>
          <cell r="D44">
            <v>0</v>
          </cell>
          <cell r="E44">
            <v>0</v>
          </cell>
          <cell r="F44">
            <v>0</v>
          </cell>
          <cell r="G44">
            <v>0</v>
          </cell>
          <cell r="H44">
            <v>0</v>
          </cell>
          <cell r="I44">
            <v>0</v>
          </cell>
          <cell r="J44">
            <v>0</v>
          </cell>
        </row>
        <row r="45">
          <cell r="C45" t="str">
            <v>NRFS</v>
          </cell>
          <cell r="D45">
            <v>0</v>
          </cell>
          <cell r="E45">
            <v>0</v>
          </cell>
          <cell r="F45">
            <v>0</v>
          </cell>
          <cell r="G45">
            <v>0</v>
          </cell>
          <cell r="H45">
            <v>0</v>
          </cell>
          <cell r="I45">
            <v>0</v>
          </cell>
          <cell r="J45">
            <v>0</v>
          </cell>
        </row>
        <row r="46">
          <cell r="C46" t="str">
            <v>NRHVAC</v>
          </cell>
          <cell r="D46">
            <v>0</v>
          </cell>
          <cell r="E46">
            <v>-1.8</v>
          </cell>
          <cell r="F46">
            <v>-1.8</v>
          </cell>
          <cell r="G46">
            <v>0</v>
          </cell>
          <cell r="H46">
            <v>-8.2872938554990457E-8</v>
          </cell>
          <cell r="I46">
            <v>0</v>
          </cell>
          <cell r="J46">
            <v>-7.9621062457149616E-2</v>
          </cell>
        </row>
        <row r="47">
          <cell r="C47" t="str">
            <v>NRIT</v>
          </cell>
          <cell r="D47">
            <v>0</v>
          </cell>
          <cell r="E47">
            <v>0</v>
          </cell>
          <cell r="F47">
            <v>0</v>
          </cell>
          <cell r="G47">
            <v>0</v>
          </cell>
          <cell r="H47">
            <v>0</v>
          </cell>
          <cell r="I47">
            <v>0</v>
          </cell>
          <cell r="J47">
            <v>0</v>
          </cell>
        </row>
        <row r="48">
          <cell r="C48" t="str">
            <v>NRLTG</v>
          </cell>
          <cell r="D48">
            <v>0</v>
          </cell>
          <cell r="E48">
            <v>-4.46</v>
          </cell>
          <cell r="F48">
            <v>-4.46</v>
          </cell>
          <cell r="G48">
            <v>0</v>
          </cell>
          <cell r="H48">
            <v>-2.0534072553069859E-7</v>
          </cell>
          <cell r="I48">
            <v>0</v>
          </cell>
          <cell r="J48">
            <v>-0.19728329919938184</v>
          </cell>
        </row>
        <row r="49">
          <cell r="C49" t="str">
            <v>NRMDST</v>
          </cell>
          <cell r="D49">
            <v>0</v>
          </cell>
          <cell r="E49">
            <v>0</v>
          </cell>
          <cell r="F49">
            <v>0</v>
          </cell>
          <cell r="G49">
            <v>0</v>
          </cell>
          <cell r="H49">
            <v>0</v>
          </cell>
          <cell r="I49">
            <v>0</v>
          </cell>
          <cell r="J49">
            <v>0</v>
          </cell>
        </row>
        <row r="50">
          <cell r="C50" t="str">
            <v>NRMESD</v>
          </cell>
          <cell r="D50">
            <v>0</v>
          </cell>
          <cell r="E50">
            <v>0</v>
          </cell>
          <cell r="F50">
            <v>0</v>
          </cell>
          <cell r="G50">
            <v>0</v>
          </cell>
          <cell r="H50">
            <v>0</v>
          </cell>
          <cell r="I50">
            <v>0</v>
          </cell>
          <cell r="J50">
            <v>0</v>
          </cell>
        </row>
        <row r="51">
          <cell r="C51" t="str">
            <v>NROTHR</v>
          </cell>
          <cell r="D51">
            <v>0</v>
          </cell>
          <cell r="E51">
            <v>-1167.94</v>
          </cell>
          <cell r="F51">
            <v>-1167.94</v>
          </cell>
          <cell r="G51">
            <v>0</v>
          </cell>
          <cell r="H51">
            <v>-5.3772566586619757E-5</v>
          </cell>
          <cell r="I51">
            <v>0</v>
          </cell>
          <cell r="J51">
            <v>-51.662568714557409</v>
          </cell>
        </row>
        <row r="52">
          <cell r="C52" t="str">
            <v>NRP&amp;M</v>
          </cell>
          <cell r="D52">
            <v>0</v>
          </cell>
          <cell r="E52">
            <v>0</v>
          </cell>
          <cell r="F52">
            <v>0</v>
          </cell>
          <cell r="G52">
            <v>0</v>
          </cell>
          <cell r="H52">
            <v>0</v>
          </cell>
          <cell r="I52">
            <v>0</v>
          </cell>
          <cell r="J52">
            <v>0</v>
          </cell>
        </row>
        <row r="53">
          <cell r="C53" t="str">
            <v>NRPROC</v>
          </cell>
          <cell r="D53">
            <v>0</v>
          </cell>
          <cell r="E53">
            <v>0</v>
          </cell>
          <cell r="F53">
            <v>0</v>
          </cell>
          <cell r="G53">
            <v>0</v>
          </cell>
          <cell r="H53">
            <v>0</v>
          </cell>
          <cell r="I53">
            <v>0</v>
          </cell>
          <cell r="J53">
            <v>0</v>
          </cell>
        </row>
        <row r="54">
          <cell r="C54" t="str">
            <v>NRPRSC</v>
          </cell>
          <cell r="D54">
            <v>0</v>
          </cell>
          <cell r="E54">
            <v>24369.87</v>
          </cell>
          <cell r="F54">
            <v>24369.87</v>
          </cell>
          <cell r="G54">
            <v>0</v>
          </cell>
          <cell r="H54">
            <v>1.1220015217239473E-3</v>
          </cell>
          <cell r="I54">
            <v>0</v>
          </cell>
          <cell r="J54">
            <v>1077.9749674125649</v>
          </cell>
        </row>
        <row r="55">
          <cell r="C55" t="str">
            <v>NRPRSD</v>
          </cell>
          <cell r="D55">
            <v>0</v>
          </cell>
          <cell r="E55">
            <v>0</v>
          </cell>
          <cell r="F55">
            <v>0</v>
          </cell>
          <cell r="G55">
            <v>0</v>
          </cell>
          <cell r="H55">
            <v>0</v>
          </cell>
          <cell r="I55">
            <v>0</v>
          </cell>
          <cell r="J55">
            <v>0</v>
          </cell>
        </row>
        <row r="56">
          <cell r="C56" t="str">
            <v>OHEC</v>
          </cell>
          <cell r="D56">
            <v>0</v>
          </cell>
          <cell r="E56">
            <v>0</v>
          </cell>
          <cell r="F56">
            <v>0</v>
          </cell>
          <cell r="G56">
            <v>0</v>
          </cell>
          <cell r="H56">
            <v>0</v>
          </cell>
          <cell r="I56">
            <v>0</v>
          </cell>
          <cell r="J56">
            <v>0</v>
          </cell>
        </row>
        <row r="57">
          <cell r="C57" t="str">
            <v>PAYPLS</v>
          </cell>
          <cell r="D57">
            <v>0</v>
          </cell>
          <cell r="E57">
            <v>0</v>
          </cell>
          <cell r="F57">
            <v>0</v>
          </cell>
          <cell r="G57">
            <v>0</v>
          </cell>
          <cell r="H57">
            <v>0</v>
          </cell>
          <cell r="I57">
            <v>0</v>
          </cell>
          <cell r="J57">
            <v>0</v>
          </cell>
        </row>
        <row r="58">
          <cell r="C58" t="str">
            <v>PEEPVS</v>
          </cell>
          <cell r="D58">
            <v>0</v>
          </cell>
          <cell r="E58">
            <v>0</v>
          </cell>
          <cell r="F58">
            <v>0</v>
          </cell>
          <cell r="G58">
            <v>0</v>
          </cell>
          <cell r="H58">
            <v>0</v>
          </cell>
          <cell r="I58">
            <v>0</v>
          </cell>
          <cell r="J58">
            <v>0</v>
          </cell>
        </row>
        <row r="59">
          <cell r="C59" t="str">
            <v>PER</v>
          </cell>
          <cell r="D59">
            <v>0</v>
          </cell>
          <cell r="E59">
            <v>0</v>
          </cell>
          <cell r="F59">
            <v>0</v>
          </cell>
          <cell r="G59">
            <v>0</v>
          </cell>
          <cell r="H59">
            <v>0</v>
          </cell>
          <cell r="I59">
            <v>0</v>
          </cell>
          <cell r="J59">
            <v>0</v>
          </cell>
        </row>
        <row r="60">
          <cell r="C60" t="str">
            <v>PPCOGN</v>
          </cell>
          <cell r="D60">
            <v>0</v>
          </cell>
          <cell r="E60">
            <v>675.72</v>
          </cell>
          <cell r="F60">
            <v>675.72</v>
          </cell>
          <cell r="G60">
            <v>0</v>
          </cell>
          <cell r="H60">
            <v>3.111050113354342E-5</v>
          </cell>
          <cell r="I60">
            <v>0</v>
          </cell>
          <cell r="J60">
            <v>29.889746846413967</v>
          </cell>
        </row>
        <row r="61">
          <cell r="C61" t="str">
            <v>PRCORE</v>
          </cell>
          <cell r="D61">
            <v>0</v>
          </cell>
          <cell r="E61">
            <v>0</v>
          </cell>
          <cell r="F61">
            <v>0</v>
          </cell>
          <cell r="G61">
            <v>0</v>
          </cell>
          <cell r="H61">
            <v>0</v>
          </cell>
          <cell r="I61">
            <v>0</v>
          </cell>
          <cell r="J61">
            <v>0</v>
          </cell>
        </row>
        <row r="62">
          <cell r="C62" t="str">
            <v>PVRES</v>
          </cell>
          <cell r="D62">
            <v>0</v>
          </cell>
          <cell r="E62">
            <v>731094.5</v>
          </cell>
          <cell r="F62">
            <v>731094.5</v>
          </cell>
          <cell r="G62">
            <v>0</v>
          </cell>
          <cell r="H62">
            <v>3.3659971986884155E-2</v>
          </cell>
          <cell r="I62">
            <v>0</v>
          </cell>
          <cell r="J62">
            <v>32339.178248099208</v>
          </cell>
        </row>
        <row r="63">
          <cell r="C63" t="str">
            <v>PVSCHP</v>
          </cell>
          <cell r="D63">
            <v>0</v>
          </cell>
          <cell r="E63">
            <v>891544.51</v>
          </cell>
          <cell r="F63">
            <v>891544.51</v>
          </cell>
          <cell r="G63">
            <v>0</v>
          </cell>
          <cell r="H63">
            <v>4.1047174109038374E-2</v>
          </cell>
          <cell r="I63">
            <v>0</v>
          </cell>
          <cell r="J63">
            <v>39436.511730021586</v>
          </cell>
        </row>
        <row r="64">
          <cell r="C64" t="str">
            <v>PVWHEM</v>
          </cell>
          <cell r="D64">
            <v>0</v>
          </cell>
          <cell r="E64">
            <v>42229.3</v>
          </cell>
          <cell r="F64">
            <v>42229.3</v>
          </cell>
          <cell r="G64">
            <v>0</v>
          </cell>
          <cell r="H64">
            <v>1.9442589911779216E-3</v>
          </cell>
          <cell r="I64">
            <v>0</v>
          </cell>
          <cell r="J64">
            <v>1867.9676293453936</v>
          </cell>
        </row>
        <row r="65">
          <cell r="C65" t="str">
            <v>PVWHLI</v>
          </cell>
          <cell r="D65">
            <v>0</v>
          </cell>
          <cell r="E65">
            <v>1504.1</v>
          </cell>
          <cell r="F65">
            <v>1504.1</v>
          </cell>
          <cell r="G65">
            <v>0</v>
          </cell>
          <cell r="H65">
            <v>6.9249548266978408E-5</v>
          </cell>
          <cell r="I65">
            <v>0</v>
          </cell>
          <cell r="J65">
            <v>66.532244467665961</v>
          </cell>
        </row>
        <row r="66">
          <cell r="C66" t="str">
            <v>PWRCAL</v>
          </cell>
          <cell r="D66">
            <v>0</v>
          </cell>
          <cell r="E66">
            <v>0</v>
          </cell>
          <cell r="F66">
            <v>0</v>
          </cell>
          <cell r="G66">
            <v>0</v>
          </cell>
          <cell r="H66">
            <v>0</v>
          </cell>
          <cell r="I66">
            <v>0</v>
          </cell>
          <cell r="J66">
            <v>0</v>
          </cell>
        </row>
        <row r="67">
          <cell r="C67" t="str">
            <v>PWRLLC</v>
          </cell>
          <cell r="D67">
            <v>0</v>
          </cell>
          <cell r="E67">
            <v>0</v>
          </cell>
          <cell r="F67">
            <v>0</v>
          </cell>
          <cell r="G67">
            <v>0</v>
          </cell>
          <cell r="H67">
            <v>0</v>
          </cell>
          <cell r="I67">
            <v>0</v>
          </cell>
          <cell r="J67">
            <v>0</v>
          </cell>
        </row>
        <row r="68">
          <cell r="C68" t="str">
            <v>PWRMGR</v>
          </cell>
          <cell r="D68">
            <v>0</v>
          </cell>
          <cell r="E68">
            <v>6896173.4800000004</v>
          </cell>
          <cell r="F68">
            <v>6896173.4800000004</v>
          </cell>
          <cell r="G68">
            <v>0</v>
          </cell>
          <cell r="H68">
            <v>0.31750342281810823</v>
          </cell>
          <cell r="I68">
            <v>0</v>
          </cell>
          <cell r="J68">
            <v>305044.81075912161</v>
          </cell>
        </row>
        <row r="69">
          <cell r="C69" t="str">
            <v>PWRSHR</v>
          </cell>
          <cell r="D69">
            <v>0</v>
          </cell>
          <cell r="E69">
            <v>320194.36</v>
          </cell>
          <cell r="F69">
            <v>320194.36</v>
          </cell>
          <cell r="G69">
            <v>0</v>
          </cell>
          <cell r="H69">
            <v>1.4741915289963608E-2</v>
          </cell>
          <cell r="I69">
            <v>0</v>
          </cell>
          <cell r="J69">
            <v>14163.452853326138</v>
          </cell>
        </row>
        <row r="70">
          <cell r="C70" t="str">
            <v>PWSOPT</v>
          </cell>
          <cell r="D70">
            <v>0</v>
          </cell>
          <cell r="E70">
            <v>0</v>
          </cell>
          <cell r="F70">
            <v>0</v>
          </cell>
          <cell r="G70">
            <v>0</v>
          </cell>
          <cell r="H70">
            <v>0</v>
          </cell>
          <cell r="I70">
            <v>0</v>
          </cell>
          <cell r="J70">
            <v>0</v>
          </cell>
        </row>
        <row r="71">
          <cell r="C71" t="str">
            <v>PWSRPN</v>
          </cell>
          <cell r="D71">
            <v>0</v>
          </cell>
          <cell r="E71">
            <v>0</v>
          </cell>
          <cell r="F71">
            <v>0</v>
          </cell>
          <cell r="G71">
            <v>0</v>
          </cell>
          <cell r="H71">
            <v>0</v>
          </cell>
          <cell r="I71">
            <v>0</v>
          </cell>
          <cell r="J71">
            <v>0</v>
          </cell>
        </row>
        <row r="72">
          <cell r="C72" t="str">
            <v>RCFL</v>
          </cell>
          <cell r="D72">
            <v>0</v>
          </cell>
          <cell r="E72">
            <v>0</v>
          </cell>
          <cell r="F72">
            <v>0</v>
          </cell>
          <cell r="G72">
            <v>0</v>
          </cell>
          <cell r="H72">
            <v>0</v>
          </cell>
          <cell r="I72">
            <v>0</v>
          </cell>
          <cell r="J72">
            <v>0</v>
          </cell>
        </row>
        <row r="73">
          <cell r="C73" t="str">
            <v>RCFLPM</v>
          </cell>
          <cell r="D73">
            <v>0</v>
          </cell>
          <cell r="E73">
            <v>0</v>
          </cell>
          <cell r="F73">
            <v>0</v>
          </cell>
          <cell r="G73">
            <v>0</v>
          </cell>
          <cell r="H73">
            <v>0</v>
          </cell>
          <cell r="I73">
            <v>0</v>
          </cell>
          <cell r="J73">
            <v>0</v>
          </cell>
        </row>
        <row r="74">
          <cell r="C74" t="str">
            <v>RCFLSP</v>
          </cell>
          <cell r="D74">
            <v>0</v>
          </cell>
          <cell r="E74">
            <v>0</v>
          </cell>
          <cell r="F74">
            <v>0</v>
          </cell>
          <cell r="G74">
            <v>0</v>
          </cell>
          <cell r="H74">
            <v>0</v>
          </cell>
          <cell r="I74">
            <v>0</v>
          </cell>
          <cell r="J74">
            <v>0</v>
          </cell>
        </row>
        <row r="75">
          <cell r="C75" t="str">
            <v>REFRPL</v>
          </cell>
          <cell r="D75">
            <v>0</v>
          </cell>
          <cell r="E75">
            <v>0</v>
          </cell>
          <cell r="F75">
            <v>0</v>
          </cell>
          <cell r="G75">
            <v>0</v>
          </cell>
          <cell r="H75">
            <v>0</v>
          </cell>
          <cell r="I75">
            <v>0</v>
          </cell>
          <cell r="J75">
            <v>0</v>
          </cell>
        </row>
        <row r="76">
          <cell r="C76" t="str">
            <v>RRCYCL</v>
          </cell>
          <cell r="D76">
            <v>0</v>
          </cell>
          <cell r="E76">
            <v>0</v>
          </cell>
          <cell r="F76">
            <v>0</v>
          </cell>
          <cell r="G76">
            <v>0</v>
          </cell>
          <cell r="H76">
            <v>0</v>
          </cell>
          <cell r="I76">
            <v>0</v>
          </cell>
          <cell r="J76">
            <v>0</v>
          </cell>
        </row>
        <row r="77">
          <cell r="C77" t="str">
            <v>SECALL</v>
          </cell>
          <cell r="D77">
            <v>0</v>
          </cell>
          <cell r="E77">
            <v>0</v>
          </cell>
          <cell r="F77">
            <v>0</v>
          </cell>
          <cell r="G77">
            <v>0</v>
          </cell>
          <cell r="H77">
            <v>0</v>
          </cell>
          <cell r="I77">
            <v>0</v>
          </cell>
          <cell r="J77">
            <v>0</v>
          </cell>
        </row>
        <row r="78">
          <cell r="C78" t="str">
            <v>SENOW</v>
          </cell>
          <cell r="D78">
            <v>0</v>
          </cell>
          <cell r="E78">
            <v>0</v>
          </cell>
          <cell r="F78">
            <v>0</v>
          </cell>
          <cell r="G78">
            <v>0</v>
          </cell>
          <cell r="H78">
            <v>0</v>
          </cell>
          <cell r="I78">
            <v>0</v>
          </cell>
          <cell r="J78">
            <v>0</v>
          </cell>
        </row>
        <row r="79">
          <cell r="C79" t="str">
            <v>SFEEAR</v>
          </cell>
          <cell r="D79">
            <v>0</v>
          </cell>
          <cell r="E79">
            <v>0</v>
          </cell>
          <cell r="F79">
            <v>0</v>
          </cell>
          <cell r="G79">
            <v>0</v>
          </cell>
          <cell r="H79">
            <v>0</v>
          </cell>
          <cell r="I79">
            <v>0</v>
          </cell>
          <cell r="J79">
            <v>0</v>
          </cell>
        </row>
        <row r="80">
          <cell r="C80" t="str">
            <v>SFEEPW</v>
          </cell>
          <cell r="D80">
            <v>0</v>
          </cell>
          <cell r="E80">
            <v>0</v>
          </cell>
          <cell r="F80">
            <v>0</v>
          </cell>
          <cell r="G80">
            <v>0</v>
          </cell>
          <cell r="H80">
            <v>0</v>
          </cell>
          <cell r="I80">
            <v>0</v>
          </cell>
          <cell r="J80">
            <v>0</v>
          </cell>
        </row>
        <row r="81">
          <cell r="C81" t="str">
            <v>SFEESH</v>
          </cell>
          <cell r="D81">
            <v>0</v>
          </cell>
          <cell r="E81">
            <v>0</v>
          </cell>
          <cell r="F81">
            <v>0</v>
          </cell>
          <cell r="G81">
            <v>0</v>
          </cell>
          <cell r="H81">
            <v>0</v>
          </cell>
          <cell r="I81">
            <v>0</v>
          </cell>
          <cell r="J81">
            <v>0</v>
          </cell>
        </row>
        <row r="82">
          <cell r="C82" t="str">
            <v>SOWHRD</v>
          </cell>
          <cell r="D82">
            <v>0</v>
          </cell>
          <cell r="E82">
            <v>0</v>
          </cell>
          <cell r="F82">
            <v>0</v>
          </cell>
          <cell r="G82">
            <v>0</v>
          </cell>
          <cell r="H82">
            <v>0</v>
          </cell>
          <cell r="I82">
            <v>0</v>
          </cell>
          <cell r="J82">
            <v>0</v>
          </cell>
        </row>
        <row r="83">
          <cell r="C83" t="str">
            <v>SSAC</v>
          </cell>
          <cell r="D83">
            <v>0</v>
          </cell>
          <cell r="E83">
            <v>0</v>
          </cell>
          <cell r="F83">
            <v>0</v>
          </cell>
          <cell r="G83">
            <v>0</v>
          </cell>
          <cell r="H83">
            <v>0</v>
          </cell>
          <cell r="I83">
            <v>0</v>
          </cell>
          <cell r="J83">
            <v>0</v>
          </cell>
        </row>
        <row r="84">
          <cell r="C84" t="str">
            <v>SSACTU</v>
          </cell>
          <cell r="D84">
            <v>0</v>
          </cell>
          <cell r="E84">
            <v>0</v>
          </cell>
          <cell r="F84">
            <v>0</v>
          </cell>
          <cell r="G84">
            <v>0</v>
          </cell>
          <cell r="H84">
            <v>0</v>
          </cell>
          <cell r="I84">
            <v>0</v>
          </cell>
          <cell r="J84">
            <v>0</v>
          </cell>
        </row>
        <row r="85">
          <cell r="C85" t="str">
            <v>SSAIAS</v>
          </cell>
          <cell r="D85">
            <v>0</v>
          </cell>
          <cell r="E85">
            <v>0</v>
          </cell>
          <cell r="F85">
            <v>0</v>
          </cell>
          <cell r="G85">
            <v>0</v>
          </cell>
          <cell r="H85">
            <v>0</v>
          </cell>
          <cell r="I85">
            <v>0</v>
          </cell>
          <cell r="J85">
            <v>0</v>
          </cell>
        </row>
        <row r="86">
          <cell r="C86" t="str">
            <v>SSBDIR</v>
          </cell>
          <cell r="D86">
            <v>6306.1</v>
          </cell>
          <cell r="E86">
            <v>1187473.96</v>
          </cell>
          <cell r="F86">
            <v>1193780.06</v>
          </cell>
          <cell r="G86">
            <v>0.25775153162719733</v>
          </cell>
          <cell r="H86">
            <v>5.4671920290406219E-2</v>
          </cell>
          <cell r="I86">
            <v>0</v>
          </cell>
          <cell r="J86">
            <v>52526.632408554877</v>
          </cell>
        </row>
        <row r="87">
          <cell r="C87" t="str">
            <v>SSDINS</v>
          </cell>
          <cell r="D87">
            <v>0</v>
          </cell>
          <cell r="E87">
            <v>0</v>
          </cell>
          <cell r="F87">
            <v>0</v>
          </cell>
          <cell r="G87">
            <v>0</v>
          </cell>
          <cell r="H87">
            <v>0</v>
          </cell>
          <cell r="I87">
            <v>0</v>
          </cell>
          <cell r="J87">
            <v>0</v>
          </cell>
        </row>
        <row r="88">
          <cell r="C88" t="str">
            <v>SSDSEA</v>
          </cell>
          <cell r="D88">
            <v>0</v>
          </cell>
          <cell r="E88">
            <v>0</v>
          </cell>
          <cell r="F88">
            <v>0</v>
          </cell>
          <cell r="G88">
            <v>0</v>
          </cell>
          <cell r="H88">
            <v>0</v>
          </cell>
          <cell r="I88">
            <v>0</v>
          </cell>
          <cell r="J88">
            <v>0</v>
          </cell>
        </row>
        <row r="89">
          <cell r="C89" t="str">
            <v>SSHEI</v>
          </cell>
          <cell r="D89">
            <v>18159.71</v>
          </cell>
          <cell r="E89">
            <v>862433.05</v>
          </cell>
          <cell r="F89">
            <v>880592.76</v>
          </cell>
          <cell r="G89">
            <v>0.74224846837280278</v>
          </cell>
          <cell r="H89">
            <v>3.9706867311357232E-2</v>
          </cell>
          <cell r="I89">
            <v>0</v>
          </cell>
          <cell r="J89">
            <v>38148.797632866692</v>
          </cell>
        </row>
        <row r="90">
          <cell r="C90" t="str">
            <v>SSHP</v>
          </cell>
          <cell r="D90">
            <v>0</v>
          </cell>
          <cell r="E90">
            <v>63.86</v>
          </cell>
          <cell r="F90">
            <v>63.86</v>
          </cell>
          <cell r="G90">
            <v>0</v>
          </cell>
          <cell r="H90">
            <v>2.9401476978453835E-6</v>
          </cell>
          <cell r="I90">
            <v>0</v>
          </cell>
          <cell r="J90">
            <v>2.8247783602853191</v>
          </cell>
        </row>
        <row r="91">
          <cell r="C91" t="str">
            <v>SSHPTU</v>
          </cell>
          <cell r="D91">
            <v>0</v>
          </cell>
          <cell r="E91">
            <v>0</v>
          </cell>
          <cell r="F91">
            <v>0</v>
          </cell>
          <cell r="G91">
            <v>0</v>
          </cell>
          <cell r="H91">
            <v>0</v>
          </cell>
          <cell r="I91">
            <v>0</v>
          </cell>
          <cell r="J91">
            <v>0</v>
          </cell>
        </row>
        <row r="92">
          <cell r="C92" t="str">
            <v>STBGEN</v>
          </cell>
          <cell r="D92">
            <v>0</v>
          </cell>
          <cell r="E92">
            <v>0</v>
          </cell>
          <cell r="F92">
            <v>0</v>
          </cell>
          <cell r="G92">
            <v>0</v>
          </cell>
          <cell r="H92">
            <v>0</v>
          </cell>
          <cell r="I92">
            <v>0</v>
          </cell>
          <cell r="J92">
            <v>0</v>
          </cell>
        </row>
        <row r="93">
          <cell r="C93" t="str">
            <v>TECDEV</v>
          </cell>
          <cell r="D93">
            <v>0</v>
          </cell>
          <cell r="E93">
            <v>0</v>
          </cell>
          <cell r="F93">
            <v>0</v>
          </cell>
          <cell r="G93">
            <v>0</v>
          </cell>
          <cell r="H93">
            <v>0</v>
          </cell>
          <cell r="I93">
            <v>0</v>
          </cell>
          <cell r="J93">
            <v>0</v>
          </cell>
        </row>
        <row r="94">
          <cell r="C94" t="str">
            <v>WTZKWH</v>
          </cell>
          <cell r="D94">
            <v>0</v>
          </cell>
          <cell r="E94">
            <v>0</v>
          </cell>
          <cell r="F94">
            <v>0</v>
          </cell>
          <cell r="G94">
            <v>0</v>
          </cell>
          <cell r="H94">
            <v>0</v>
          </cell>
          <cell r="I94">
            <v>0</v>
          </cell>
          <cell r="J94">
            <v>0</v>
          </cell>
        </row>
        <row r="95">
          <cell r="C95" t="str">
            <v>WZELEC</v>
          </cell>
          <cell r="D95">
            <v>0</v>
          </cell>
          <cell r="E95">
            <v>0</v>
          </cell>
          <cell r="F95">
            <v>0</v>
          </cell>
          <cell r="G95">
            <v>0</v>
          </cell>
          <cell r="H95">
            <v>0</v>
          </cell>
          <cell r="I95">
            <v>0</v>
          </cell>
          <cell r="J95">
            <v>0</v>
          </cell>
        </row>
      </sheetData>
      <sheetData sheetId="21">
        <row r="3">
          <cell r="A3" t="str">
            <v>Product ID CB</v>
          </cell>
          <cell r="B3" t="str">
            <v>Product Description</v>
          </cell>
          <cell r="C3" t="str">
            <v>DEC</v>
          </cell>
          <cell r="D3" t="str">
            <v>DEP</v>
          </cell>
          <cell r="E3" t="str">
            <v>DEF</v>
          </cell>
          <cell r="F3" t="str">
            <v>DEO</v>
          </cell>
          <cell r="G3" t="str">
            <v>DEI</v>
          </cell>
        </row>
        <row r="4">
          <cell r="A4" t="str">
            <v>BHAVCO</v>
          </cell>
          <cell r="B4" t="str">
            <v>Behavioral - Commercial Office</v>
          </cell>
          <cell r="C4" t="str">
            <v>Valid - EE</v>
          </cell>
          <cell r="D4" t="str">
            <v>Valid - EE</v>
          </cell>
          <cell r="E4" t="str">
            <v>Not Valid</v>
          </cell>
          <cell r="F4" t="str">
            <v>Valid - EE</v>
          </cell>
          <cell r="G4" t="str">
            <v>Not Valid</v>
          </cell>
        </row>
        <row r="5">
          <cell r="A5" t="str">
            <v>EISBUS</v>
          </cell>
          <cell r="B5" t="str">
            <v>Energy Info Systems - Business</v>
          </cell>
          <cell r="C5" t="str">
            <v>Not Valid</v>
          </cell>
          <cell r="D5" t="str">
            <v>Not Valid</v>
          </cell>
          <cell r="E5" t="str">
            <v>Not Valid</v>
          </cell>
          <cell r="F5" t="str">
            <v>Not Valid</v>
          </cell>
          <cell r="G5" t="str">
            <v>Not Valid</v>
          </cell>
        </row>
        <row r="6">
          <cell r="A6" t="str">
            <v>EPONL</v>
          </cell>
          <cell r="B6" t="str">
            <v>Energy Profile Online</v>
          </cell>
          <cell r="C6" t="str">
            <v>Valid - Std</v>
          </cell>
          <cell r="D6" t="str">
            <v>Not Valid</v>
          </cell>
          <cell r="E6" t="str">
            <v>Not Valid</v>
          </cell>
          <cell r="F6" t="str">
            <v>Valid - Std</v>
          </cell>
          <cell r="G6" t="str">
            <v>Valid - Std</v>
          </cell>
        </row>
        <row r="7">
          <cell r="A7" t="str">
            <v>K12ADT</v>
          </cell>
          <cell r="B7" t="str">
            <v>K12 Audit</v>
          </cell>
          <cell r="C7" t="str">
            <v>Not Valid</v>
          </cell>
          <cell r="D7" t="str">
            <v>Not Valid</v>
          </cell>
          <cell r="E7" t="str">
            <v>Not Valid</v>
          </cell>
          <cell r="F7" t="str">
            <v>Not Valid</v>
          </cell>
          <cell r="G7" t="str">
            <v>Valid - EE</v>
          </cell>
        </row>
        <row r="8">
          <cell r="A8" t="str">
            <v>NRAO</v>
          </cell>
          <cell r="B8" t="str">
            <v>Non-Res Energy Assess-Online</v>
          </cell>
          <cell r="C8" t="str">
            <v>Valid - EE</v>
          </cell>
          <cell r="D8" t="str">
            <v>Not Valid</v>
          </cell>
          <cell r="E8" t="str">
            <v>Not Valid</v>
          </cell>
          <cell r="F8" t="str">
            <v>Valid - EE</v>
          </cell>
          <cell r="G8" t="str">
            <v>Valid - EE</v>
          </cell>
        </row>
        <row r="9">
          <cell r="A9" t="str">
            <v>NRAOS</v>
          </cell>
          <cell r="B9" t="str">
            <v>Non-Res Energy Assess On-site</v>
          </cell>
          <cell r="C9" t="str">
            <v>Not Valid</v>
          </cell>
          <cell r="D9" t="str">
            <v>Not Valid</v>
          </cell>
          <cell r="E9" t="str">
            <v>Valid - EE</v>
          </cell>
          <cell r="F9" t="str">
            <v>Valid - EE</v>
          </cell>
          <cell r="G9" t="str">
            <v>Valid - EE</v>
          </cell>
        </row>
        <row r="10">
          <cell r="A10" t="str">
            <v>NRATRD</v>
          </cell>
          <cell r="B10" t="str">
            <v>Non-Res Energy Assess Tele R&amp;D</v>
          </cell>
          <cell r="C10" t="str">
            <v>Not Valid</v>
          </cell>
          <cell r="D10" t="str">
            <v>Not Valid</v>
          </cell>
          <cell r="E10" t="str">
            <v>Not Valid</v>
          </cell>
          <cell r="F10" t="str">
            <v>Valid - EE</v>
          </cell>
          <cell r="G10" t="str">
            <v>Valid - EE</v>
          </cell>
        </row>
        <row r="11">
          <cell r="A11" t="str">
            <v>NRBBUS</v>
          </cell>
          <cell r="B11" t="str">
            <v>Non Residential Better Business</v>
          </cell>
          <cell r="C11" t="str">
            <v>Not Valid</v>
          </cell>
          <cell r="D11" t="str">
            <v>Not Valid</v>
          </cell>
          <cell r="E11" t="str">
            <v>Valid - EE</v>
          </cell>
          <cell r="F11" t="str">
            <v>Not Valid</v>
          </cell>
          <cell r="G11" t="str">
            <v>Not Valid</v>
          </cell>
        </row>
        <row r="12">
          <cell r="A12" t="str">
            <v>NRBNC</v>
          </cell>
          <cell r="B12" t="str">
            <v>NR Business New Construction</v>
          </cell>
          <cell r="C12" t="str">
            <v>Not Valid</v>
          </cell>
          <cell r="D12" t="str">
            <v>Not Valid</v>
          </cell>
          <cell r="E12" t="str">
            <v>Valid - EE</v>
          </cell>
          <cell r="F12" t="str">
            <v>Not Valid</v>
          </cell>
          <cell r="G12" t="str">
            <v>Not Valid</v>
          </cell>
        </row>
        <row r="13">
          <cell r="A13" t="str">
            <v>NRCAMT</v>
          </cell>
          <cell r="B13" t="str">
            <v>Non-Res Custom Assessment</v>
          </cell>
          <cell r="C13" t="str">
            <v>Valid - EE</v>
          </cell>
          <cell r="D13" t="str">
            <v>Not Valid</v>
          </cell>
          <cell r="E13" t="str">
            <v>Not Valid</v>
          </cell>
          <cell r="F13" t="str">
            <v>Not Valid</v>
          </cell>
          <cell r="G13" t="str">
            <v>Not Valid</v>
          </cell>
        </row>
        <row r="14">
          <cell r="A14" t="str">
            <v>NRCSSD</v>
          </cell>
          <cell r="B14" t="str">
            <v>Smart Savr Non-Res Cust Self Direct</v>
          </cell>
          <cell r="C14" t="str">
            <v>Not Valid</v>
          </cell>
          <cell r="D14" t="str">
            <v>Not Valid</v>
          </cell>
          <cell r="E14" t="str">
            <v>Not Valid</v>
          </cell>
          <cell r="F14" t="str">
            <v>Valid - EE</v>
          </cell>
          <cell r="G14" t="str">
            <v>Not Valid</v>
          </cell>
        </row>
        <row r="15">
          <cell r="A15" t="str">
            <v>NRCUST</v>
          </cell>
          <cell r="B15" t="str">
            <v>Non-Res Custom Incentive</v>
          </cell>
          <cell r="C15" t="str">
            <v>Valid - EE</v>
          </cell>
          <cell r="D15" t="str">
            <v>Not Valid</v>
          </cell>
          <cell r="E15" t="str">
            <v>Not Valid</v>
          </cell>
          <cell r="F15" t="str">
            <v>Not Valid</v>
          </cell>
          <cell r="G15" t="str">
            <v>Not Valid</v>
          </cell>
        </row>
        <row r="16">
          <cell r="A16" t="str">
            <v>NRFS</v>
          </cell>
          <cell r="B16" t="str">
            <v>Non-Residential Smart $aver Prescrptive-Food Service</v>
          </cell>
          <cell r="C16" t="str">
            <v>Valid - EE</v>
          </cell>
          <cell r="D16" t="str">
            <v>Not Valid</v>
          </cell>
          <cell r="E16" t="str">
            <v>Not Valid</v>
          </cell>
          <cell r="F16" t="str">
            <v>Valid - EE</v>
          </cell>
          <cell r="G16" t="str">
            <v>Valid - EE</v>
          </cell>
        </row>
        <row r="17">
          <cell r="A17" t="str">
            <v>NRHVAC</v>
          </cell>
          <cell r="B17" t="str">
            <v>Non-Residential Smart $aver Prescrptive-HVAC</v>
          </cell>
          <cell r="C17" t="str">
            <v>Valid - EE</v>
          </cell>
          <cell r="D17" t="str">
            <v>Not Valid</v>
          </cell>
          <cell r="E17" t="str">
            <v>Not Valid</v>
          </cell>
          <cell r="F17" t="str">
            <v>Valid - EE</v>
          </cell>
          <cell r="G17" t="str">
            <v>Valid - EE</v>
          </cell>
        </row>
        <row r="18">
          <cell r="A18" t="str">
            <v>NRIT</v>
          </cell>
          <cell r="B18" t="str">
            <v>Non-Res Information Technology</v>
          </cell>
          <cell r="C18" t="str">
            <v>Valid - EE</v>
          </cell>
          <cell r="D18" t="str">
            <v>Not Valid</v>
          </cell>
          <cell r="E18" t="str">
            <v>Not Valid</v>
          </cell>
          <cell r="F18" t="str">
            <v>Valid - EE</v>
          </cell>
          <cell r="G18" t="str">
            <v>Valid - EE</v>
          </cell>
        </row>
        <row r="19">
          <cell r="A19" t="str">
            <v>NRLTG</v>
          </cell>
          <cell r="B19" t="str">
            <v>Non-Residential Smart $aver Prescrptive-Lighting</v>
          </cell>
          <cell r="C19" t="str">
            <v>Valid - EE</v>
          </cell>
          <cell r="D19" t="str">
            <v>Not Valid</v>
          </cell>
          <cell r="E19" t="str">
            <v>Not Valid</v>
          </cell>
          <cell r="F19" t="str">
            <v>Valid - EE</v>
          </cell>
          <cell r="G19" t="str">
            <v>Valid - EE</v>
          </cell>
        </row>
        <row r="20">
          <cell r="A20" t="str">
            <v>NRMESD</v>
          </cell>
          <cell r="B20" t="str">
            <v>Non-Residential Merchantile Self Direct</v>
          </cell>
          <cell r="C20" t="str">
            <v>Not Valid</v>
          </cell>
          <cell r="D20" t="str">
            <v>Not Valid</v>
          </cell>
          <cell r="E20" t="str">
            <v>Not Valid</v>
          </cell>
          <cell r="F20" t="str">
            <v>Valid - EE</v>
          </cell>
          <cell r="G20" t="str">
            <v>Not Valid</v>
          </cell>
        </row>
        <row r="21">
          <cell r="A21" t="str">
            <v>NROTHR</v>
          </cell>
          <cell r="B21" t="str">
            <v>Non Res Other</v>
          </cell>
          <cell r="C21" t="str">
            <v>Not Valid</v>
          </cell>
          <cell r="D21" t="str">
            <v>Valid - EE</v>
          </cell>
          <cell r="E21" t="str">
            <v>Not Valid</v>
          </cell>
          <cell r="F21" t="str">
            <v>Not Valid</v>
          </cell>
          <cell r="G21" t="str">
            <v>Not Valid</v>
          </cell>
        </row>
        <row r="22">
          <cell r="A22" t="str">
            <v>NRP&amp;M</v>
          </cell>
          <cell r="B22" t="str">
            <v>Non-Residential Smart $aver Prescrptive-Pumps &amp; Motors</v>
          </cell>
          <cell r="C22" t="str">
            <v>Valid - EE</v>
          </cell>
          <cell r="D22" t="str">
            <v>Not Valid</v>
          </cell>
          <cell r="E22" t="str">
            <v>Not Valid</v>
          </cell>
          <cell r="F22" t="str">
            <v>Valid - EE</v>
          </cell>
          <cell r="G22" t="str">
            <v>Valid - EE</v>
          </cell>
        </row>
        <row r="23">
          <cell r="A23" t="str">
            <v>NRPROC</v>
          </cell>
          <cell r="B23" t="str">
            <v>Non-Residential Smart $aver Prescrptive-Process Equipment</v>
          </cell>
          <cell r="C23" t="str">
            <v>Valid - EE</v>
          </cell>
          <cell r="D23" t="str">
            <v>Not Valid</v>
          </cell>
          <cell r="E23" t="str">
            <v>Not Valid</v>
          </cell>
          <cell r="F23" t="str">
            <v>Valid - EE</v>
          </cell>
          <cell r="G23" t="str">
            <v>Valid - EE</v>
          </cell>
        </row>
        <row r="24">
          <cell r="A24" t="str">
            <v>NRPRSC</v>
          </cell>
          <cell r="B24" t="str">
            <v>Smart Savr Non-Res Cust Incent</v>
          </cell>
          <cell r="C24" t="str">
            <v>Not Valid</v>
          </cell>
          <cell r="D24" t="str">
            <v>Not Valid</v>
          </cell>
          <cell r="E24" t="str">
            <v>Valid - EE</v>
          </cell>
          <cell r="F24" t="str">
            <v>Valid - EE</v>
          </cell>
          <cell r="G24" t="str">
            <v>Valid - EE</v>
          </cell>
        </row>
        <row r="25">
          <cell r="A25" t="str">
            <v>NRPRSD</v>
          </cell>
          <cell r="B25" t="str">
            <v>Non-Residential Smart $aver Prescrptive-Self Direct</v>
          </cell>
          <cell r="C25" t="str">
            <v>Not Valid</v>
          </cell>
          <cell r="D25" t="str">
            <v>Not Valid</v>
          </cell>
          <cell r="E25" t="str">
            <v>Not Valid</v>
          </cell>
          <cell r="F25" t="str">
            <v>Valid - EE</v>
          </cell>
          <cell r="G25" t="str">
            <v>Not Valid</v>
          </cell>
        </row>
        <row r="26">
          <cell r="A26" t="str">
            <v>PRCORE</v>
          </cell>
          <cell r="B26" t="str">
            <v>Non Res Prescriptive CORE</v>
          </cell>
          <cell r="C26" t="str">
            <v>Not Valid</v>
          </cell>
          <cell r="D26" t="str">
            <v>Not Valid</v>
          </cell>
          <cell r="E26" t="str">
            <v>Not Valid</v>
          </cell>
          <cell r="F26" t="str">
            <v>Not Valid</v>
          </cell>
          <cell r="G26" t="str">
            <v>Valid - EE</v>
          </cell>
        </row>
        <row r="27">
          <cell r="A27" t="str">
            <v>SENOW</v>
          </cell>
          <cell r="B27" t="str">
            <v>Smart Energy Now</v>
          </cell>
          <cell r="C27" t="str">
            <v>Valid - EE</v>
          </cell>
          <cell r="D27" t="str">
            <v>Not Valid</v>
          </cell>
          <cell r="E27" t="str">
            <v>Not Valid</v>
          </cell>
          <cell r="F27" t="str">
            <v>Not Valid</v>
          </cell>
          <cell r="G27" t="str">
            <v>Not Valid</v>
          </cell>
        </row>
        <row r="28">
          <cell r="A28" t="str">
            <v>SSBDIR</v>
          </cell>
          <cell r="B28" t="str">
            <v>Small Business Direct Install</v>
          </cell>
          <cell r="C28" t="str">
            <v>Valid - EE</v>
          </cell>
          <cell r="D28" t="str">
            <v>Valid - EE</v>
          </cell>
          <cell r="E28" t="str">
            <v>Not Valid</v>
          </cell>
          <cell r="F28" t="str">
            <v>Valid - EE</v>
          </cell>
          <cell r="G28" t="str">
            <v>Not Valid</v>
          </cell>
        </row>
        <row r="29">
          <cell r="A29" t="str">
            <v>TECDEV</v>
          </cell>
          <cell r="B29" t="str">
            <v>Technology Development</v>
          </cell>
          <cell r="C29" t="str">
            <v>Not Valid</v>
          </cell>
          <cell r="D29" t="str">
            <v>Not Valid</v>
          </cell>
          <cell r="E29" t="str">
            <v>Valid - EE</v>
          </cell>
          <cell r="F29" t="str">
            <v>Not Valid</v>
          </cell>
          <cell r="G29" t="str">
            <v>Not Valid</v>
          </cell>
        </row>
        <row r="30">
          <cell r="A30" t="str">
            <v>BALBIL</v>
          </cell>
          <cell r="B30" t="str">
            <v>Balanced Bill</v>
          </cell>
          <cell r="C30" t="str">
            <v>Valid - Std</v>
          </cell>
          <cell r="D30" t="str">
            <v>Not Valid</v>
          </cell>
          <cell r="E30" t="str">
            <v>Not Valid</v>
          </cell>
          <cell r="F30" t="str">
            <v>Not Valid</v>
          </cell>
          <cell r="G30" t="str">
            <v>Not Valid</v>
          </cell>
        </row>
        <row r="31">
          <cell r="A31" t="str">
            <v>CUE</v>
          </cell>
          <cell r="B31" t="str">
            <v>Customer Usage Experiences</v>
          </cell>
          <cell r="C31" t="str">
            <v>Valid - Std</v>
          </cell>
          <cell r="D31" t="str">
            <v>Not Valid</v>
          </cell>
          <cell r="E31" t="str">
            <v>Valid - Nonreg</v>
          </cell>
          <cell r="F31" t="str">
            <v>Valid - Std</v>
          </cell>
          <cell r="G31" t="str">
            <v>Valid - Std</v>
          </cell>
        </row>
        <row r="32">
          <cell r="A32" t="str">
            <v>DSMRD</v>
          </cell>
          <cell r="B32" t="str">
            <v>Research and Demonstration</v>
          </cell>
          <cell r="C32" t="str">
            <v>Not Valid</v>
          </cell>
          <cell r="D32" t="str">
            <v>Not Valid</v>
          </cell>
          <cell r="E32" t="str">
            <v>Valid - EE</v>
          </cell>
          <cell r="F32" t="str">
            <v>Not Valid</v>
          </cell>
          <cell r="G32" t="str">
            <v>Not Valid</v>
          </cell>
        </row>
        <row r="33">
          <cell r="A33" t="str">
            <v>EBILL</v>
          </cell>
          <cell r="B33" t="str">
            <v>Paperless Billing</v>
          </cell>
          <cell r="C33" t="str">
            <v>Valid - Std</v>
          </cell>
          <cell r="D33" t="str">
            <v>Not Valid</v>
          </cell>
          <cell r="E33" t="str">
            <v>Not Valid</v>
          </cell>
          <cell r="F33" t="str">
            <v>Valid - Std</v>
          </cell>
          <cell r="G33" t="str">
            <v>Valid - Std</v>
          </cell>
        </row>
        <row r="34">
          <cell r="A34" t="str">
            <v>CRBOFF</v>
          </cell>
          <cell r="B34" t="str">
            <v>Carbon Offset Product</v>
          </cell>
          <cell r="C34" t="str">
            <v>Valid - Std</v>
          </cell>
          <cell r="D34" t="str">
            <v>Not Valid</v>
          </cell>
          <cell r="E34" t="str">
            <v>Not Valid</v>
          </cell>
          <cell r="F34" t="str">
            <v>Not Valid</v>
          </cell>
          <cell r="G34" t="str">
            <v>Not Valid</v>
          </cell>
        </row>
        <row r="35">
          <cell r="A35" t="str">
            <v>ELTRAN</v>
          </cell>
          <cell r="B35" t="str">
            <v>Electric Transportation</v>
          </cell>
          <cell r="C35" t="str">
            <v>Valid - Std</v>
          </cell>
          <cell r="D35" t="str">
            <v>Valid - Std</v>
          </cell>
          <cell r="E35" t="str">
            <v>Not Valid</v>
          </cell>
          <cell r="F35" t="str">
            <v>Valid - Std</v>
          </cell>
          <cell r="G35" t="str">
            <v>Not Valid</v>
          </cell>
        </row>
        <row r="36">
          <cell r="A36" t="str">
            <v>ENF</v>
          </cell>
          <cell r="B36" t="str">
            <v>Energy Neighbor Fund</v>
          </cell>
          <cell r="C36" t="str">
            <v>Not Valid</v>
          </cell>
          <cell r="D36" t="str">
            <v>Valid - Std</v>
          </cell>
          <cell r="E36" t="str">
            <v>Not Valid</v>
          </cell>
          <cell r="F36" t="str">
            <v>Not Valid</v>
          </cell>
          <cell r="G36" t="str">
            <v>Not Valid</v>
          </cell>
        </row>
        <row r="37">
          <cell r="A37" t="str">
            <v>EPP</v>
          </cell>
          <cell r="B37" t="str">
            <v>Equal Payment Plan</v>
          </cell>
          <cell r="C37" t="str">
            <v>Valid - Std</v>
          </cell>
          <cell r="D37" t="str">
            <v>Not Valid</v>
          </cell>
          <cell r="E37" t="str">
            <v>Not Valid</v>
          </cell>
          <cell r="F37" t="str">
            <v>Valid - Std</v>
          </cell>
          <cell r="G37" t="str">
            <v>Valid - Std</v>
          </cell>
        </row>
        <row r="38">
          <cell r="A38" t="str">
            <v>ESP</v>
          </cell>
          <cell r="B38" t="str">
            <v>Energy Savings Plan</v>
          </cell>
          <cell r="C38" t="str">
            <v>Valid - Std</v>
          </cell>
          <cell r="D38" t="str">
            <v>Not Valid</v>
          </cell>
          <cell r="E38" t="str">
            <v>Not Valid</v>
          </cell>
          <cell r="F38" t="str">
            <v>Valid - Std</v>
          </cell>
          <cell r="G38" t="str">
            <v>Valid - Std</v>
          </cell>
        </row>
        <row r="39">
          <cell r="A39" t="str">
            <v>FPP</v>
          </cell>
          <cell r="B39" t="str">
            <v>Fixed Payment Plan</v>
          </cell>
          <cell r="C39" t="str">
            <v>Not Valid</v>
          </cell>
          <cell r="D39" t="str">
            <v>Not Valid</v>
          </cell>
          <cell r="E39" t="str">
            <v>Not Valid</v>
          </cell>
          <cell r="F39" t="str">
            <v>Not Valid</v>
          </cell>
          <cell r="G39" t="str">
            <v>Valid - Nonreg</v>
          </cell>
        </row>
        <row r="40">
          <cell r="A40" t="str">
            <v>FRCYCL</v>
          </cell>
          <cell r="B40" t="str">
            <v>Freezer Recycle Program</v>
          </cell>
          <cell r="C40" t="str">
            <v>Valid - EE</v>
          </cell>
          <cell r="D40" t="str">
            <v>Valid - EE</v>
          </cell>
          <cell r="E40" t="str">
            <v>Not Valid</v>
          </cell>
          <cell r="F40" t="str">
            <v>Valid - EE</v>
          </cell>
          <cell r="G40" t="str">
            <v>Valid - EE</v>
          </cell>
        </row>
        <row r="41">
          <cell r="A41" t="str">
            <v>FURNRP</v>
          </cell>
          <cell r="B41" t="str">
            <v>Furnace Replacement Gas</v>
          </cell>
          <cell r="C41" t="str">
            <v>Not Valid</v>
          </cell>
          <cell r="D41" t="str">
            <v>Not Valid</v>
          </cell>
          <cell r="E41" t="str">
            <v>Not Valid</v>
          </cell>
          <cell r="F41" t="str">
            <v>Valid - Std</v>
          </cell>
          <cell r="G41" t="str">
            <v>Not Valid</v>
          </cell>
        </row>
        <row r="42">
          <cell r="A42" t="str">
            <v>GP0000</v>
          </cell>
          <cell r="B42" t="str">
            <v>Green Power</v>
          </cell>
          <cell r="C42" t="str">
            <v>Valid - Std</v>
          </cell>
          <cell r="D42" t="str">
            <v>Valid - Std</v>
          </cell>
          <cell r="E42" t="str">
            <v>Not Valid</v>
          </cell>
          <cell r="F42" t="str">
            <v>Valid - Std</v>
          </cell>
          <cell r="G42" t="str">
            <v>Valid - Nonreg</v>
          </cell>
        </row>
        <row r="43">
          <cell r="A43" t="str">
            <v>HABLTG</v>
          </cell>
          <cell r="B43" t="str">
            <v>Habitat Lighting</v>
          </cell>
          <cell r="C43" t="str">
            <v>Not Valid</v>
          </cell>
          <cell r="D43" t="str">
            <v>Not Valid</v>
          </cell>
          <cell r="E43" t="str">
            <v>Not Valid</v>
          </cell>
          <cell r="F43" t="str">
            <v>Valid - Std</v>
          </cell>
          <cell r="G43" t="str">
            <v>Not Valid</v>
          </cell>
        </row>
        <row r="44">
          <cell r="A44" t="str">
            <v>HEAP</v>
          </cell>
          <cell r="B44" t="str">
            <v>Home Energy Assistance Prgm</v>
          </cell>
          <cell r="C44" t="str">
            <v>Not Valid</v>
          </cell>
          <cell r="D44" t="str">
            <v>Not Valid</v>
          </cell>
          <cell r="E44" t="str">
            <v>Not Valid</v>
          </cell>
          <cell r="F44" t="str">
            <v>Not Valid</v>
          </cell>
          <cell r="G44" t="str">
            <v>Not Valid</v>
          </cell>
        </row>
        <row r="45">
          <cell r="A45" t="str">
            <v>HEAPGS</v>
          </cell>
          <cell r="B45" t="str">
            <v>Home energy assist - Gas</v>
          </cell>
          <cell r="C45" t="str">
            <v>Not Valid</v>
          </cell>
          <cell r="D45" t="str">
            <v>Not Valid</v>
          </cell>
          <cell r="E45" t="str">
            <v>Not Valid</v>
          </cell>
          <cell r="F45" t="str">
            <v>Not Valid</v>
          </cell>
          <cell r="G45" t="str">
            <v>Not Valid</v>
          </cell>
        </row>
        <row r="46">
          <cell r="A46" t="str">
            <v>HEATSH</v>
          </cell>
          <cell r="B46" t="str">
            <v>HEATSHARE</v>
          </cell>
          <cell r="C46" t="str">
            <v>Not Valid</v>
          </cell>
          <cell r="D46" t="str">
            <v>Not Valid</v>
          </cell>
          <cell r="E46" t="str">
            <v>Not Valid</v>
          </cell>
          <cell r="F46" t="str">
            <v>Valid - Std</v>
          </cell>
          <cell r="G46" t="str">
            <v>Not Valid</v>
          </cell>
        </row>
        <row r="47">
          <cell r="A47" t="str">
            <v>HECR</v>
          </cell>
          <cell r="B47" t="str">
            <v>Home Energy Comparison Report</v>
          </cell>
          <cell r="C47" t="str">
            <v>Valid - EE</v>
          </cell>
          <cell r="D47" t="str">
            <v>Valid - EE</v>
          </cell>
          <cell r="E47" t="str">
            <v>Not Valid</v>
          </cell>
          <cell r="F47" t="str">
            <v>Valid - EE</v>
          </cell>
          <cell r="G47" t="str">
            <v>Valid - EE</v>
          </cell>
        </row>
        <row r="48">
          <cell r="A48" t="str">
            <v>HEHC</v>
          </cell>
          <cell r="B48" t="str">
            <v>Home Energy House Call</v>
          </cell>
          <cell r="C48" t="str">
            <v>Valid - EE</v>
          </cell>
          <cell r="D48" t="str">
            <v>Not Valid</v>
          </cell>
          <cell r="E48" t="str">
            <v>Valid - EE</v>
          </cell>
          <cell r="F48" t="str">
            <v>Valid - EE</v>
          </cell>
          <cell r="G48" t="str">
            <v>Valid - EE</v>
          </cell>
        </row>
        <row r="49">
          <cell r="A49" t="str">
            <v>HELPHD</v>
          </cell>
          <cell r="B49" t="str">
            <v>Helping Hands</v>
          </cell>
          <cell r="C49" t="str">
            <v>Not Valid</v>
          </cell>
          <cell r="D49" t="str">
            <v>Not Valid</v>
          </cell>
          <cell r="E49" t="str">
            <v>Not Valid</v>
          </cell>
          <cell r="F49" t="str">
            <v>Not Valid</v>
          </cell>
          <cell r="G49" t="str">
            <v>Valid - Std</v>
          </cell>
        </row>
        <row r="50">
          <cell r="A50" t="str">
            <v>HES</v>
          </cell>
          <cell r="B50" t="str">
            <v>Home Energy Solutions</v>
          </cell>
          <cell r="C50" t="str">
            <v>Not Valid</v>
          </cell>
          <cell r="D50" t="str">
            <v>Not Valid</v>
          </cell>
          <cell r="E50" t="str">
            <v>Not Valid</v>
          </cell>
          <cell r="F50" t="str">
            <v>Valid - EE</v>
          </cell>
          <cell r="G50" t="str">
            <v>Not Valid</v>
          </cell>
        </row>
        <row r="51">
          <cell r="A51" t="str">
            <v>HWLI</v>
          </cell>
          <cell r="B51" t="str">
            <v>Neighborhood Low Income</v>
          </cell>
          <cell r="C51" t="str">
            <v>Valid - EE</v>
          </cell>
          <cell r="D51" t="str">
            <v>Valid - EE</v>
          </cell>
          <cell r="E51" t="str">
            <v>Valid - EE</v>
          </cell>
          <cell r="F51" t="str">
            <v>Valid - EE</v>
          </cell>
          <cell r="G51" t="str">
            <v>Valid - EE</v>
          </cell>
        </row>
        <row r="52">
          <cell r="A52" t="str">
            <v>HPWH</v>
          </cell>
          <cell r="B52" t="str">
            <v>Heat Pump Water Heater</v>
          </cell>
          <cell r="C52" t="str">
            <v>Valid - EE</v>
          </cell>
          <cell r="D52" t="str">
            <v>Not Valid</v>
          </cell>
          <cell r="E52" t="str">
            <v>Not Valid</v>
          </cell>
          <cell r="F52" t="str">
            <v>Valid - EE</v>
          </cell>
          <cell r="G52" t="str">
            <v>Not Valid</v>
          </cell>
        </row>
        <row r="53">
          <cell r="A53" t="str">
            <v>HWTS</v>
          </cell>
          <cell r="B53" t="str">
            <v>Tune and Seal</v>
          </cell>
          <cell r="C53" t="str">
            <v>Valid - EE</v>
          </cell>
          <cell r="D53" t="str">
            <v>Not Valid</v>
          </cell>
          <cell r="E53" t="str">
            <v>Not Valid</v>
          </cell>
          <cell r="F53" t="str">
            <v>Valid - EE</v>
          </cell>
          <cell r="G53" t="str">
            <v>Valid - EE</v>
          </cell>
        </row>
        <row r="54">
          <cell r="A54" t="str">
            <v>K12CFL</v>
          </cell>
          <cell r="B54" t="str">
            <v>K12 CFL/Kit - NEED</v>
          </cell>
          <cell r="C54" t="str">
            <v>Not Valid</v>
          </cell>
          <cell r="D54" t="str">
            <v>Not Valid</v>
          </cell>
          <cell r="E54" t="str">
            <v>Not Valid</v>
          </cell>
          <cell r="F54" t="str">
            <v>Not Valid</v>
          </cell>
          <cell r="G54" t="str">
            <v>Valid - EE</v>
          </cell>
        </row>
        <row r="55">
          <cell r="A55" t="str">
            <v>K12PRF</v>
          </cell>
          <cell r="B55" t="str">
            <v>K12 Performance - National Theatre</v>
          </cell>
          <cell r="C55" t="str">
            <v>Valid - EE</v>
          </cell>
          <cell r="D55" t="str">
            <v>Valid - EE</v>
          </cell>
          <cell r="E55" t="str">
            <v>Not Valid</v>
          </cell>
          <cell r="F55" t="str">
            <v>Valid - EE</v>
          </cell>
          <cell r="G55" t="str">
            <v>Valid - EE</v>
          </cell>
        </row>
        <row r="56">
          <cell r="A56" t="str">
            <v>LICFL</v>
          </cell>
          <cell r="B56" t="str">
            <v>Low Income CFL/Kit</v>
          </cell>
          <cell r="C56" t="str">
            <v>Not Valid</v>
          </cell>
          <cell r="D56" t="str">
            <v>Not Valid</v>
          </cell>
          <cell r="E56" t="str">
            <v>Not Valid</v>
          </cell>
          <cell r="F56" t="str">
            <v>Not Valid</v>
          </cell>
          <cell r="G56" t="str">
            <v>Valid - EE</v>
          </cell>
        </row>
        <row r="57">
          <cell r="A57" t="str">
            <v>MANSRV</v>
          </cell>
          <cell r="B57" t="str">
            <v>Energy Maintenance Service</v>
          </cell>
          <cell r="C57" t="str">
            <v>Not Valid</v>
          </cell>
          <cell r="D57" t="str">
            <v>Not Valid</v>
          </cell>
          <cell r="E57" t="str">
            <v>Not Valid</v>
          </cell>
          <cell r="F57" t="str">
            <v>Valid - Std</v>
          </cell>
          <cell r="G57" t="str">
            <v>Not Valid</v>
          </cell>
        </row>
        <row r="58">
          <cell r="A58" t="str">
            <v>MFEEAR</v>
          </cell>
          <cell r="B58" t="str">
            <v>Multi-Family Aerators</v>
          </cell>
          <cell r="C58" t="str">
            <v>Valid - EE</v>
          </cell>
          <cell r="D58" t="str">
            <v>Valid - EE</v>
          </cell>
          <cell r="E58" t="str">
            <v>Not Valid</v>
          </cell>
          <cell r="F58" t="str">
            <v>Valid - EE</v>
          </cell>
          <cell r="G58" t="str">
            <v>Valid - EE</v>
          </cell>
        </row>
        <row r="59">
          <cell r="A59" t="str">
            <v>MFEEPW</v>
          </cell>
          <cell r="B59" t="str">
            <v>Multi-Family Pipe Wrap</v>
          </cell>
          <cell r="C59" t="str">
            <v>Valid - EE</v>
          </cell>
          <cell r="D59" t="str">
            <v>Valid - EE</v>
          </cell>
          <cell r="E59" t="str">
            <v>Not Valid</v>
          </cell>
          <cell r="F59" t="str">
            <v>Valid - EE</v>
          </cell>
          <cell r="G59" t="str">
            <v>Valid - EE</v>
          </cell>
        </row>
        <row r="60">
          <cell r="A60" t="str">
            <v>MFEESH</v>
          </cell>
          <cell r="B60" t="str">
            <v>Multi-Family Showerheads</v>
          </cell>
          <cell r="C60" t="str">
            <v>Valid - EE</v>
          </cell>
          <cell r="D60" t="str">
            <v>Valid - EE</v>
          </cell>
          <cell r="E60" t="str">
            <v>Not Valid</v>
          </cell>
          <cell r="F60" t="str">
            <v>Valid - EE</v>
          </cell>
          <cell r="G60" t="str">
            <v>Valid - EE</v>
          </cell>
        </row>
        <row r="61">
          <cell r="A61" t="str">
            <v>NEWCON</v>
          </cell>
          <cell r="B61" t="str">
            <v>New Connects</v>
          </cell>
          <cell r="C61" t="str">
            <v>Not Valid</v>
          </cell>
          <cell r="D61" t="str">
            <v>Valid - EE</v>
          </cell>
          <cell r="E61" t="str">
            <v>Valid - EE</v>
          </cell>
          <cell r="F61" t="str">
            <v>Not Valid</v>
          </cell>
          <cell r="G61" t="str">
            <v>Not Valid</v>
          </cell>
        </row>
        <row r="62">
          <cell r="A62" t="str">
            <v>NUG</v>
          </cell>
          <cell r="B62" t="str">
            <v>Non Utility Generation</v>
          </cell>
          <cell r="C62" t="str">
            <v>Valid - Std</v>
          </cell>
          <cell r="D62" t="str">
            <v>Not Valid</v>
          </cell>
          <cell r="E62" t="str">
            <v>Not Valid</v>
          </cell>
          <cell r="F62" t="str">
            <v>Valid - Std</v>
          </cell>
          <cell r="G62" t="str">
            <v>Valid - Std</v>
          </cell>
        </row>
        <row r="63">
          <cell r="A63" t="str">
            <v>OHTOUP</v>
          </cell>
          <cell r="B63" t="str">
            <v>Ohio Time of Use Rate Pilot</v>
          </cell>
          <cell r="C63" t="str">
            <v>Not Valid</v>
          </cell>
          <cell r="D63" t="str">
            <v>Not Valid</v>
          </cell>
          <cell r="E63" t="str">
            <v>Not Valid</v>
          </cell>
          <cell r="F63" t="str">
            <v>Valid - Std</v>
          </cell>
          <cell r="G63" t="str">
            <v>Not Valid</v>
          </cell>
        </row>
        <row r="64">
          <cell r="A64" t="str">
            <v>PAYPLS</v>
          </cell>
          <cell r="B64" t="str">
            <v>Payment Plus</v>
          </cell>
          <cell r="C64" t="str">
            <v>Not Valid</v>
          </cell>
          <cell r="D64" t="str">
            <v>Not Valid</v>
          </cell>
          <cell r="E64" t="str">
            <v>Not Valid</v>
          </cell>
          <cell r="F64" t="str">
            <v>Not Valid</v>
          </cell>
          <cell r="G64" t="str">
            <v>Not Valid</v>
          </cell>
        </row>
        <row r="65">
          <cell r="A65" t="str">
            <v>PEEPVS</v>
          </cell>
          <cell r="B65" t="str">
            <v>EE Variable Speed Pool Pump</v>
          </cell>
          <cell r="C65" t="str">
            <v>Valid - EE</v>
          </cell>
          <cell r="D65" t="str">
            <v>Not Valid</v>
          </cell>
          <cell r="E65" t="str">
            <v>Not Valid</v>
          </cell>
          <cell r="F65" t="str">
            <v>Valid - EE</v>
          </cell>
          <cell r="G65" t="str">
            <v>Not Valid</v>
          </cell>
        </row>
        <row r="66">
          <cell r="A66" t="str">
            <v>PPCOGN</v>
          </cell>
          <cell r="B66" t="str">
            <v xml:space="preserve">Qualifying Facility </v>
          </cell>
          <cell r="C66" t="str">
            <v>Not Valid</v>
          </cell>
          <cell r="D66" t="str">
            <v>Not Valid</v>
          </cell>
          <cell r="E66" t="str">
            <v>Valid - EE</v>
          </cell>
          <cell r="F66" t="str">
            <v>Not Valid</v>
          </cell>
          <cell r="G66" t="str">
            <v>Not Valid</v>
          </cell>
        </row>
        <row r="67">
          <cell r="A67" t="str">
            <v>PV</v>
          </cell>
          <cell r="B67" t="str">
            <v>Photovoltaic</v>
          </cell>
          <cell r="C67" t="str">
            <v>Valid - Std</v>
          </cell>
          <cell r="D67" t="str">
            <v>Not Valid</v>
          </cell>
          <cell r="E67" t="str">
            <v>Valid - EE</v>
          </cell>
          <cell r="F67" t="str">
            <v>Not Valid</v>
          </cell>
          <cell r="G67" t="str">
            <v>Not Valid</v>
          </cell>
        </row>
        <row r="68">
          <cell r="A68" t="str">
            <v>PVRES</v>
          </cell>
          <cell r="B68" t="str">
            <v xml:space="preserve">Residential Solar Photovoltaic </v>
          </cell>
          <cell r="C68" t="str">
            <v>Not Valid</v>
          </cell>
          <cell r="D68" t="str">
            <v>Not Valid</v>
          </cell>
          <cell r="E68" t="str">
            <v>Valid - EE</v>
          </cell>
          <cell r="F68" t="str">
            <v>Not Valid</v>
          </cell>
          <cell r="G68" t="str">
            <v>Not Valid</v>
          </cell>
        </row>
        <row r="69">
          <cell r="A69" t="str">
            <v>PVSCHP</v>
          </cell>
          <cell r="B69" t="str">
            <v>Photovoltaic for Schools Pilot</v>
          </cell>
          <cell r="C69" t="str">
            <v>Not Valid</v>
          </cell>
          <cell r="D69" t="str">
            <v>Not Valid</v>
          </cell>
          <cell r="E69" t="str">
            <v>Valid - EE</v>
          </cell>
          <cell r="F69" t="str">
            <v>Not Valid</v>
          </cell>
          <cell r="G69" t="str">
            <v>Not Valid</v>
          </cell>
        </row>
        <row r="70">
          <cell r="A70" t="str">
            <v>PVWHEM</v>
          </cell>
          <cell r="B70" t="str">
            <v>Solar Water Heating with EM</v>
          </cell>
          <cell r="C70" t="str">
            <v>Not Valid</v>
          </cell>
          <cell r="D70" t="str">
            <v>Not Valid</v>
          </cell>
          <cell r="E70" t="str">
            <v>Valid - EE</v>
          </cell>
          <cell r="F70" t="str">
            <v>Not Valid</v>
          </cell>
          <cell r="G70" t="str">
            <v>Not Valid</v>
          </cell>
        </row>
        <row r="71">
          <cell r="A71" t="str">
            <v>PVWHLI</v>
          </cell>
          <cell r="B71" t="str">
            <v>Solar Water Heating Low Income Residential</v>
          </cell>
          <cell r="C71" t="str">
            <v>Not Valid</v>
          </cell>
          <cell r="D71" t="str">
            <v>Not Valid</v>
          </cell>
          <cell r="E71" t="str">
            <v>Valid - EE</v>
          </cell>
          <cell r="F71" t="str">
            <v>Not Valid</v>
          </cell>
          <cell r="G71" t="str">
            <v>Not Valid</v>
          </cell>
        </row>
        <row r="72">
          <cell r="A72" t="str">
            <v>RCFL</v>
          </cell>
          <cell r="B72" t="str">
            <v>Residential CFL Rebate</v>
          </cell>
          <cell r="C72" t="str">
            <v>Valid - EE</v>
          </cell>
          <cell r="D72" t="str">
            <v>Valid - EE</v>
          </cell>
          <cell r="E72" t="str">
            <v>Not Valid</v>
          </cell>
          <cell r="F72" t="str">
            <v>Valid - EE</v>
          </cell>
          <cell r="G72" t="str">
            <v>Valid - EE</v>
          </cell>
        </row>
        <row r="73">
          <cell r="A73" t="str">
            <v>RCFLPM</v>
          </cell>
          <cell r="B73" t="str">
            <v>Residential CFL Property Manager</v>
          </cell>
          <cell r="C73" t="str">
            <v>Valid - EE</v>
          </cell>
          <cell r="D73" t="str">
            <v>Valid - EE</v>
          </cell>
          <cell r="E73" t="str">
            <v>Not Valid</v>
          </cell>
          <cell r="F73" t="str">
            <v>Valid - EE</v>
          </cell>
          <cell r="G73" t="str">
            <v>Valid - EE</v>
          </cell>
        </row>
        <row r="74">
          <cell r="A74" t="str">
            <v>RCFLSP</v>
          </cell>
          <cell r="B74" t="str">
            <v>Residential CFL Specialty Bulbs</v>
          </cell>
          <cell r="C74" t="str">
            <v>Valid - EE</v>
          </cell>
          <cell r="D74" t="str">
            <v>Not Valid</v>
          </cell>
          <cell r="E74" t="str">
            <v>Not Valid</v>
          </cell>
          <cell r="F74" t="str">
            <v>Valid - EE</v>
          </cell>
          <cell r="G74" t="str">
            <v>Valid - EE</v>
          </cell>
        </row>
        <row r="75">
          <cell r="A75" t="str">
            <v>REEB</v>
          </cell>
          <cell r="B75" t="str">
            <v xml:space="preserve">Old MyHer Program </v>
          </cell>
          <cell r="C75" t="str">
            <v>Not Valid</v>
          </cell>
          <cell r="D75" t="str">
            <v>Valid - EE</v>
          </cell>
          <cell r="E75" t="str">
            <v>Not Valid</v>
          </cell>
          <cell r="F75" t="str">
            <v>Not Valid</v>
          </cell>
          <cell r="G75" t="str">
            <v>Not Valid</v>
          </cell>
        </row>
        <row r="76">
          <cell r="A76" t="str">
            <v>REFRPL</v>
          </cell>
          <cell r="B76" t="str">
            <v>Refrigerator Replacement</v>
          </cell>
          <cell r="C76" t="str">
            <v>Valid - EE</v>
          </cell>
          <cell r="D76" t="str">
            <v>Not Valid</v>
          </cell>
          <cell r="E76" t="str">
            <v>Not Valid</v>
          </cell>
          <cell r="F76" t="str">
            <v>Valid - Std</v>
          </cell>
          <cell r="G76" t="str">
            <v>Valid - EE</v>
          </cell>
        </row>
        <row r="77">
          <cell r="A77" t="str">
            <v>RRCYCL</v>
          </cell>
          <cell r="B77" t="str">
            <v>Refrigerator Recycle Program</v>
          </cell>
          <cell r="C77" t="str">
            <v>Valid - EE</v>
          </cell>
          <cell r="D77" t="str">
            <v>Valid - EE</v>
          </cell>
          <cell r="E77" t="str">
            <v>Not Valid</v>
          </cell>
          <cell r="F77" t="str">
            <v>Valid - EE</v>
          </cell>
          <cell r="G77" t="str">
            <v>Valid - EE</v>
          </cell>
        </row>
        <row r="78">
          <cell r="A78" t="str">
            <v>SFEEAR</v>
          </cell>
          <cell r="B78" t="str">
            <v>Single-Family Aerators</v>
          </cell>
          <cell r="C78" t="str">
            <v>Valid - EE</v>
          </cell>
          <cell r="D78" t="str">
            <v>Not Valid</v>
          </cell>
          <cell r="E78" t="str">
            <v>Not Valid</v>
          </cell>
          <cell r="F78" t="str">
            <v>Valid - EE</v>
          </cell>
          <cell r="G78" t="str">
            <v>Not Valid</v>
          </cell>
        </row>
        <row r="79">
          <cell r="A79" t="str">
            <v>SFEEPW</v>
          </cell>
          <cell r="B79" t="str">
            <v>Single-Family Pipe Wrap</v>
          </cell>
          <cell r="C79" t="str">
            <v>Valid - EE</v>
          </cell>
          <cell r="D79" t="str">
            <v>Not Valid</v>
          </cell>
          <cell r="E79" t="str">
            <v>Not Valid</v>
          </cell>
          <cell r="F79" t="str">
            <v>Valid - EE</v>
          </cell>
          <cell r="G79" t="str">
            <v>Not Valid</v>
          </cell>
        </row>
        <row r="80">
          <cell r="A80" t="str">
            <v>SFEESH</v>
          </cell>
          <cell r="B80" t="str">
            <v>Single-Family Showerheads</v>
          </cell>
          <cell r="C80" t="str">
            <v>Valid - EE</v>
          </cell>
          <cell r="D80" t="str">
            <v>Not Valid</v>
          </cell>
          <cell r="E80" t="str">
            <v>Not Valid</v>
          </cell>
          <cell r="F80" t="str">
            <v>Valid - EE</v>
          </cell>
          <cell r="G80" t="str">
            <v>Not Valid</v>
          </cell>
        </row>
        <row r="81">
          <cell r="A81" t="str">
            <v>SSAC</v>
          </cell>
          <cell r="B81" t="str">
            <v>Smart Saver - Air Conditioners</v>
          </cell>
          <cell r="C81" t="str">
            <v>Valid - EE</v>
          </cell>
          <cell r="D81" t="str">
            <v>Not Valid</v>
          </cell>
          <cell r="E81" t="str">
            <v>Not Valid</v>
          </cell>
          <cell r="F81" t="str">
            <v>Valid - EE</v>
          </cell>
          <cell r="G81" t="str">
            <v>Valid - EE</v>
          </cell>
        </row>
        <row r="82">
          <cell r="A82" t="str">
            <v>SSACTU</v>
          </cell>
          <cell r="B82" t="str">
            <v>Smart Saver AC Tune Up</v>
          </cell>
          <cell r="C82" t="str">
            <v>Valid - EE</v>
          </cell>
          <cell r="D82" t="str">
            <v>Not Valid</v>
          </cell>
          <cell r="E82" t="str">
            <v>Not Valid</v>
          </cell>
          <cell r="F82" t="str">
            <v>Valid - EE</v>
          </cell>
          <cell r="G82" t="str">
            <v>Valid - EE</v>
          </cell>
        </row>
        <row r="83">
          <cell r="A83" t="str">
            <v>SSAIAS</v>
          </cell>
          <cell r="B83" t="str">
            <v>Smart Saver Attic Insulation/Air Seal</v>
          </cell>
          <cell r="C83" t="str">
            <v>Valid - EE</v>
          </cell>
          <cell r="D83" t="str">
            <v>Not Valid</v>
          </cell>
          <cell r="E83" t="str">
            <v>Not Valid</v>
          </cell>
          <cell r="F83" t="str">
            <v>Valid - EE</v>
          </cell>
          <cell r="G83" t="str">
            <v>Valid - EE</v>
          </cell>
        </row>
        <row r="84">
          <cell r="A84" t="str">
            <v>SSDINS</v>
          </cell>
          <cell r="B84" t="str">
            <v>Smart Saver Duct Insulation</v>
          </cell>
          <cell r="C84" t="str">
            <v>Valid - EE</v>
          </cell>
          <cell r="D84" t="str">
            <v>Not Valid</v>
          </cell>
          <cell r="E84" t="str">
            <v>Not Valid</v>
          </cell>
          <cell r="F84" t="str">
            <v>Valid - EE</v>
          </cell>
          <cell r="G84" t="str">
            <v>Not Valid</v>
          </cell>
        </row>
        <row r="85">
          <cell r="A85" t="str">
            <v>SSDSEA</v>
          </cell>
          <cell r="B85" t="str">
            <v>Smart Saver Duct Sealing</v>
          </cell>
          <cell r="C85" t="str">
            <v>Valid - EE</v>
          </cell>
          <cell r="D85" t="str">
            <v>Not Valid</v>
          </cell>
          <cell r="E85" t="str">
            <v>Not Valid</v>
          </cell>
          <cell r="F85" t="str">
            <v>Valid - EE</v>
          </cell>
          <cell r="G85" t="str">
            <v>Valid - EE</v>
          </cell>
        </row>
        <row r="86">
          <cell r="A86" t="str">
            <v>SSHEI</v>
          </cell>
          <cell r="B86" t="str">
            <v>Smart Saver Home Energy Improvement</v>
          </cell>
          <cell r="C86" t="str">
            <v>Not Valid</v>
          </cell>
          <cell r="D86" t="str">
            <v>Valid - EE</v>
          </cell>
          <cell r="E86" t="str">
            <v>Valid - EE</v>
          </cell>
          <cell r="F86" t="str">
            <v>Not Valid</v>
          </cell>
          <cell r="G86" t="str">
            <v>Not Valid</v>
          </cell>
        </row>
        <row r="87">
          <cell r="A87" t="str">
            <v>SSHP</v>
          </cell>
          <cell r="B87" t="str">
            <v>Smart Saver - Heat Pumps</v>
          </cell>
          <cell r="C87" t="str">
            <v>Valid - EE</v>
          </cell>
          <cell r="D87" t="str">
            <v>Not Valid</v>
          </cell>
          <cell r="E87" t="str">
            <v>Not Valid</v>
          </cell>
          <cell r="F87" t="str">
            <v>Valid - EE</v>
          </cell>
          <cell r="G87" t="str">
            <v>Valid - EE</v>
          </cell>
        </row>
        <row r="88">
          <cell r="A88" t="str">
            <v>SSHPTU</v>
          </cell>
          <cell r="B88" t="str">
            <v>Smart Saver HP Tune Up</v>
          </cell>
          <cell r="C88" t="str">
            <v>Valid - EE</v>
          </cell>
          <cell r="D88" t="str">
            <v>Not Valid</v>
          </cell>
          <cell r="E88" t="str">
            <v>Not Valid</v>
          </cell>
          <cell r="F88" t="str">
            <v>Valid - EE</v>
          </cell>
          <cell r="G88" t="str">
            <v>Valid - EE</v>
          </cell>
        </row>
        <row r="89">
          <cell r="A89" t="str">
            <v>STWARM</v>
          </cell>
          <cell r="B89" t="str">
            <v>Share the Warmth</v>
          </cell>
          <cell r="C89" t="str">
            <v>Valid - Std</v>
          </cell>
          <cell r="D89" t="str">
            <v>Valid - Std</v>
          </cell>
          <cell r="E89" t="str">
            <v>Valid - Std</v>
          </cell>
          <cell r="F89" t="str">
            <v>Not Valid</v>
          </cell>
          <cell r="G89" t="str">
            <v>Not Valid</v>
          </cell>
        </row>
        <row r="90">
          <cell r="A90" t="str">
            <v>WINTER</v>
          </cell>
          <cell r="B90" t="str">
            <v>Wintercare</v>
          </cell>
          <cell r="C90" t="str">
            <v>Valid - Std</v>
          </cell>
          <cell r="D90" t="str">
            <v>Not Valid</v>
          </cell>
          <cell r="E90" t="str">
            <v>Not Valid</v>
          </cell>
          <cell r="F90" t="str">
            <v>Valid - Std</v>
          </cell>
          <cell r="G90" t="str">
            <v>Valid - Std</v>
          </cell>
        </row>
        <row r="91">
          <cell r="A91" t="str">
            <v>WTZGAS</v>
          </cell>
          <cell r="B91" t="str">
            <v>Weatherization - Gas</v>
          </cell>
          <cell r="C91" t="str">
            <v>Not Valid</v>
          </cell>
          <cell r="D91" t="str">
            <v>Not Valid</v>
          </cell>
          <cell r="E91" t="str">
            <v>Not Valid</v>
          </cell>
          <cell r="F91" t="str">
            <v>Valid - Std</v>
          </cell>
          <cell r="G91" t="str">
            <v>Not Valid</v>
          </cell>
        </row>
        <row r="92">
          <cell r="A92" t="str">
            <v>WTZKWH</v>
          </cell>
          <cell r="B92" t="str">
            <v>Weatherization - Pay Per KWH</v>
          </cell>
          <cell r="C92" t="str">
            <v>Not Valid</v>
          </cell>
          <cell r="D92" t="str">
            <v>Not Valid</v>
          </cell>
          <cell r="E92" t="str">
            <v>Not Valid</v>
          </cell>
          <cell r="F92" t="str">
            <v>Valid - EE</v>
          </cell>
          <cell r="G92" t="str">
            <v>Not Valid</v>
          </cell>
        </row>
        <row r="93">
          <cell r="A93" t="str">
            <v>WZELEC</v>
          </cell>
          <cell r="B93" t="str">
            <v>Weatherization - Electric</v>
          </cell>
          <cell r="C93" t="str">
            <v>Valid - EE</v>
          </cell>
          <cell r="D93" t="str">
            <v>Not Valid</v>
          </cell>
          <cell r="E93" t="str">
            <v>Valid - EE</v>
          </cell>
          <cell r="F93" t="str">
            <v>Valid - Std</v>
          </cell>
          <cell r="G93" t="str">
            <v>Valid - EE</v>
          </cell>
        </row>
        <row r="94">
          <cell r="A94" t="str">
            <v>COMLM</v>
          </cell>
          <cell r="B94" t="str">
            <v>Commercial Load Management</v>
          </cell>
          <cell r="C94" t="str">
            <v>Not Valid</v>
          </cell>
          <cell r="D94" t="str">
            <v>Not Valid</v>
          </cell>
          <cell r="E94" t="str">
            <v>Valid - EE</v>
          </cell>
          <cell r="F94" t="str">
            <v>Not Valid</v>
          </cell>
          <cell r="G94" t="str">
            <v>Not Valid</v>
          </cell>
        </row>
        <row r="95">
          <cell r="A95" t="str">
            <v>GENDSM</v>
          </cell>
          <cell r="B95" t="str">
            <v>General DSM</v>
          </cell>
          <cell r="C95" t="str">
            <v>Valid - Std</v>
          </cell>
          <cell r="D95" t="str">
            <v>Not Valid</v>
          </cell>
          <cell r="E95" t="str">
            <v>Not Valid</v>
          </cell>
          <cell r="F95" t="str">
            <v>Valid - Std</v>
          </cell>
          <cell r="G95" t="str">
            <v>Valid - Std</v>
          </cell>
        </row>
        <row r="96">
          <cell r="A96" t="str">
            <v>GENRWD</v>
          </cell>
          <cell r="B96" t="str">
            <v>Generate Rewards</v>
          </cell>
          <cell r="C96" t="str">
            <v>Valid - Std</v>
          </cell>
          <cell r="D96" t="str">
            <v>Not Valid</v>
          </cell>
          <cell r="E96" t="str">
            <v>Not Valid</v>
          </cell>
          <cell r="F96" t="str">
            <v>Valid - Std</v>
          </cell>
          <cell r="G96" t="str">
            <v>Valid - Std</v>
          </cell>
        </row>
        <row r="97">
          <cell r="A97" t="str">
            <v>IRRSVC</v>
          </cell>
          <cell r="B97" t="str">
            <v>Interruptible Services</v>
          </cell>
          <cell r="C97" t="str">
            <v>Valid - Std</v>
          </cell>
          <cell r="D97" t="str">
            <v>Valid - Std</v>
          </cell>
          <cell r="E97" t="str">
            <v>Valid - EE</v>
          </cell>
          <cell r="F97" t="str">
            <v>Not Valid</v>
          </cell>
          <cell r="G97" t="str">
            <v>Not Valid</v>
          </cell>
        </row>
        <row r="98">
          <cell r="A98" t="str">
            <v>PWRCAL</v>
          </cell>
          <cell r="B98" t="str">
            <v>PowerShare Call Option</v>
          </cell>
          <cell r="C98" t="str">
            <v>Valid - EE</v>
          </cell>
          <cell r="D98" t="str">
            <v>Not Valid</v>
          </cell>
          <cell r="E98" t="str">
            <v>Not Valid</v>
          </cell>
          <cell r="F98" t="str">
            <v>Valid - EE</v>
          </cell>
          <cell r="G98" t="str">
            <v>Not Valid</v>
          </cell>
        </row>
        <row r="99">
          <cell r="A99" t="str">
            <v>PWRLLC</v>
          </cell>
          <cell r="B99" t="str">
            <v>LLC Large Load Curtailable</v>
          </cell>
          <cell r="C99" t="str">
            <v>Not Valid</v>
          </cell>
          <cell r="D99" t="str">
            <v>Valid - Std</v>
          </cell>
          <cell r="E99" t="str">
            <v>Not Valid</v>
          </cell>
          <cell r="F99" t="str">
            <v>Not Valid</v>
          </cell>
          <cell r="G99" t="str">
            <v>Not Valid</v>
          </cell>
        </row>
        <row r="100">
          <cell r="A100" t="str">
            <v>PWRMGR</v>
          </cell>
          <cell r="B100" t="str">
            <v>Power Manager</v>
          </cell>
          <cell r="C100" t="str">
            <v>Valid - EE</v>
          </cell>
          <cell r="D100" t="str">
            <v>Valid - EE</v>
          </cell>
          <cell r="E100" t="str">
            <v>Valid - EE</v>
          </cell>
          <cell r="F100" t="str">
            <v>Valid - EE</v>
          </cell>
          <cell r="G100" t="str">
            <v>Valid - EE</v>
          </cell>
        </row>
        <row r="101">
          <cell r="A101" t="str">
            <v>PWRSHR</v>
          </cell>
          <cell r="B101" t="str">
            <v>PowerShare</v>
          </cell>
          <cell r="C101" t="str">
            <v>Valid - EE</v>
          </cell>
          <cell r="D101" t="str">
            <v>Valid - EE</v>
          </cell>
          <cell r="E101" t="str">
            <v>Valid - EE</v>
          </cell>
          <cell r="F101" t="str">
            <v>Valid - EE</v>
          </cell>
          <cell r="G101" t="str">
            <v>Valid - EE</v>
          </cell>
        </row>
        <row r="102">
          <cell r="A102" t="str">
            <v>PWSGEN</v>
          </cell>
          <cell r="B102" t="str">
            <v>Powershare - Generators</v>
          </cell>
          <cell r="C102" t="str">
            <v>Not Valid</v>
          </cell>
          <cell r="D102" t="str">
            <v>Not Valid</v>
          </cell>
          <cell r="E102" t="str">
            <v>Not Valid</v>
          </cell>
          <cell r="F102" t="str">
            <v>Valid - Std</v>
          </cell>
          <cell r="G102" t="str">
            <v>Not Valid</v>
          </cell>
        </row>
        <row r="103">
          <cell r="A103" t="str">
            <v>SBEEDR</v>
          </cell>
          <cell r="B103" t="str">
            <v>Small Business EE DR</v>
          </cell>
          <cell r="C103" t="str">
            <v>Valid - EE</v>
          </cell>
          <cell r="D103" t="str">
            <v>Valid - EE</v>
          </cell>
          <cell r="E103" t="str">
            <v>Not Valid</v>
          </cell>
          <cell r="F103" t="str">
            <v>Not Valid</v>
          </cell>
          <cell r="G103" t="str">
            <v>Not Valid</v>
          </cell>
        </row>
        <row r="104">
          <cell r="A104" t="str">
            <v>STBGEN</v>
          </cell>
          <cell r="B104" t="str">
            <v>Standby Generation</v>
          </cell>
          <cell r="C104" t="str">
            <v>Valid - Std</v>
          </cell>
          <cell r="D104" t="str">
            <v>Valid - Std</v>
          </cell>
          <cell r="E104" t="str">
            <v>Valid - EE</v>
          </cell>
          <cell r="F104" t="str">
            <v>Not Valid</v>
          </cell>
          <cell r="G104" t="str">
            <v>Not Valid</v>
          </cell>
        </row>
        <row r="105">
          <cell r="A105" t="str">
            <v>TRCECF</v>
          </cell>
          <cell r="B105" t="str">
            <v>Transmission Customers ECF</v>
          </cell>
          <cell r="C105" t="str">
            <v>Not Valid</v>
          </cell>
          <cell r="D105" t="str">
            <v>Not Valid</v>
          </cell>
          <cell r="E105" t="str">
            <v>Not Valid</v>
          </cell>
          <cell r="F105" t="str">
            <v>Valid - EE</v>
          </cell>
          <cell r="G105" t="str">
            <v>Not Valid</v>
          </cell>
        </row>
        <row r="106">
          <cell r="A106" t="str">
            <v>BOILER</v>
          </cell>
          <cell r="B106" t="str">
            <v>BOILER</v>
          </cell>
          <cell r="C106" t="str">
            <v>Valid - Std</v>
          </cell>
          <cell r="D106" t="str">
            <v>Not Valid</v>
          </cell>
          <cell r="E106" t="str">
            <v>Not Valid</v>
          </cell>
          <cell r="F106" t="str">
            <v>Not Valid</v>
          </cell>
          <cell r="G106" t="str">
            <v>Not Valid</v>
          </cell>
        </row>
        <row r="107">
          <cell r="A107" t="str">
            <v>EICS</v>
          </cell>
          <cell r="B107" t="str">
            <v>Energy Info &amp; Control Svcs</v>
          </cell>
          <cell r="C107" t="str">
            <v>Valid - Std</v>
          </cell>
          <cell r="D107" t="str">
            <v>Valid - Nonreg</v>
          </cell>
          <cell r="E107" t="str">
            <v>Valid - Nonreg</v>
          </cell>
          <cell r="F107" t="str">
            <v>Valid - Nonreg</v>
          </cell>
          <cell r="G107" t="str">
            <v>Valid - Nonreg</v>
          </cell>
        </row>
        <row r="108">
          <cell r="A108" t="str">
            <v>EICSTK</v>
          </cell>
          <cell r="B108" t="str">
            <v>Energy Info &amp; Control - Turnkey</v>
          </cell>
          <cell r="C108" t="str">
            <v>Valid - Nonreg</v>
          </cell>
          <cell r="D108" t="str">
            <v>Valid - Nonreg</v>
          </cell>
          <cell r="E108" t="str">
            <v>Valid - Nonreg</v>
          </cell>
          <cell r="F108" t="str">
            <v>Valid - Nonreg</v>
          </cell>
          <cell r="G108" t="str">
            <v>Valid - Nonreg</v>
          </cell>
        </row>
        <row r="109">
          <cell r="A109" t="str">
            <v>ELINFR</v>
          </cell>
          <cell r="B109" t="str">
            <v>Electrical Infrastructure Solu</v>
          </cell>
          <cell r="C109" t="str">
            <v>Valid - Nonreg</v>
          </cell>
          <cell r="D109" t="str">
            <v>Valid - Nonreg</v>
          </cell>
          <cell r="E109" t="str">
            <v>Valid - Nonreg</v>
          </cell>
          <cell r="F109" t="str">
            <v>Valid - Nonreg</v>
          </cell>
          <cell r="G109" t="str">
            <v>Valid - Nonreg</v>
          </cell>
        </row>
        <row r="110">
          <cell r="A110" t="str">
            <v>EPROJS</v>
          </cell>
          <cell r="B110" t="str">
            <v>Energy Projects Turnkey</v>
          </cell>
          <cell r="C110" t="str">
            <v>Valid - Nonreg</v>
          </cell>
          <cell r="D110" t="str">
            <v>Valid - Nonreg</v>
          </cell>
          <cell r="E110" t="str">
            <v>Valid - Nonreg</v>
          </cell>
          <cell r="F110" t="str">
            <v>Valid - Nonreg</v>
          </cell>
          <cell r="G110" t="str">
            <v>Valid - Nonreg</v>
          </cell>
        </row>
        <row r="111">
          <cell r="A111" t="str">
            <v>HVSVCS</v>
          </cell>
          <cell r="B111" t="str">
            <v>High Voltage Services</v>
          </cell>
          <cell r="C111" t="str">
            <v>Valid - Nonreg</v>
          </cell>
          <cell r="D111" t="str">
            <v>Valid - Nonreg</v>
          </cell>
          <cell r="E111" t="str">
            <v>Valid - Nonreg</v>
          </cell>
          <cell r="F111" t="str">
            <v>Valid - Nonreg</v>
          </cell>
          <cell r="G111" t="str">
            <v>Valid - Nonreg</v>
          </cell>
        </row>
        <row r="112">
          <cell r="A112" t="str">
            <v>IL0000</v>
          </cell>
          <cell r="B112" t="str">
            <v>Indoor Lighting</v>
          </cell>
          <cell r="C112" t="str">
            <v>Valid - Nonreg</v>
          </cell>
          <cell r="D112" t="str">
            <v>Valid - Nonreg</v>
          </cell>
          <cell r="E112" t="str">
            <v>Valid - Nonreg</v>
          </cell>
          <cell r="F112" t="str">
            <v>Valid - Nonreg</v>
          </cell>
          <cell r="G112" t="str">
            <v>Valid - Nonreg</v>
          </cell>
        </row>
        <row r="113">
          <cell r="A113" t="str">
            <v>MGSVCS</v>
          </cell>
          <cell r="B113" t="str">
            <v>Managed Services</v>
          </cell>
          <cell r="C113" t="str">
            <v>Not Valid</v>
          </cell>
          <cell r="D113" t="str">
            <v>Valid - Nonreg</v>
          </cell>
          <cell r="E113" t="str">
            <v>Valid - Nonreg</v>
          </cell>
          <cell r="F113" t="str">
            <v>Not Valid</v>
          </cell>
          <cell r="G113" t="str">
            <v>Not Valid</v>
          </cell>
        </row>
        <row r="114">
          <cell r="A114" t="str">
            <v>MISCRI</v>
          </cell>
          <cell r="B114" t="str">
            <v>Mission Critical</v>
          </cell>
          <cell r="C114" t="str">
            <v>Valid - Nonreg</v>
          </cell>
          <cell r="D114" t="str">
            <v>Valid - Nonreg</v>
          </cell>
          <cell r="E114" t="str">
            <v>Valid - Nonreg</v>
          </cell>
          <cell r="F114" t="str">
            <v>Valid - Nonreg</v>
          </cell>
          <cell r="G114" t="str">
            <v>Valid - Nonreg</v>
          </cell>
        </row>
        <row r="115">
          <cell r="A115" t="str">
            <v>MISCTK</v>
          </cell>
          <cell r="B115" t="str">
            <v>Mission Critical - Turnkey</v>
          </cell>
          <cell r="C115" t="str">
            <v>Valid - Nonreg</v>
          </cell>
          <cell r="D115" t="str">
            <v>Valid - Nonreg</v>
          </cell>
          <cell r="E115" t="str">
            <v>Valid - Nonreg</v>
          </cell>
          <cell r="F115" t="str">
            <v>Valid - Nonreg</v>
          </cell>
          <cell r="G115" t="str">
            <v>Valid - Nonreg</v>
          </cell>
        </row>
        <row r="116">
          <cell r="A116" t="str">
            <v>OLCAP</v>
          </cell>
          <cell r="B116" t="str">
            <v>Outdoor Lighting-Unregulated</v>
          </cell>
          <cell r="C116" t="str">
            <v>Valid - Nonreg</v>
          </cell>
          <cell r="D116" t="str">
            <v>Valid - Nonreg</v>
          </cell>
          <cell r="E116" t="str">
            <v>Valid - Nonreg</v>
          </cell>
          <cell r="F116" t="str">
            <v>Valid - Nonreg</v>
          </cell>
          <cell r="G116" t="str">
            <v>Valid - Nonreg</v>
          </cell>
        </row>
        <row r="117">
          <cell r="A117" t="str">
            <v>OSG000</v>
          </cell>
          <cell r="B117" t="str">
            <v>On-Site Generation</v>
          </cell>
          <cell r="C117" t="str">
            <v>Valid - Std</v>
          </cell>
          <cell r="D117" t="str">
            <v>Not Valid</v>
          </cell>
          <cell r="E117" t="str">
            <v>Not Valid</v>
          </cell>
          <cell r="F117" t="str">
            <v>Not Valid</v>
          </cell>
          <cell r="G117" t="str">
            <v>Not Valid</v>
          </cell>
        </row>
        <row r="118">
          <cell r="A118" t="str">
            <v>PREPWR</v>
          </cell>
          <cell r="B118" t="str">
            <v>Premier Power</v>
          </cell>
          <cell r="C118" t="str">
            <v>Not Valid</v>
          </cell>
          <cell r="D118" t="str">
            <v>Valid - Std</v>
          </cell>
          <cell r="E118" t="str">
            <v>Valid - Std</v>
          </cell>
          <cell r="F118" t="str">
            <v>Not Valid</v>
          </cell>
          <cell r="G118" t="str">
            <v>Valid - Std</v>
          </cell>
        </row>
        <row r="119">
          <cell r="A119" t="str">
            <v>PRHEAT</v>
          </cell>
          <cell r="B119" t="str">
            <v>Process Heating</v>
          </cell>
          <cell r="C119" t="str">
            <v>Valid - Std</v>
          </cell>
          <cell r="D119" t="str">
            <v>Valid - Std</v>
          </cell>
          <cell r="E119" t="str">
            <v>Not Valid</v>
          </cell>
          <cell r="F119" t="str">
            <v>Not Valid</v>
          </cell>
          <cell r="G119" t="str">
            <v>Not Valid</v>
          </cell>
        </row>
        <row r="120">
          <cell r="A120" t="str">
            <v>TDSVCS</v>
          </cell>
          <cell r="B120" t="str">
            <v>T&amp;D Services</v>
          </cell>
          <cell r="C120" t="str">
            <v>Not Valid</v>
          </cell>
          <cell r="D120" t="str">
            <v>Not Valid</v>
          </cell>
          <cell r="E120" t="str">
            <v>Valid - Nonreg</v>
          </cell>
          <cell r="F120" t="str">
            <v>Not Valid</v>
          </cell>
          <cell r="G120" t="str">
            <v>Not Valid</v>
          </cell>
        </row>
        <row r="121">
          <cell r="A121" t="str">
            <v>TMAINT</v>
          </cell>
          <cell r="B121" t="str">
            <v>Total Maintenance and Repair</v>
          </cell>
          <cell r="C121" t="str">
            <v>Valid - Nonreg</v>
          </cell>
          <cell r="D121" t="str">
            <v>Valid - Nonreg</v>
          </cell>
          <cell r="E121" t="str">
            <v>Valid - Nonreg</v>
          </cell>
          <cell r="F121" t="str">
            <v>Valid - Nonreg</v>
          </cell>
          <cell r="G121" t="str">
            <v>Valid - Nonreg</v>
          </cell>
        </row>
        <row r="122">
          <cell r="A122" t="str">
            <v>WARNTY</v>
          </cell>
          <cell r="B122" t="str">
            <v>Turnkey Warranty Program</v>
          </cell>
          <cell r="C122" t="str">
            <v>Valid - Nonreg</v>
          </cell>
          <cell r="D122" t="str">
            <v>Valid - Nonreg</v>
          </cell>
          <cell r="E122" t="str">
            <v>Valid - Nonreg</v>
          </cell>
          <cell r="F122" t="str">
            <v>Valid - Nonreg</v>
          </cell>
          <cell r="G122" t="str">
            <v>Valid - Nonreg</v>
          </cell>
        </row>
        <row r="123">
          <cell r="A123" t="str">
            <v>WIRELS</v>
          </cell>
          <cell r="B123" t="str">
            <v>Wireless</v>
          </cell>
          <cell r="C123" t="str">
            <v>Valid - Nonreg</v>
          </cell>
          <cell r="D123" t="str">
            <v>Valid - Nonreg</v>
          </cell>
          <cell r="E123" t="str">
            <v>Valid - Nonreg</v>
          </cell>
          <cell r="F123" t="str">
            <v>Valid - Nonreg</v>
          </cell>
          <cell r="G123" t="str">
            <v>Valid - Nonreg</v>
          </cell>
        </row>
        <row r="124">
          <cell r="A124" t="str">
            <v>ALLCON</v>
          </cell>
          <cell r="B124" t="str">
            <v>Allconnect</v>
          </cell>
          <cell r="C124" t="str">
            <v>Valid - Nonreg</v>
          </cell>
          <cell r="D124" t="str">
            <v>Valid - Nonreg</v>
          </cell>
          <cell r="E124" t="str">
            <v>Valid - Nonreg</v>
          </cell>
          <cell r="F124" t="str">
            <v>Valid - Nonreg</v>
          </cell>
          <cell r="G124" t="str">
            <v>Valid - Nonreg</v>
          </cell>
        </row>
        <row r="125">
          <cell r="A125" t="str">
            <v>APPLWTY</v>
          </cell>
          <cell r="B125" t="str">
            <v>Appliance Warranty</v>
          </cell>
          <cell r="C125" t="str">
            <v>Valid - Nonreg</v>
          </cell>
          <cell r="D125" t="str">
            <v>Valid - Nonreg</v>
          </cell>
          <cell r="E125" t="str">
            <v>Valid - Nonreg</v>
          </cell>
          <cell r="F125" t="str">
            <v>Valid - Nonreg</v>
          </cell>
          <cell r="G125" t="str">
            <v>Valid - Nonreg</v>
          </cell>
        </row>
        <row r="126">
          <cell r="A126" t="str">
            <v>BRDGVN</v>
          </cell>
          <cell r="B126" t="str">
            <v>Bridgevine</v>
          </cell>
          <cell r="C126" t="str">
            <v>Valid - Nonreg</v>
          </cell>
          <cell r="D126" t="str">
            <v>Valid - Nonreg</v>
          </cell>
          <cell r="E126" t="str">
            <v>Valid - Nonreg</v>
          </cell>
          <cell r="F126" t="str">
            <v>Valid - Nonreg</v>
          </cell>
          <cell r="G126" t="str">
            <v>Valid - Nonreg</v>
          </cell>
        </row>
        <row r="127">
          <cell r="A127" t="str">
            <v>GSLINE</v>
          </cell>
          <cell r="B127" t="str">
            <v>Gas Line Repair</v>
          </cell>
          <cell r="C127" t="str">
            <v>Valid - Nonreg</v>
          </cell>
          <cell r="D127" t="str">
            <v>Valid - Nonreg</v>
          </cell>
          <cell r="E127" t="str">
            <v>Valid - Nonreg</v>
          </cell>
          <cell r="F127" t="str">
            <v>Valid - Nonreg</v>
          </cell>
          <cell r="G127" t="str">
            <v>Valid - Nonreg</v>
          </cell>
        </row>
        <row r="128">
          <cell r="A128" t="str">
            <v>HEATRP</v>
          </cell>
          <cell r="B128" t="str">
            <v>Heating Repair</v>
          </cell>
          <cell r="C128" t="str">
            <v>Valid - Nonreg</v>
          </cell>
          <cell r="D128" t="str">
            <v>Valid - Nonreg</v>
          </cell>
          <cell r="E128" t="str">
            <v>Valid - Nonreg</v>
          </cell>
          <cell r="F128" t="str">
            <v>Valid - Nonreg</v>
          </cell>
          <cell r="G128" t="str">
            <v>Valid - Nonreg</v>
          </cell>
        </row>
        <row r="129">
          <cell r="A129" t="str">
            <v>HVACRP</v>
          </cell>
          <cell r="B129" t="str">
            <v>Heating and Cooling Repair</v>
          </cell>
          <cell r="C129" t="str">
            <v>Not Valid</v>
          </cell>
          <cell r="D129" t="str">
            <v>Valid - Nonreg</v>
          </cell>
          <cell r="E129" t="str">
            <v>Not Valid</v>
          </cell>
          <cell r="F129" t="str">
            <v>Not Valid</v>
          </cell>
          <cell r="G129" t="str">
            <v>Not Valid</v>
          </cell>
        </row>
        <row r="130">
          <cell r="A130" t="str">
            <v>HWR</v>
          </cell>
          <cell r="B130" t="str">
            <v>Home Wiring Repair Plan</v>
          </cell>
          <cell r="C130" t="str">
            <v>Valid - Nonreg</v>
          </cell>
          <cell r="D130" t="str">
            <v>Valid - Nonreg</v>
          </cell>
          <cell r="E130" t="str">
            <v>Valid - Nonreg</v>
          </cell>
          <cell r="F130" t="str">
            <v>Valid - Nonreg</v>
          </cell>
          <cell r="G130" t="str">
            <v>Valid - Nonreg</v>
          </cell>
        </row>
        <row r="131">
          <cell r="A131" t="str">
            <v>HWRDLX</v>
          </cell>
          <cell r="B131" t="str">
            <v>Home Wiring Repair Deluxe</v>
          </cell>
          <cell r="C131" t="str">
            <v>Valid - Nonreg</v>
          </cell>
          <cell r="D131" t="str">
            <v>Valid - Nonreg</v>
          </cell>
          <cell r="E131" t="str">
            <v>Valid - Nonreg</v>
          </cell>
          <cell r="F131" t="str">
            <v>Valid - Nonreg</v>
          </cell>
          <cell r="G131" t="str">
            <v>Valid - Nonreg</v>
          </cell>
        </row>
        <row r="132">
          <cell r="A132" t="str">
            <v>PILITE</v>
          </cell>
          <cell r="B132" t="str">
            <v>PilotLite</v>
          </cell>
          <cell r="C132" t="str">
            <v>Not Valid</v>
          </cell>
          <cell r="D132" t="str">
            <v>Not Valid</v>
          </cell>
          <cell r="E132" t="str">
            <v>Not Valid</v>
          </cell>
          <cell r="F132" t="str">
            <v>Valid - Nonreg</v>
          </cell>
          <cell r="G132" t="str">
            <v>Not Valid</v>
          </cell>
        </row>
        <row r="133">
          <cell r="A133" t="str">
            <v>PLGST6</v>
          </cell>
          <cell r="B133" t="str">
            <v>Six Outlet Swivel Plug In Strip</v>
          </cell>
          <cell r="C133" t="str">
            <v>Valid - Nonreg</v>
          </cell>
          <cell r="D133" t="str">
            <v>Valid - Nonreg</v>
          </cell>
          <cell r="E133" t="str">
            <v>Valid - Nonreg</v>
          </cell>
          <cell r="F133" t="str">
            <v>Valid - Nonreg</v>
          </cell>
          <cell r="G133" t="str">
            <v>Valid - Nonreg</v>
          </cell>
        </row>
        <row r="134">
          <cell r="A134" t="str">
            <v>PQ</v>
          </cell>
          <cell r="B134" t="str">
            <v>Strike Stop - Commercial</v>
          </cell>
          <cell r="C134" t="str">
            <v>Valid - Nonreg</v>
          </cell>
          <cell r="D134" t="str">
            <v>Valid - Nonreg</v>
          </cell>
          <cell r="E134" t="str">
            <v>Valid - Nonreg</v>
          </cell>
          <cell r="F134" t="str">
            <v>Valid - Nonreg</v>
          </cell>
          <cell r="G134" t="str">
            <v>Valid - Nonreg</v>
          </cell>
        </row>
        <row r="135">
          <cell r="A135" t="str">
            <v>PRDEXP</v>
          </cell>
          <cell r="B135" t="str">
            <v>Product Expansion (Sewer Line, Water Line, Furnace, HVAC, etc.)</v>
          </cell>
          <cell r="C135" t="str">
            <v>Valid - Nonreg</v>
          </cell>
          <cell r="D135" t="str">
            <v>Valid - Nonreg</v>
          </cell>
          <cell r="E135" t="str">
            <v>Valid - Nonreg</v>
          </cell>
          <cell r="F135" t="str">
            <v>Valid - Nonreg</v>
          </cell>
          <cell r="G135" t="str">
            <v>Valid - Nonreg</v>
          </cell>
        </row>
        <row r="136">
          <cell r="A136" t="str">
            <v>PWSTS8</v>
          </cell>
          <cell r="B136" t="str">
            <v>Eight Outlet Multimedia Power Strip Suppressor</v>
          </cell>
          <cell r="C136" t="str">
            <v>Valid - Nonreg</v>
          </cell>
          <cell r="D136" t="str">
            <v>Valid - Nonreg</v>
          </cell>
          <cell r="E136" t="str">
            <v>Valid - Nonreg</v>
          </cell>
          <cell r="F136" t="str">
            <v>Valid - Nonreg</v>
          </cell>
          <cell r="G136" t="str">
            <v>Valid - Nonreg</v>
          </cell>
        </row>
        <row r="137">
          <cell r="A137" t="str">
            <v>STRPLS</v>
          </cell>
          <cell r="B137" t="str">
            <v>Surge Plus</v>
          </cell>
          <cell r="C137" t="str">
            <v>Valid - Nonreg</v>
          </cell>
          <cell r="D137" t="str">
            <v>Valid - Nonreg</v>
          </cell>
          <cell r="E137" t="str">
            <v>Valid - Nonreg</v>
          </cell>
          <cell r="F137" t="str">
            <v>Valid - Nonreg</v>
          </cell>
          <cell r="G137" t="str">
            <v>Valid - Nonreg</v>
          </cell>
        </row>
        <row r="138">
          <cell r="A138" t="str">
            <v>STRSTP</v>
          </cell>
          <cell r="B138" t="str">
            <v>Strike Stop - Residential</v>
          </cell>
          <cell r="C138" t="str">
            <v>Valid - Nonreg</v>
          </cell>
          <cell r="D138" t="str">
            <v>Valid - Nonreg</v>
          </cell>
          <cell r="E138" t="str">
            <v>Valid - Nonreg</v>
          </cell>
          <cell r="F138" t="str">
            <v>Valid - Nonreg</v>
          </cell>
          <cell r="G138" t="str">
            <v>Valid - Nonreg</v>
          </cell>
        </row>
        <row r="139">
          <cell r="A139" t="str">
            <v>SURGE</v>
          </cell>
          <cell r="B139" t="str">
            <v>Commercial Surge Protection</v>
          </cell>
          <cell r="C139" t="str">
            <v>Not Valid</v>
          </cell>
          <cell r="D139" t="str">
            <v>Not Valid</v>
          </cell>
          <cell r="E139" t="str">
            <v>Valid - Nonreg</v>
          </cell>
          <cell r="F139" t="str">
            <v>Not Valid</v>
          </cell>
          <cell r="G139" t="str">
            <v>Not Valid</v>
          </cell>
        </row>
        <row r="140">
          <cell r="A140" t="str">
            <v>SURPL1</v>
          </cell>
          <cell r="B140" t="str">
            <v>Surge Coverage Essential</v>
          </cell>
          <cell r="C140" t="str">
            <v>Valid - Nonreg</v>
          </cell>
          <cell r="D140" t="str">
            <v>Valid - Nonreg</v>
          </cell>
          <cell r="E140" t="str">
            <v>Valid - Nonreg</v>
          </cell>
          <cell r="F140" t="str">
            <v>Valid - Nonreg</v>
          </cell>
          <cell r="G140" t="str">
            <v>Valid - Nonreg</v>
          </cell>
        </row>
        <row r="141">
          <cell r="A141" t="str">
            <v>SURPL2</v>
          </cell>
          <cell r="B141" t="str">
            <v>Surge Coverage Enhanced</v>
          </cell>
          <cell r="C141" t="str">
            <v>Valid - Nonreg</v>
          </cell>
          <cell r="D141" t="str">
            <v>Valid - Nonreg</v>
          </cell>
          <cell r="E141" t="str">
            <v>Valid - Nonreg</v>
          </cell>
          <cell r="F141" t="str">
            <v>Valid - Nonreg</v>
          </cell>
          <cell r="G141" t="str">
            <v>Valid - Nonreg</v>
          </cell>
        </row>
        <row r="142">
          <cell r="A142" t="str">
            <v>SURPL3</v>
          </cell>
          <cell r="B142" t="str">
            <v>Surge Coverage Premium</v>
          </cell>
          <cell r="C142" t="str">
            <v>Valid - Nonreg</v>
          </cell>
          <cell r="D142" t="str">
            <v>Valid - Nonreg</v>
          </cell>
          <cell r="E142" t="str">
            <v>Valid - Nonreg</v>
          </cell>
          <cell r="F142" t="str">
            <v>Valid - Nonreg</v>
          </cell>
          <cell r="G142" t="str">
            <v>Valid - Nonreg</v>
          </cell>
        </row>
        <row r="143">
          <cell r="A143" t="str">
            <v>SURPLA</v>
          </cell>
          <cell r="B143" t="str">
            <v>Surge Protection Added Coverage</v>
          </cell>
          <cell r="C143" t="str">
            <v>Valid - Nonreg</v>
          </cell>
          <cell r="D143" t="str">
            <v>Valid - Nonreg</v>
          </cell>
          <cell r="E143" t="str">
            <v>Valid - Nonreg</v>
          </cell>
          <cell r="F143" t="str">
            <v>Valid - Nonreg</v>
          </cell>
          <cell r="G143" t="str">
            <v>Valid - Nonreg</v>
          </cell>
        </row>
        <row r="144">
          <cell r="A144" t="str">
            <v>SWRLN</v>
          </cell>
          <cell r="B144" t="str">
            <v>Sewer Line Repair</v>
          </cell>
          <cell r="C144" t="str">
            <v>Valid - Nonreg</v>
          </cell>
          <cell r="D144" t="str">
            <v>Valid - Nonreg</v>
          </cell>
          <cell r="E144" t="str">
            <v>Valid - Nonreg</v>
          </cell>
          <cell r="F144" t="str">
            <v>Valid - Nonreg</v>
          </cell>
          <cell r="G144" t="str">
            <v>Valid - Nonreg</v>
          </cell>
        </row>
        <row r="145">
          <cell r="A145" t="str">
            <v>SWRLNR</v>
          </cell>
          <cell r="B145" t="str">
            <v>Sewer Line Restoration</v>
          </cell>
          <cell r="C145" t="str">
            <v>Valid - Nonreg</v>
          </cell>
          <cell r="D145" t="str">
            <v>Valid - Nonreg</v>
          </cell>
          <cell r="E145" t="str">
            <v>Valid - Nonreg</v>
          </cell>
          <cell r="F145" t="str">
            <v>Valid - Nonreg</v>
          </cell>
          <cell r="G145" t="str">
            <v>Valid - Nonreg</v>
          </cell>
        </row>
        <row r="146">
          <cell r="A146" t="str">
            <v>UGPROT</v>
          </cell>
          <cell r="B146" t="str">
            <v>Electric Underground Protection</v>
          </cell>
          <cell r="C146" t="str">
            <v>Valid - Nonreg</v>
          </cell>
          <cell r="D146" t="str">
            <v>Valid - Nonreg</v>
          </cell>
          <cell r="E146" t="str">
            <v>Valid - Nonreg</v>
          </cell>
          <cell r="F146" t="str">
            <v>Valid - Nonreg</v>
          </cell>
          <cell r="G146" t="str">
            <v>Valid - Nonreg</v>
          </cell>
        </row>
        <row r="147">
          <cell r="A147" t="str">
            <v>WHERR</v>
          </cell>
          <cell r="B147" t="str">
            <v>Water Heater (E) R/R Plan</v>
          </cell>
          <cell r="C147" t="str">
            <v>Valid - Nonreg</v>
          </cell>
          <cell r="D147" t="str">
            <v>Valid - Nonreg</v>
          </cell>
          <cell r="E147" t="str">
            <v>Valid - Nonreg</v>
          </cell>
          <cell r="F147" t="str">
            <v>Valid - Nonreg</v>
          </cell>
          <cell r="G147" t="str">
            <v>Valid - Nonreg</v>
          </cell>
        </row>
        <row r="148">
          <cell r="A148" t="str">
            <v>WHRDC</v>
          </cell>
          <cell r="B148" t="str">
            <v>Waterheater Duke Carolinas</v>
          </cell>
          <cell r="C148" t="str">
            <v>Valid - Nonreg</v>
          </cell>
          <cell r="D148" t="str">
            <v>Not Valid</v>
          </cell>
          <cell r="E148" t="str">
            <v>Not Valid</v>
          </cell>
          <cell r="F148" t="str">
            <v>Not Valid</v>
          </cell>
          <cell r="G148" t="str">
            <v>Not Valid</v>
          </cell>
        </row>
        <row r="149">
          <cell r="A149" t="str">
            <v>WTRLN</v>
          </cell>
          <cell r="B149" t="str">
            <v>Interior Water Line Repair</v>
          </cell>
          <cell r="C149" t="str">
            <v>Valid - Nonreg</v>
          </cell>
          <cell r="D149" t="str">
            <v>Valid - Nonreg</v>
          </cell>
          <cell r="E149" t="str">
            <v>Valid - Nonreg</v>
          </cell>
          <cell r="F149" t="str">
            <v>Valid - Nonreg</v>
          </cell>
          <cell r="G149" t="str">
            <v>Valid - Nonreg</v>
          </cell>
        </row>
        <row r="150">
          <cell r="A150" t="str">
            <v>WTRLNR</v>
          </cell>
          <cell r="B150" t="str">
            <v>Interior Water Line Restoration</v>
          </cell>
          <cell r="C150" t="str">
            <v>Valid - Nonreg</v>
          </cell>
          <cell r="D150" t="str">
            <v>Valid - Nonreg</v>
          </cell>
          <cell r="E150" t="str">
            <v>Valid - Nonreg</v>
          </cell>
          <cell r="F150" t="str">
            <v>Valid - Nonreg</v>
          </cell>
          <cell r="G150" t="str">
            <v>Valid - Nonreg</v>
          </cell>
        </row>
        <row r="151">
          <cell r="A151" t="str">
            <v>WTRPRK</v>
          </cell>
          <cell r="B151" t="str">
            <v>Winter Park</v>
          </cell>
          <cell r="C151" t="str">
            <v>Not Valid</v>
          </cell>
          <cell r="D151" t="str">
            <v>Not Valid</v>
          </cell>
          <cell r="E151" t="str">
            <v>Valid - Nonreg</v>
          </cell>
          <cell r="F151" t="str">
            <v>Not Valid</v>
          </cell>
          <cell r="G151" t="str">
            <v>Not Valid</v>
          </cell>
        </row>
        <row r="152">
          <cell r="A152" t="str">
            <v>NCTOU</v>
          </cell>
          <cell r="B152" t="str">
            <v>NC Time of Use Pilots</v>
          </cell>
          <cell r="C152" t="str">
            <v>Valid - Std</v>
          </cell>
          <cell r="D152" t="str">
            <v>Not Valid</v>
          </cell>
          <cell r="E152" t="str">
            <v>Not Valid</v>
          </cell>
          <cell r="F152" t="str">
            <v>Not Valid</v>
          </cell>
          <cell r="G152" t="str">
            <v>Not Valid</v>
          </cell>
        </row>
        <row r="153">
          <cell r="A153" t="str">
            <v>EVSE</v>
          </cell>
          <cell r="B153" t="str">
            <v>Elec Vehicle Charger Offer</v>
          </cell>
          <cell r="C153" t="str">
            <v>Valid - Std</v>
          </cell>
          <cell r="D153" t="str">
            <v>Not Valid</v>
          </cell>
          <cell r="E153" t="str">
            <v>Not Valid</v>
          </cell>
          <cell r="F153" t="str">
            <v>Valid - Std</v>
          </cell>
          <cell r="G153" t="str">
            <v>Valid - Std</v>
          </cell>
        </row>
        <row r="154">
          <cell r="A154" t="str">
            <v>OL0000</v>
          </cell>
          <cell r="B154" t="str">
            <v>Outdoor Lighting</v>
          </cell>
          <cell r="C154" t="str">
            <v>Valid - Std</v>
          </cell>
          <cell r="D154" t="str">
            <v>Valid - Std</v>
          </cell>
          <cell r="E154" t="str">
            <v>Valid - Std</v>
          </cell>
          <cell r="F154" t="str">
            <v>Valid - Std</v>
          </cell>
          <cell r="G154" t="str">
            <v>Valid - Std</v>
          </cell>
        </row>
        <row r="155">
          <cell r="A155" t="str">
            <v>HEA</v>
          </cell>
          <cell r="B155" t="str">
            <v>Residential Home Advantage</v>
          </cell>
          <cell r="C155" t="str">
            <v>Not Valid</v>
          </cell>
          <cell r="D155" t="str">
            <v>Not Valid</v>
          </cell>
          <cell r="E155" t="str">
            <v>Not Valid</v>
          </cell>
          <cell r="F155" t="str">
            <v>Not Valid</v>
          </cell>
          <cell r="G155" t="str">
            <v>Not Valid</v>
          </cell>
        </row>
      </sheetData>
      <sheetData sheetId="22"/>
      <sheetData sheetId="23"/>
      <sheetData sheetId="24"/>
      <sheetData sheetId="25"/>
      <sheetData sheetId="26"/>
      <sheetData sheetId="27"/>
      <sheetData sheetId="2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GN Numbers"/>
      <sheetName val="DUK Summary (1 yr)"/>
      <sheetName val="DUK Revenue Requirement"/>
      <sheetName val="Data"/>
      <sheetName val="ROR"/>
    </sheetNames>
    <sheetDataSet>
      <sheetData sheetId="0"/>
      <sheetData sheetId="1"/>
      <sheetData sheetId="2"/>
      <sheetData sheetId="3"/>
      <sheetData sheetId="4"/>
      <sheetData sheetId="5">
        <row r="10">
          <cell r="E10">
            <v>2.7400999999999998E-2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Comparison"/>
      <sheetName val="Overall Variance Analysis"/>
      <sheetName val="Tie Rider to Budget Run"/>
      <sheetName val="Variance Analysis by Program"/>
      <sheetName val="New Products Only"/>
      <sheetName val="Overall Budget"/>
      <sheetName val="Participation Variance Analysis"/>
      <sheetName val="Variance By Program"/>
      <sheetName val="Scratch"/>
      <sheetName val="Duff Exhibit 2"/>
      <sheetName val="As Filed Residential"/>
      <sheetName val="Updated Residential No NPs HIST"/>
      <sheetName val="Updated Residential No NPs"/>
      <sheetName val="Updated Residential w HR"/>
      <sheetName val="Updated Residential w HECR HRF"/>
      <sheetName val="Res V2"/>
      <sheetName val="NR V2"/>
      <sheetName val="Non Res V2"/>
      <sheetName val="Updated  Non-Residential"/>
      <sheetName val="Updated Residential New Product"/>
      <sheetName val="Lost Margin Calculation"/>
      <sheetName val="Budget Run August 72010"/>
      <sheetName val="MIRR check"/>
      <sheetName val="As Filed Non Res"/>
      <sheetName val="McManeus Support for % Incr"/>
      <sheetName val="McM Exhibit 3 (Components)"/>
      <sheetName val="McManeus Exhibit 3"/>
      <sheetName val="Rider Calculation"/>
      <sheetName val="Opt out analysis"/>
      <sheetName val="Summary"/>
      <sheetName val="Data (Summary)"/>
      <sheetName val="IS and SG Adjustment"/>
      <sheetName val="Exhibits"/>
      <sheetName val="Summary File Inputs"/>
      <sheetName val="Inputs Scaled"/>
      <sheetName val="SAW Primer"/>
      <sheetName val="Data (1)"/>
      <sheetName val="Data (2)"/>
      <sheetName val="Data (3)"/>
      <sheetName val="Data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5">
          <cell r="F5">
            <v>1</v>
          </cell>
        </row>
        <row r="7">
          <cell r="F7">
            <v>1</v>
          </cell>
        </row>
        <row r="8">
          <cell r="F8">
            <v>1</v>
          </cell>
        </row>
        <row r="9">
          <cell r="F9">
            <v>0.55000000000000004</v>
          </cell>
        </row>
        <row r="13">
          <cell r="F13">
            <v>7.7700000000000102E-2</v>
          </cell>
        </row>
        <row r="14">
          <cell r="F14">
            <v>1</v>
          </cell>
        </row>
        <row r="15">
          <cell r="F15">
            <v>1</v>
          </cell>
        </row>
        <row r="16">
          <cell r="F16">
            <v>1</v>
          </cell>
        </row>
        <row r="31">
          <cell r="F31">
            <v>1.0045809999999999</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allocators"/>
      <sheetName val="coss"/>
      <sheetName val="SCexGW_proforma"/>
      <sheetName val="SCexGW_proforma_alloc"/>
      <sheetName val="SCexGW"/>
      <sheetName val="hold_study"/>
      <sheetName val="LOOKUPTABLE"/>
      <sheetName val="rateincr_exhibit"/>
      <sheetName val="Exhibit_C"/>
      <sheetName val="ExhC_support"/>
      <sheetName val="MISC"/>
      <sheetName val="print_macros"/>
      <sheetName val="tie to JS"/>
    </sheetNames>
    <sheetDataSet>
      <sheetData sheetId="0">
        <row r="3">
          <cell r="B3" t="str">
            <v>NORTH</v>
          </cell>
        </row>
      </sheetData>
      <sheetData sheetId="1"/>
      <sheetData sheetId="2">
        <row r="3">
          <cell r="A3" t="str">
            <v>DUKE ENERGY CAROLINAS, LLC</v>
          </cell>
        </row>
      </sheetData>
      <sheetData sheetId="3">
        <row r="17">
          <cell r="G17">
            <v>0</v>
          </cell>
        </row>
      </sheetData>
      <sheetData sheetId="4"/>
      <sheetData sheetId="5">
        <row r="10">
          <cell r="F10" t="str">
            <v>GREENWOOD</v>
          </cell>
        </row>
      </sheetData>
      <sheetData sheetId="6"/>
      <sheetData sheetId="7">
        <row r="15">
          <cell r="B15" t="str">
            <v>Database1</v>
          </cell>
        </row>
      </sheetData>
      <sheetData sheetId="8"/>
      <sheetData sheetId="9"/>
      <sheetData sheetId="10">
        <row r="6">
          <cell r="J6">
            <v>5398364</v>
          </cell>
        </row>
      </sheetData>
      <sheetData sheetId="11">
        <row r="24">
          <cell r="C24">
            <v>0.41207511934000002</v>
          </cell>
        </row>
      </sheetData>
      <sheetData sheetId="12" refreshError="1"/>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A Watt (as filed)"/>
      <sheetName val="Save A Watt (new rev req)"/>
      <sheetName val="Save A Watt (billed rate)"/>
      <sheetName val="Save A Watt (IS removed)"/>
      <sheetName val="Indiana Exhibits"/>
      <sheetName val="main calculations"/>
    </sheetNames>
    <sheetDataSet>
      <sheetData sheetId="0"/>
      <sheetData sheetId="1"/>
      <sheetData sheetId="2"/>
      <sheetData sheetId="3"/>
      <sheetData sheetId="4"/>
      <sheetData sheetId="5">
        <row r="14">
          <cell r="C14">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MW and MWh Impacts"/>
      <sheetName val="Customer Rates"/>
      <sheetName val="Return Summary (4 yr) "/>
      <sheetName val="Return Summary (All Years)"/>
      <sheetName val="Revenue Comparison"/>
      <sheetName val="PPI"/>
      <sheetName val="Vintage 1"/>
      <sheetName val="Vintage 2"/>
      <sheetName val="Vintage 3"/>
      <sheetName val="Vintage 4"/>
      <sheetName val="DR Past Year 4"/>
    </sheetNames>
    <sheetDataSet>
      <sheetData sheetId="0">
        <row r="3">
          <cell r="C3" t="str">
            <v>NC</v>
          </cell>
        </row>
        <row r="5">
          <cell r="C5">
            <v>1</v>
          </cell>
        </row>
        <row r="16">
          <cell r="C16">
            <v>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1)"/>
      <sheetName val="Res NonRes (1)"/>
      <sheetName val="Data (1)"/>
      <sheetName val="Revenue (2)"/>
      <sheetName val="Res NonRes (2)"/>
      <sheetName val="Data (2)"/>
      <sheetName val="Revenue (3)"/>
      <sheetName val="Res NonRes (3)"/>
      <sheetName val="Data (3)"/>
      <sheetName val="Revenue (4)"/>
      <sheetName val="Res NonRes (4)"/>
      <sheetName val="Data (4)"/>
    </sheetNames>
    <sheetDataSet>
      <sheetData sheetId="0"/>
      <sheetData sheetId="1">
        <row r="7">
          <cell r="E7">
            <v>1</v>
          </cell>
        </row>
      </sheetData>
      <sheetData sheetId="2">
        <row r="10">
          <cell r="E10">
            <v>7274201.7405720698</v>
          </cell>
        </row>
      </sheetData>
      <sheetData sheetId="3"/>
      <sheetData sheetId="4"/>
      <sheetData sheetId="5">
        <row r="10">
          <cell r="E10">
            <v>3.9505004134684433E-4</v>
          </cell>
        </row>
      </sheetData>
      <sheetData sheetId="6"/>
      <sheetData sheetId="7"/>
      <sheetData sheetId="8">
        <row r="10">
          <cell r="E10">
            <v>3.9505004134684433E-4</v>
          </cell>
        </row>
      </sheetData>
      <sheetData sheetId="9"/>
      <sheetData sheetId="10"/>
      <sheetData sheetId="11">
        <row r="10">
          <cell r="E10">
            <v>3.9505004134684439E-4</v>
          </cell>
        </row>
      </sheetData>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iled Exhibits"/>
      <sheetName val="Summaries"/>
      <sheetName val="Input Data"/>
      <sheetName val="Avoided Costs by Vintage"/>
      <sheetName val="Cost of Capital"/>
      <sheetName val="Program Lives"/>
      <sheetName val="PowerShare"/>
      <sheetName val="AC by Pgm by Vint"/>
      <sheetName val="Forecast Summary"/>
      <sheetName val="Fall 2008 Forecast"/>
      <sheetName val="Old Discount Rate"/>
      <sheetName val="36 Months Lost Margins"/>
      <sheetName val="Lost Margins - 3 Years"/>
      <sheetName val="2008 KWH KW Revenue"/>
      <sheetName val="As Filed Data"/>
      <sheetName val="SAW as Filed"/>
      <sheetName val="As Filed SAW"/>
      <sheetName val="(A) SAW with 36 Mos LM"/>
      <sheetName val="(A) MIRR SAW - 36 Mos LM"/>
      <sheetName val="(B) &amp; (C) PS Model"/>
      <sheetName val="(B) PS Method"/>
      <sheetName val="(B) MIRR PS - 5% &amp; 10%"/>
      <sheetName val="(C) PS Method"/>
      <sheetName val="25Yr PS Revenue"/>
      <sheetName val="25Yr PS Lost Margin Level"/>
      <sheetName val="25Yr PS Incentive Level"/>
      <sheetName val="25Yr Revenue Adj"/>
      <sheetName val="25Yr Incentive Adj"/>
      <sheetName val="As Filed PS"/>
      <sheetName val="(C) MIRR PS - 8% &amp; 13%"/>
      <sheetName val="PS Method"/>
      <sheetName val="PS Sensitivity"/>
      <sheetName val="PS PowerShare"/>
      <sheetName val="PS PowerShare wo IS &amp; SG"/>
      <sheetName val="(D) &amp; (E) PEC Model"/>
      <sheetName val="(D) PEC Method"/>
      <sheetName val="(D) MIRR PEC - 8% &amp; 13%"/>
      <sheetName val="(E) PEC Method"/>
      <sheetName val="(E) MIRR PEC - 10% &amp; 15%"/>
      <sheetName val="(F) &amp; (G) Modified SAW"/>
      <sheetName val="Mod SAW without IS Scaled"/>
      <sheetName val="(F) Mod SAW"/>
      <sheetName val="Sum Mod SAW without IS &amp; SG"/>
      <sheetName val="Sum Mod SAW"/>
      <sheetName val="(F) MIRR Mod SAW - 60% &amp; 75%"/>
      <sheetName val="(G) Mod SAW"/>
      <sheetName val="(G) MIRR Mod SAW - 65% &amp; 80%"/>
      <sheetName val="(H) PS = ROR"/>
      <sheetName val="Company Scenarios"/>
      <sheetName val="Proof"/>
      <sheetName val="Vintage 1"/>
      <sheetName val="Stevie Ex 4"/>
      <sheetName val="Res Summary"/>
      <sheetName val="NR Summary"/>
      <sheetName val="Inputs"/>
      <sheetName val="Mod SAW Scaled New Res DR"/>
      <sheetName val="MIRR (Scaled)"/>
      <sheetName val="Rider Calc - Farmer Ex"/>
      <sheetName val="Rider 2 Calc"/>
      <sheetName val="Mod SAW Scaled"/>
      <sheetName val="Mod SAW"/>
      <sheetName val="MIRR (I)"/>
      <sheetName val="Earnings Sensitivity"/>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4">
          <cell r="C4" t="str">
            <v>C:\Documents and Settings\RMujumd\My Documents\SAW Model\Carolinas\NC\NC v18 (05 09 08) (85%)\</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Misc"/>
      <sheetName val="Demand"/>
      <sheetName val="Misc2"/>
      <sheetName val="Rev"/>
      <sheetName val="Alloc"/>
      <sheetName val="Exp"/>
      <sheetName val="Taxes"/>
      <sheetName val="RateBase"/>
      <sheetName val="No Longer Used"/>
    </sheetNames>
    <sheetDataSet>
      <sheetData sheetId="0"/>
      <sheetData sheetId="1"/>
      <sheetData sheetId="2">
        <row r="31">
          <cell r="N31">
            <v>13387</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W Primer"/>
      <sheetName val="Summary File Inputs"/>
      <sheetName val="Data (Summary)"/>
      <sheetName val="Exhibits"/>
      <sheetName val="Summary"/>
      <sheetName val="Incremental Energy"/>
      <sheetName val="Cumulative Energy "/>
      <sheetName val="Rate Change (Net Rider DSMR)"/>
      <sheetName val="Revenue Comparison"/>
      <sheetName val="Data (1)"/>
      <sheetName val="Data (2)"/>
      <sheetName val="Data (3)"/>
      <sheetName val="Data (4)"/>
    </sheetNames>
    <sheetDataSet>
      <sheetData sheetId="0" refreshError="1"/>
      <sheetData sheetId="1" refreshError="1"/>
      <sheetData sheetId="2">
        <row r="13">
          <cell r="F13">
            <v>7.4999999999999956E-2</v>
          </cell>
        </row>
        <row r="22">
          <cell r="F22">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workbookViewId="0">
      <selection activeCell="A6" sqref="A6"/>
    </sheetView>
  </sheetViews>
  <sheetFormatPr defaultRowHeight="15"/>
  <sheetData>
    <row r="1" spans="1:5">
      <c r="A1" s="195" t="s">
        <v>284</v>
      </c>
      <c r="B1" s="195"/>
      <c r="C1" s="195"/>
      <c r="D1" s="195"/>
      <c r="E1" s="195"/>
    </row>
    <row r="2" spans="1:5">
      <c r="A2" s="195" t="s">
        <v>285</v>
      </c>
      <c r="B2" s="195"/>
      <c r="C2" s="195"/>
      <c r="D2" s="195"/>
      <c r="E2" s="195"/>
    </row>
    <row r="3" spans="1:5">
      <c r="A3" s="195" t="s">
        <v>287</v>
      </c>
      <c r="B3" s="195"/>
      <c r="C3" s="195"/>
      <c r="D3" s="195"/>
      <c r="E3" s="195"/>
    </row>
    <row r="4" spans="1:5">
      <c r="A4" s="195" t="s">
        <v>286</v>
      </c>
      <c r="B4" s="195"/>
      <c r="C4" s="195"/>
      <c r="D4" s="195"/>
      <c r="E4" s="195"/>
    </row>
  </sheetData>
  <pageMargins left="0.2" right="0.23" top="0.32" bottom="0.38" header="0.16" footer="0.16"/>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67"/>
  <sheetViews>
    <sheetView view="pageLayout" topLeftCell="G1" zoomScaleNormal="100" workbookViewId="0">
      <selection activeCell="M51" sqref="M51"/>
    </sheetView>
  </sheetViews>
  <sheetFormatPr defaultColWidth="9.140625" defaultRowHeight="14.25"/>
  <cols>
    <col min="1" max="3" width="3.85546875" style="249" customWidth="1"/>
    <col min="4" max="4" width="42.28515625" style="249" customWidth="1"/>
    <col min="5" max="5" width="6.28515625" style="249" customWidth="1"/>
    <col min="6" max="8" width="18.140625" style="249" customWidth="1"/>
    <col min="9" max="9" width="3" style="249" customWidth="1"/>
    <col min="10" max="12" width="18.140625" style="249" customWidth="1"/>
    <col min="13" max="13" width="3.140625" style="249" customWidth="1"/>
    <col min="14" max="14" width="1.85546875" style="249" customWidth="1"/>
    <col min="15" max="15" width="9.42578125" style="249" customWidth="1"/>
    <col min="16" max="16" width="11" style="249" customWidth="1"/>
    <col min="17" max="20" width="9.42578125" style="249" customWidth="1"/>
    <col min="21" max="16384" width="9.140625" style="249"/>
  </cols>
  <sheetData>
    <row r="1" spans="1:18" ht="15">
      <c r="A1" s="104" t="s">
        <v>15</v>
      </c>
      <c r="B1" s="105"/>
      <c r="C1" s="105"/>
      <c r="D1" s="105"/>
      <c r="E1" s="105"/>
      <c r="F1" s="105"/>
      <c r="G1" s="105"/>
      <c r="H1" s="105"/>
      <c r="I1" s="105"/>
      <c r="J1" s="105"/>
      <c r="K1" s="105"/>
      <c r="L1" s="105"/>
    </row>
    <row r="2" spans="1:18" ht="15">
      <c r="A2" s="104" t="s">
        <v>213</v>
      </c>
      <c r="B2" s="105"/>
      <c r="C2" s="105"/>
      <c r="D2" s="105"/>
      <c r="E2" s="105"/>
      <c r="F2" s="60"/>
      <c r="G2" s="60"/>
      <c r="H2" s="197"/>
      <c r="I2" s="105"/>
      <c r="J2" s="105"/>
      <c r="K2" s="147"/>
      <c r="L2" s="105"/>
    </row>
    <row r="3" spans="1:18" ht="15">
      <c r="A3" s="104" t="s">
        <v>16</v>
      </c>
      <c r="B3" s="105"/>
      <c r="C3" s="105"/>
      <c r="D3" s="105"/>
      <c r="E3" s="105"/>
      <c r="F3" s="105"/>
      <c r="G3" s="147"/>
      <c r="H3" s="106"/>
      <c r="I3" s="105"/>
      <c r="J3" s="105"/>
      <c r="K3" s="147"/>
      <c r="L3" s="106"/>
    </row>
    <row r="4" spans="1:18" ht="15">
      <c r="A4" s="250" t="s">
        <v>221</v>
      </c>
      <c r="B4" s="251"/>
      <c r="C4" s="251"/>
      <c r="D4" s="251"/>
      <c r="E4" s="251"/>
      <c r="F4" s="252"/>
      <c r="G4" s="253"/>
      <c r="H4" s="253"/>
      <c r="I4" s="254"/>
      <c r="J4" s="252"/>
      <c r="K4" s="253"/>
      <c r="L4" s="253"/>
      <c r="P4" s="255"/>
    </row>
    <row r="5" spans="1:18" ht="15">
      <c r="A5" s="105"/>
      <c r="B5" s="105"/>
      <c r="C5" s="105"/>
      <c r="D5" s="105"/>
      <c r="E5" s="105"/>
      <c r="F5" s="256" t="s">
        <v>19</v>
      </c>
      <c r="G5" s="256" t="s">
        <v>20</v>
      </c>
      <c r="H5" s="257" t="s">
        <v>21</v>
      </c>
      <c r="I5" s="256"/>
      <c r="J5" s="257" t="s">
        <v>22</v>
      </c>
      <c r="K5" s="257" t="s">
        <v>23</v>
      </c>
      <c r="L5" s="257" t="s">
        <v>24</v>
      </c>
      <c r="P5" s="255"/>
    </row>
    <row r="6" spans="1:18" ht="60">
      <c r="A6" s="444" t="s">
        <v>28</v>
      </c>
      <c r="B6" s="445"/>
      <c r="C6" s="445"/>
      <c r="D6" s="446"/>
      <c r="E6" s="105"/>
      <c r="F6" s="258" t="s">
        <v>270</v>
      </c>
      <c r="G6" s="258" t="s">
        <v>271</v>
      </c>
      <c r="H6" s="259" t="s">
        <v>139</v>
      </c>
      <c r="I6" s="256"/>
      <c r="J6" s="258" t="s">
        <v>272</v>
      </c>
      <c r="K6" s="258" t="s">
        <v>273</v>
      </c>
      <c r="L6" s="259" t="s">
        <v>139</v>
      </c>
    </row>
    <row r="7" spans="1:18" ht="15">
      <c r="A7" s="105"/>
      <c r="B7" s="105"/>
      <c r="C7" s="105"/>
      <c r="D7" s="260" t="s">
        <v>36</v>
      </c>
      <c r="E7" s="261"/>
      <c r="F7" s="262" t="s">
        <v>37</v>
      </c>
      <c r="G7" s="262" t="s">
        <v>37</v>
      </c>
      <c r="H7" s="262" t="s">
        <v>37</v>
      </c>
      <c r="I7" s="263"/>
      <c r="J7" s="262" t="s">
        <v>38</v>
      </c>
      <c r="K7" s="262" t="s">
        <v>38</v>
      </c>
      <c r="L7" s="262" t="s">
        <v>38</v>
      </c>
    </row>
    <row r="8" spans="1:18" ht="15">
      <c r="A8" s="197"/>
      <c r="B8" s="197"/>
      <c r="C8" s="197"/>
      <c r="D8" s="260" t="s">
        <v>39</v>
      </c>
      <c r="E8" s="261"/>
      <c r="F8" s="262"/>
      <c r="G8" s="262"/>
      <c r="H8" s="264" t="s">
        <v>171</v>
      </c>
      <c r="I8" s="263"/>
      <c r="J8" s="262"/>
      <c r="K8" s="262"/>
      <c r="L8" s="264" t="s">
        <v>172</v>
      </c>
      <c r="N8" s="265"/>
      <c r="O8" s="265"/>
      <c r="P8" s="265"/>
      <c r="Q8" s="265"/>
      <c r="R8" s="265"/>
    </row>
    <row r="9" spans="1:18" ht="15">
      <c r="A9" s="266" t="s">
        <v>41</v>
      </c>
      <c r="B9" s="106"/>
      <c r="C9" s="106"/>
      <c r="D9" s="106"/>
      <c r="E9" s="267"/>
      <c r="F9" s="268"/>
      <c r="G9" s="269"/>
      <c r="H9" s="269"/>
      <c r="I9" s="269"/>
      <c r="J9" s="269"/>
      <c r="K9" s="269"/>
      <c r="L9" s="269"/>
      <c r="N9" s="265"/>
      <c r="O9" s="265"/>
      <c r="P9" s="265"/>
      <c r="Q9" s="265"/>
      <c r="R9" s="265"/>
    </row>
    <row r="10" spans="1:18" ht="15">
      <c r="A10" s="270"/>
      <c r="B10" s="270" t="s">
        <v>9</v>
      </c>
      <c r="C10" s="106"/>
      <c r="D10" s="106"/>
      <c r="E10" s="267"/>
      <c r="F10" s="268"/>
      <c r="G10" s="269"/>
      <c r="H10" s="269"/>
      <c r="I10" s="271"/>
      <c r="J10" s="269"/>
      <c r="K10" s="269"/>
      <c r="L10" s="269"/>
      <c r="N10" s="265"/>
      <c r="O10" s="265"/>
      <c r="P10" s="265"/>
      <c r="Q10" s="265"/>
      <c r="R10" s="265"/>
    </row>
    <row r="11" spans="1:18" ht="15">
      <c r="A11" s="270"/>
      <c r="B11" s="270"/>
      <c r="C11" s="107" t="s">
        <v>42</v>
      </c>
      <c r="D11" s="108"/>
      <c r="E11" s="267"/>
      <c r="F11" s="105"/>
      <c r="G11" s="105"/>
      <c r="H11" s="106"/>
      <c r="I11" s="263"/>
      <c r="J11" s="106"/>
      <c r="K11" s="106"/>
      <c r="L11" s="106"/>
      <c r="N11" s="265"/>
      <c r="O11" s="265"/>
      <c r="P11" s="265"/>
      <c r="Q11" s="265"/>
      <c r="R11" s="265"/>
    </row>
    <row r="12" spans="1:18" ht="17.25">
      <c r="A12" s="270"/>
      <c r="B12" s="270"/>
      <c r="C12" s="270"/>
      <c r="D12" s="93" t="s">
        <v>118</v>
      </c>
      <c r="E12" s="420" t="s">
        <v>43</v>
      </c>
      <c r="F12" s="274">
        <v>0</v>
      </c>
      <c r="G12" s="274">
        <v>0</v>
      </c>
      <c r="H12" s="274">
        <f>G12-F12</f>
        <v>0</v>
      </c>
      <c r="I12" s="275"/>
      <c r="J12" s="276">
        <v>745122.64625008439</v>
      </c>
      <c r="K12" s="277">
        <v>764483.29920437303</v>
      </c>
      <c r="L12" s="276">
        <f>K12-J12</f>
        <v>19360.652954288642</v>
      </c>
      <c r="N12" s="278"/>
      <c r="O12" s="278"/>
      <c r="P12" s="279"/>
      <c r="Q12" s="265"/>
      <c r="R12" s="265"/>
    </row>
    <row r="13" spans="1:18" ht="17.25">
      <c r="A13" s="270"/>
      <c r="B13" s="270"/>
      <c r="C13" s="270"/>
      <c r="D13" s="93" t="s">
        <v>121</v>
      </c>
      <c r="E13" s="420" t="s">
        <v>43</v>
      </c>
      <c r="F13" s="274">
        <v>0</v>
      </c>
      <c r="G13" s="274">
        <v>0</v>
      </c>
      <c r="H13" s="274">
        <f t="shared" ref="H13:H15" si="0">G13-F13</f>
        <v>0</v>
      </c>
      <c r="I13" s="275"/>
      <c r="J13" s="276">
        <v>327219.34461066121</v>
      </c>
      <c r="K13" s="277">
        <v>334620.47296168492</v>
      </c>
      <c r="L13" s="276">
        <f t="shared" ref="L13:L15" si="1">K13-J13</f>
        <v>7401.1283510237117</v>
      </c>
      <c r="N13" s="278"/>
      <c r="O13" s="278"/>
      <c r="P13" s="279"/>
      <c r="Q13" s="265"/>
      <c r="R13" s="265"/>
    </row>
    <row r="14" spans="1:18" ht="17.25">
      <c r="A14" s="270"/>
      <c r="B14" s="270"/>
      <c r="C14" s="270"/>
      <c r="D14" s="92" t="s">
        <v>14</v>
      </c>
      <c r="E14" s="420" t="s">
        <v>43</v>
      </c>
      <c r="F14" s="274">
        <v>0</v>
      </c>
      <c r="G14" s="274">
        <v>0</v>
      </c>
      <c r="H14" s="274">
        <f t="shared" si="0"/>
        <v>0</v>
      </c>
      <c r="I14" s="275"/>
      <c r="J14" s="276">
        <v>1725857.6964035498</v>
      </c>
      <c r="K14" s="277">
        <v>1764047.5038102244</v>
      </c>
      <c r="L14" s="276">
        <f t="shared" si="1"/>
        <v>38189.807406674605</v>
      </c>
      <c r="N14" s="280"/>
      <c r="O14" s="278"/>
      <c r="P14" s="279"/>
      <c r="Q14" s="265"/>
      <c r="R14" s="265"/>
    </row>
    <row r="15" spans="1:18" ht="17.25">
      <c r="A15" s="270"/>
      <c r="B15" s="270"/>
      <c r="C15" s="270"/>
      <c r="D15" s="93" t="s">
        <v>120</v>
      </c>
      <c r="E15" s="420" t="s">
        <v>43</v>
      </c>
      <c r="F15" s="315">
        <v>0</v>
      </c>
      <c r="G15" s="315">
        <v>0</v>
      </c>
      <c r="H15" s="315">
        <f t="shared" si="0"/>
        <v>0</v>
      </c>
      <c r="I15" s="275"/>
      <c r="J15" s="276">
        <v>1338601.6315584844</v>
      </c>
      <c r="K15" s="277">
        <v>1368222.2304120334</v>
      </c>
      <c r="L15" s="276">
        <f t="shared" si="1"/>
        <v>29620.598853548989</v>
      </c>
      <c r="N15" s="281"/>
      <c r="O15" s="278"/>
      <c r="P15" s="279"/>
      <c r="Q15" s="265"/>
      <c r="R15" s="265"/>
    </row>
    <row r="16" spans="1:18" ht="17.25">
      <c r="A16" s="270"/>
      <c r="B16" s="270"/>
      <c r="C16" s="270"/>
      <c r="D16" s="282" t="s">
        <v>44</v>
      </c>
      <c r="E16" s="421"/>
      <c r="F16" s="321">
        <f>SUM(F12:F15)</f>
        <v>0</v>
      </c>
      <c r="G16" s="321">
        <f>SUM(G12:G15)</f>
        <v>0</v>
      </c>
      <c r="H16" s="321">
        <f>SUM(H12:H15)</f>
        <v>0</v>
      </c>
      <c r="I16" s="286"/>
      <c r="J16" s="287">
        <f t="shared" ref="J16:K16" si="2">SUM(J12:J15)</f>
        <v>4136801.3188227797</v>
      </c>
      <c r="K16" s="287">
        <f t="shared" si="2"/>
        <v>4231373.5063883159</v>
      </c>
      <c r="L16" s="287">
        <f>SUM(L12:L15)</f>
        <v>94572.187565535947</v>
      </c>
      <c r="N16" s="278"/>
      <c r="O16" s="278"/>
      <c r="P16" s="279"/>
      <c r="Q16" s="265"/>
      <c r="R16" s="265"/>
    </row>
    <row r="17" spans="1:18" ht="17.25">
      <c r="A17" s="270"/>
      <c r="B17" s="270"/>
      <c r="C17" s="270"/>
      <c r="D17" s="288"/>
      <c r="E17" s="420"/>
      <c r="F17" s="137"/>
      <c r="G17" s="289"/>
      <c r="H17" s="290"/>
      <c r="I17" s="263"/>
      <c r="J17" s="290">
        <v>0</v>
      </c>
      <c r="K17" s="291"/>
      <c r="L17" s="290"/>
      <c r="N17" s="278"/>
      <c r="O17" s="278"/>
      <c r="P17" s="279"/>
      <c r="Q17" s="265"/>
      <c r="R17" s="265"/>
    </row>
    <row r="18" spans="1:18" ht="17.25">
      <c r="A18" s="270"/>
      <c r="B18" s="270" t="s">
        <v>45</v>
      </c>
      <c r="C18" s="270"/>
      <c r="D18" s="106"/>
      <c r="E18" s="420"/>
      <c r="F18" s="4"/>
      <c r="G18" s="108"/>
      <c r="H18" s="292"/>
      <c r="I18" s="263"/>
      <c r="J18" s="292">
        <v>0</v>
      </c>
      <c r="K18" s="293"/>
      <c r="L18" s="292"/>
      <c r="N18" s="278"/>
      <c r="O18" s="278"/>
      <c r="P18" s="279"/>
      <c r="Q18" s="265"/>
      <c r="R18" s="265"/>
    </row>
    <row r="19" spans="1:18" ht="17.25">
      <c r="A19" s="270"/>
      <c r="B19" s="270"/>
      <c r="C19" s="107" t="s">
        <v>42</v>
      </c>
      <c r="D19" s="108"/>
      <c r="E19" s="420"/>
      <c r="F19" s="4"/>
      <c r="G19" s="108"/>
      <c r="H19" s="292"/>
      <c r="I19" s="263"/>
      <c r="J19" s="292">
        <v>0</v>
      </c>
      <c r="K19" s="293"/>
      <c r="L19" s="292"/>
      <c r="N19" s="278"/>
      <c r="O19" s="278"/>
      <c r="P19" s="279"/>
      <c r="Q19" s="265"/>
      <c r="R19" s="265"/>
    </row>
    <row r="20" spans="1:18" ht="17.25">
      <c r="A20" s="270"/>
      <c r="B20" s="270"/>
      <c r="C20" s="107"/>
      <c r="D20" s="199" t="s">
        <v>119</v>
      </c>
      <c r="E20" s="420" t="s">
        <v>43</v>
      </c>
      <c r="F20" s="274">
        <v>0</v>
      </c>
      <c r="G20" s="274">
        <v>0</v>
      </c>
      <c r="H20" s="274">
        <f t="shared" ref="H20:H21" si="3">G20-F20</f>
        <v>0</v>
      </c>
      <c r="I20" s="275"/>
      <c r="J20" s="276">
        <v>75655.334131701529</v>
      </c>
      <c r="K20" s="277">
        <v>75629.276195895989</v>
      </c>
      <c r="L20" s="276">
        <f t="shared" ref="L20:L21" si="4">K20-J20</f>
        <v>-26.057935805540183</v>
      </c>
      <c r="N20" s="294"/>
      <c r="O20" s="278"/>
      <c r="P20" s="279"/>
      <c r="Q20" s="265"/>
      <c r="R20" s="265"/>
    </row>
    <row r="21" spans="1:18" ht="17.25">
      <c r="A21" s="270"/>
      <c r="B21" s="270"/>
      <c r="C21" s="270"/>
      <c r="D21" s="199" t="s">
        <v>10</v>
      </c>
      <c r="E21" s="420" t="s">
        <v>43</v>
      </c>
      <c r="F21" s="315">
        <v>0</v>
      </c>
      <c r="G21" s="315">
        <v>0</v>
      </c>
      <c r="H21" s="274">
        <f t="shared" si="3"/>
        <v>0</v>
      </c>
      <c r="I21" s="275"/>
      <c r="J21" s="276">
        <v>3208345.9027196546</v>
      </c>
      <c r="K21" s="277">
        <v>3206335.3998277299</v>
      </c>
      <c r="L21" s="276">
        <f t="shared" si="4"/>
        <v>-2010.5028919246979</v>
      </c>
      <c r="N21" s="278"/>
      <c r="O21" s="278"/>
      <c r="P21" s="279"/>
      <c r="Q21" s="265"/>
      <c r="R21" s="265"/>
    </row>
    <row r="22" spans="1:18" ht="17.25">
      <c r="A22" s="270"/>
      <c r="B22" s="270"/>
      <c r="C22" s="270"/>
      <c r="D22" s="295" t="s">
        <v>44</v>
      </c>
      <c r="E22" s="421"/>
      <c r="F22" s="321">
        <f>SUM(F20:F21)</f>
        <v>0</v>
      </c>
      <c r="G22" s="321">
        <f t="shared" ref="G22:H22" si="5">SUM(G20:G21)</f>
        <v>0</v>
      </c>
      <c r="H22" s="285">
        <f t="shared" si="5"/>
        <v>0</v>
      </c>
      <c r="I22" s="286"/>
      <c r="J22" s="287">
        <f t="shared" ref="J22:L22" si="6">SUM(J20:J21)</f>
        <v>3284001.236851356</v>
      </c>
      <c r="K22" s="287">
        <f t="shared" si="6"/>
        <v>3281964.6760236258</v>
      </c>
      <c r="L22" s="287">
        <f t="shared" si="6"/>
        <v>-2036.5608277302381</v>
      </c>
      <c r="N22" s="294"/>
      <c r="O22" s="278"/>
      <c r="P22" s="265"/>
      <c r="Q22" s="265"/>
      <c r="R22" s="265"/>
    </row>
    <row r="23" spans="1:18" ht="17.25">
      <c r="A23" s="270"/>
      <c r="B23" s="270"/>
      <c r="C23" s="270"/>
      <c r="D23" s="270"/>
      <c r="E23" s="420"/>
      <c r="F23" s="137"/>
      <c r="G23" s="289"/>
      <c r="H23" s="290"/>
      <c r="I23" s="263"/>
      <c r="J23" s="290">
        <v>0</v>
      </c>
      <c r="K23" s="291"/>
      <c r="L23" s="290"/>
      <c r="N23" s="294"/>
      <c r="O23" s="278"/>
      <c r="P23" s="265"/>
      <c r="Q23" s="265"/>
      <c r="R23" s="265"/>
    </row>
    <row r="24" spans="1:18" ht="17.25">
      <c r="A24" s="270"/>
      <c r="B24" s="296" t="s">
        <v>173</v>
      </c>
      <c r="C24" s="296"/>
      <c r="D24" s="296"/>
      <c r="E24" s="422"/>
      <c r="F24" s="299">
        <f>F16+F22</f>
        <v>0</v>
      </c>
      <c r="G24" s="299">
        <f t="shared" ref="G24:H24" si="7">G16+G22</f>
        <v>0</v>
      </c>
      <c r="H24" s="299">
        <f t="shared" si="7"/>
        <v>0</v>
      </c>
      <c r="I24" s="300"/>
      <c r="J24" s="301">
        <f t="shared" ref="J24:L24" si="8">J16+J22</f>
        <v>7420802.5556741357</v>
      </c>
      <c r="K24" s="301">
        <f t="shared" si="8"/>
        <v>7513338.1824119417</v>
      </c>
      <c r="L24" s="301">
        <f t="shared" si="8"/>
        <v>92535.626737805709</v>
      </c>
      <c r="N24" s="278"/>
      <c r="O24" s="278"/>
      <c r="P24" s="265"/>
      <c r="Q24" s="265"/>
      <c r="R24" s="265"/>
    </row>
    <row r="25" spans="1:18" ht="17.25">
      <c r="A25" s="270"/>
      <c r="B25" s="270"/>
      <c r="C25" s="270"/>
      <c r="D25" s="270"/>
      <c r="E25" s="423"/>
      <c r="F25" s="41"/>
      <c r="G25" s="302"/>
      <c r="H25" s="303"/>
      <c r="I25" s="263"/>
      <c r="J25" s="303"/>
      <c r="K25" s="304"/>
      <c r="L25" s="303"/>
      <c r="N25" s="294"/>
      <c r="O25" s="278"/>
      <c r="P25" s="265"/>
      <c r="Q25" s="265"/>
      <c r="R25" s="265"/>
    </row>
    <row r="26" spans="1:18" ht="17.25">
      <c r="A26" s="266" t="s">
        <v>3</v>
      </c>
      <c r="B26" s="270"/>
      <c r="C26" s="270"/>
      <c r="D26" s="106"/>
      <c r="E26" s="420"/>
      <c r="F26" s="6"/>
      <c r="G26" s="106"/>
      <c r="H26" s="292"/>
      <c r="I26" s="263"/>
      <c r="J26" s="292"/>
      <c r="K26" s="293"/>
      <c r="L26" s="292"/>
      <c r="N26" s="278"/>
      <c r="O26" s="278"/>
      <c r="P26" s="265"/>
      <c r="Q26" s="265"/>
      <c r="R26" s="265"/>
    </row>
    <row r="27" spans="1:18" ht="17.25">
      <c r="A27" s="270"/>
      <c r="B27" s="270" t="s">
        <v>9</v>
      </c>
      <c r="C27" s="270"/>
      <c r="D27" s="106"/>
      <c r="E27" s="420"/>
      <c r="F27" s="6"/>
      <c r="G27" s="106"/>
      <c r="H27" s="292"/>
      <c r="I27" s="263"/>
      <c r="J27" s="292"/>
      <c r="K27" s="293"/>
      <c r="L27" s="292"/>
      <c r="N27" s="294"/>
      <c r="O27" s="278"/>
      <c r="P27" s="265"/>
      <c r="Q27" s="265"/>
      <c r="R27" s="265"/>
    </row>
    <row r="28" spans="1:18" ht="17.25">
      <c r="A28" s="106"/>
      <c r="B28" s="106"/>
      <c r="C28" s="107" t="s">
        <v>42</v>
      </c>
      <c r="D28" s="108"/>
      <c r="E28" s="420"/>
      <c r="F28" s="6"/>
      <c r="G28" s="106"/>
      <c r="H28" s="292"/>
      <c r="I28" s="263"/>
      <c r="J28" s="292"/>
      <c r="K28" s="293"/>
      <c r="L28" s="292"/>
      <c r="N28" s="278"/>
      <c r="O28" s="278"/>
      <c r="P28" s="265"/>
      <c r="Q28" s="265"/>
      <c r="R28" s="265"/>
    </row>
    <row r="29" spans="1:18" ht="17.25">
      <c r="A29" s="106"/>
      <c r="B29" s="106"/>
      <c r="C29" s="107"/>
      <c r="D29" s="199" t="s">
        <v>102</v>
      </c>
      <c r="E29" s="420" t="s">
        <v>43</v>
      </c>
      <c r="F29" s="274">
        <v>2539360.5763322227</v>
      </c>
      <c r="G29" s="273">
        <v>2539360.5763322227</v>
      </c>
      <c r="H29" s="274">
        <f t="shared" ref="H29:H37" si="9">G29-F29</f>
        <v>0</v>
      </c>
      <c r="I29" s="275"/>
      <c r="J29" s="276">
        <v>297064.39806761325</v>
      </c>
      <c r="K29" s="277">
        <v>303804.05549960892</v>
      </c>
      <c r="L29" s="276">
        <f t="shared" ref="L29:L37" si="10">K29-J29</f>
        <v>6739.6574319956708</v>
      </c>
      <c r="N29" s="305"/>
      <c r="O29" s="281"/>
      <c r="P29" s="278"/>
      <c r="Q29" s="265"/>
      <c r="R29" s="265"/>
    </row>
    <row r="30" spans="1:18" ht="17.25">
      <c r="A30" s="106"/>
      <c r="B30" s="106"/>
      <c r="C30" s="107"/>
      <c r="D30" s="4" t="s">
        <v>103</v>
      </c>
      <c r="E30" s="420" t="s">
        <v>43</v>
      </c>
      <c r="F30" s="274">
        <v>0</v>
      </c>
      <c r="G30" s="273">
        <v>0</v>
      </c>
      <c r="H30" s="274">
        <f t="shared" si="9"/>
        <v>0</v>
      </c>
      <c r="I30" s="275"/>
      <c r="J30" s="276">
        <v>189789.90705461052</v>
      </c>
      <c r="K30" s="277">
        <v>194468.33548549982</v>
      </c>
      <c r="L30" s="276">
        <f t="shared" si="10"/>
        <v>4678.4284308892966</v>
      </c>
      <c r="N30" s="305"/>
      <c r="O30" s="281"/>
      <c r="P30" s="306"/>
      <c r="Q30" s="265"/>
      <c r="R30" s="265"/>
    </row>
    <row r="31" spans="1:18" ht="17.25">
      <c r="A31" s="106"/>
      <c r="B31" s="106"/>
      <c r="C31" s="107"/>
      <c r="D31" s="195" t="s">
        <v>104</v>
      </c>
      <c r="E31" s="420" t="s">
        <v>277</v>
      </c>
      <c r="F31" s="274">
        <v>2098098.7999999998</v>
      </c>
      <c r="G31" s="273">
        <v>2098098.7999999998</v>
      </c>
      <c r="H31" s="274">
        <f t="shared" si="9"/>
        <v>0</v>
      </c>
      <c r="I31" s="275"/>
      <c r="J31" s="276">
        <v>314782.33421857661</v>
      </c>
      <c r="K31" s="277">
        <v>341434.89731147088</v>
      </c>
      <c r="L31" s="276">
        <f t="shared" si="10"/>
        <v>26652.56309289427</v>
      </c>
      <c r="N31" s="305"/>
      <c r="O31" s="278"/>
      <c r="P31" s="307"/>
      <c r="Q31" s="307"/>
      <c r="R31" s="307"/>
    </row>
    <row r="32" spans="1:18" ht="17.25">
      <c r="A32" s="106"/>
      <c r="B32" s="106"/>
      <c r="C32" s="107"/>
      <c r="D32" s="195" t="s">
        <v>101</v>
      </c>
      <c r="E32" s="420" t="s">
        <v>43</v>
      </c>
      <c r="F32" s="274">
        <v>851362.5</v>
      </c>
      <c r="G32" s="273">
        <v>851362.5</v>
      </c>
      <c r="H32" s="274">
        <f t="shared" si="9"/>
        <v>0</v>
      </c>
      <c r="I32" s="275"/>
      <c r="J32" s="276">
        <v>135975.31296000007</v>
      </c>
      <c r="K32" s="277">
        <v>139030.05029187497</v>
      </c>
      <c r="L32" s="276">
        <f t="shared" si="10"/>
        <v>3054.7373318749014</v>
      </c>
      <c r="M32" s="249" t="s">
        <v>159</v>
      </c>
      <c r="N32" s="305"/>
      <c r="O32" s="278"/>
      <c r="P32" s="307"/>
      <c r="Q32" s="307"/>
      <c r="R32" s="307"/>
    </row>
    <row r="33" spans="1:18" ht="17.25">
      <c r="A33" s="106"/>
      <c r="B33" s="106"/>
      <c r="C33" s="107"/>
      <c r="D33" s="195" t="s">
        <v>166</v>
      </c>
      <c r="E33" s="420" t="s">
        <v>43</v>
      </c>
      <c r="F33" s="274">
        <v>171963</v>
      </c>
      <c r="G33" s="273">
        <v>171963</v>
      </c>
      <c r="H33" s="274">
        <f t="shared" si="9"/>
        <v>0</v>
      </c>
      <c r="I33" s="275"/>
      <c r="J33" s="276">
        <v>14030.660023666667</v>
      </c>
      <c r="K33" s="277">
        <v>14351.097900499995</v>
      </c>
      <c r="L33" s="276">
        <f t="shared" si="10"/>
        <v>320.43787683332812</v>
      </c>
      <c r="N33" s="305"/>
      <c r="O33" s="278"/>
      <c r="P33" s="307"/>
      <c r="Q33" s="307"/>
      <c r="R33" s="307"/>
    </row>
    <row r="34" spans="1:18" ht="17.25">
      <c r="A34" s="106"/>
      <c r="B34" s="106"/>
      <c r="C34" s="107"/>
      <c r="D34" s="195" t="s">
        <v>105</v>
      </c>
      <c r="E34" s="420" t="s">
        <v>43</v>
      </c>
      <c r="F34" s="274">
        <v>499638.0256300114</v>
      </c>
      <c r="G34" s="273">
        <v>499638.0256300114</v>
      </c>
      <c r="H34" s="274">
        <f t="shared" si="9"/>
        <v>0</v>
      </c>
      <c r="I34" s="275"/>
      <c r="J34" s="276">
        <v>92890.41267601744</v>
      </c>
      <c r="K34" s="277">
        <v>95130.959885826931</v>
      </c>
      <c r="L34" s="276">
        <f t="shared" si="10"/>
        <v>2240.5472098094906</v>
      </c>
      <c r="N34" s="305"/>
      <c r="O34" s="278"/>
      <c r="P34" s="265"/>
      <c r="Q34" s="265"/>
      <c r="R34" s="265"/>
    </row>
    <row r="35" spans="1:18" s="196" customFormat="1" ht="17.25">
      <c r="A35" s="6"/>
      <c r="B35" s="6"/>
      <c r="C35" s="30"/>
      <c r="D35" s="4" t="s">
        <v>11</v>
      </c>
      <c r="E35" s="420" t="s">
        <v>279</v>
      </c>
      <c r="F35" s="274">
        <v>53675539</v>
      </c>
      <c r="G35" s="273">
        <v>53675539</v>
      </c>
      <c r="H35" s="274">
        <f t="shared" si="9"/>
        <v>0</v>
      </c>
      <c r="I35" s="275"/>
      <c r="J35" s="276">
        <v>3634549.8308019331</v>
      </c>
      <c r="K35" s="277">
        <v>3725691.1236843504</v>
      </c>
      <c r="L35" s="276">
        <f t="shared" si="10"/>
        <v>91141.292882417329</v>
      </c>
      <c r="M35" s="103"/>
      <c r="N35" s="308"/>
      <c r="O35" s="309"/>
      <c r="P35" s="4"/>
      <c r="Q35" s="310"/>
      <c r="R35" s="3"/>
    </row>
    <row r="36" spans="1:18" s="196" customFormat="1" ht="17.25">
      <c r="A36" s="6"/>
      <c r="B36" s="6"/>
      <c r="C36" s="30"/>
      <c r="D36" s="195" t="s">
        <v>116</v>
      </c>
      <c r="E36" s="420" t="s">
        <v>278</v>
      </c>
      <c r="F36" s="274">
        <v>2303258.1517623183</v>
      </c>
      <c r="G36" s="273">
        <v>2303258.1517623183</v>
      </c>
      <c r="H36" s="274">
        <f t="shared" si="9"/>
        <v>0</v>
      </c>
      <c r="I36" s="275"/>
      <c r="J36" s="276">
        <v>328309.78392041003</v>
      </c>
      <c r="K36" s="277">
        <v>558084.66245846963</v>
      </c>
      <c r="L36" s="276">
        <f t="shared" si="10"/>
        <v>229774.87853805959</v>
      </c>
      <c r="M36" s="103"/>
      <c r="N36" s="308"/>
      <c r="O36" s="309"/>
      <c r="P36" s="4"/>
      <c r="Q36" s="310"/>
      <c r="R36" s="3"/>
    </row>
    <row r="37" spans="1:18" ht="17.25">
      <c r="A37" s="106"/>
      <c r="B37" s="106"/>
      <c r="C37" s="107"/>
      <c r="D37" s="195" t="s">
        <v>117</v>
      </c>
      <c r="E37" s="420" t="s">
        <v>43</v>
      </c>
      <c r="F37" s="274">
        <v>59398192.641376004</v>
      </c>
      <c r="G37" s="273">
        <v>59398192.641376004</v>
      </c>
      <c r="H37" s="274">
        <f t="shared" si="9"/>
        <v>0</v>
      </c>
      <c r="I37" s="275"/>
      <c r="J37" s="276">
        <v>4346737.0736165233</v>
      </c>
      <c r="K37" s="277">
        <v>4454086.5426538978</v>
      </c>
      <c r="L37" s="276">
        <f t="shared" si="10"/>
        <v>107349.46903737448</v>
      </c>
      <c r="N37" s="305"/>
      <c r="O37" s="278"/>
      <c r="P37" s="311"/>
      <c r="Q37" s="312"/>
      <c r="R37" s="265"/>
    </row>
    <row r="38" spans="1:18" ht="17.25">
      <c r="A38" s="270"/>
      <c r="B38" s="270"/>
      <c r="C38" s="270"/>
      <c r="D38" s="282" t="s">
        <v>44</v>
      </c>
      <c r="E38" s="421"/>
      <c r="F38" s="284">
        <f>SUM(F29:F37)</f>
        <v>121537412.69510056</v>
      </c>
      <c r="G38" s="284">
        <f t="shared" ref="G38:H38" si="11">SUM(G29:G37)</f>
        <v>121537412.69510056</v>
      </c>
      <c r="H38" s="285">
        <f t="shared" si="11"/>
        <v>0</v>
      </c>
      <c r="I38" s="286"/>
      <c r="J38" s="287">
        <f t="shared" ref="J38:L38" si="12">SUM(J29:J37)</f>
        <v>9354129.7133393511</v>
      </c>
      <c r="K38" s="287">
        <f t="shared" si="12"/>
        <v>9826081.725171499</v>
      </c>
      <c r="L38" s="287">
        <f t="shared" si="12"/>
        <v>471952.01183214836</v>
      </c>
      <c r="N38" s="313"/>
      <c r="O38" s="313"/>
      <c r="P38" s="265"/>
      <c r="Q38" s="312"/>
      <c r="R38" s="265"/>
    </row>
    <row r="39" spans="1:18" ht="17.25">
      <c r="A39" s="106"/>
      <c r="B39" s="106"/>
      <c r="C39" s="107"/>
      <c r="D39" s="108"/>
      <c r="E39" s="420"/>
      <c r="F39" s="6"/>
      <c r="G39" s="106"/>
      <c r="H39" s="292"/>
      <c r="I39" s="263"/>
      <c r="J39" s="292"/>
      <c r="K39" s="293"/>
      <c r="L39" s="292"/>
      <c r="N39" s="278"/>
      <c r="O39" s="278"/>
      <c r="P39" s="265"/>
      <c r="Q39" s="312"/>
      <c r="R39" s="265"/>
    </row>
    <row r="40" spans="1:18" ht="17.25">
      <c r="A40" s="270"/>
      <c r="B40" s="270"/>
      <c r="C40" s="270" t="s">
        <v>47</v>
      </c>
      <c r="D40" s="106"/>
      <c r="E40" s="420"/>
      <c r="F40" s="4"/>
      <c r="G40" s="108"/>
      <c r="H40" s="292"/>
      <c r="I40" s="263"/>
      <c r="J40" s="292"/>
      <c r="K40" s="293"/>
      <c r="L40" s="292"/>
      <c r="N40" s="278"/>
      <c r="O40" s="314"/>
      <c r="P40" s="265"/>
      <c r="Q40" s="312"/>
      <c r="R40" s="265"/>
    </row>
    <row r="41" spans="1:18" ht="17.25">
      <c r="A41" s="106"/>
      <c r="B41" s="106"/>
      <c r="C41" s="107"/>
      <c r="D41" s="199" t="s">
        <v>125</v>
      </c>
      <c r="E41" s="420"/>
      <c r="F41" s="274">
        <v>0</v>
      </c>
      <c r="G41" s="274">
        <v>0</v>
      </c>
      <c r="H41" s="274">
        <f t="shared" ref="H41:H42" si="13">G41-F41</f>
        <v>0</v>
      </c>
      <c r="I41" s="300"/>
      <c r="J41" s="276">
        <v>0</v>
      </c>
      <c r="K41" s="277">
        <v>0</v>
      </c>
      <c r="L41" s="276">
        <f t="shared" ref="L41:L42" si="14">K41-J41</f>
        <v>0</v>
      </c>
      <c r="N41" s="278"/>
      <c r="O41" s="278"/>
      <c r="P41" s="265"/>
      <c r="Q41" s="312"/>
      <c r="R41" s="265"/>
    </row>
    <row r="42" spans="1:18" ht="17.25">
      <c r="A42" s="106"/>
      <c r="B42" s="106"/>
      <c r="C42" s="107"/>
      <c r="D42" s="199" t="s">
        <v>167</v>
      </c>
      <c r="E42" s="420"/>
      <c r="F42" s="315">
        <v>0</v>
      </c>
      <c r="G42" s="315">
        <v>0</v>
      </c>
      <c r="H42" s="315">
        <f t="shared" si="13"/>
        <v>0</v>
      </c>
      <c r="I42" s="300"/>
      <c r="J42" s="276">
        <v>0</v>
      </c>
      <c r="K42" s="277">
        <v>0</v>
      </c>
      <c r="L42" s="276">
        <f t="shared" si="14"/>
        <v>0</v>
      </c>
      <c r="N42" s="278"/>
      <c r="O42" s="278"/>
      <c r="P42" s="265"/>
      <c r="Q42" s="312"/>
      <c r="R42" s="265"/>
    </row>
    <row r="43" spans="1:18" ht="17.25">
      <c r="A43" s="270"/>
      <c r="B43" s="270"/>
      <c r="C43" s="270"/>
      <c r="D43" s="282" t="s">
        <v>44</v>
      </c>
      <c r="E43" s="421"/>
      <c r="F43" s="274">
        <f>SUM(F41:F42)</f>
        <v>0</v>
      </c>
      <c r="G43" s="274">
        <f t="shared" ref="G43:H43" si="15">SUM(G41:G42)</f>
        <v>0</v>
      </c>
      <c r="H43" s="274">
        <f t="shared" si="15"/>
        <v>0</v>
      </c>
      <c r="I43" s="286"/>
      <c r="J43" s="287">
        <f t="shared" ref="J43:L43" si="16">SUM(J41:J42)</f>
        <v>0</v>
      </c>
      <c r="K43" s="287">
        <f t="shared" si="16"/>
        <v>0</v>
      </c>
      <c r="L43" s="287">
        <f t="shared" si="16"/>
        <v>0</v>
      </c>
      <c r="N43" s="278"/>
      <c r="O43" s="278"/>
      <c r="P43" s="313"/>
      <c r="Q43" s="312"/>
      <c r="R43" s="265"/>
    </row>
    <row r="44" spans="1:18" ht="17.25">
      <c r="A44" s="106"/>
      <c r="B44" s="106"/>
      <c r="C44" s="107"/>
      <c r="D44" s="108"/>
      <c r="E44" s="420"/>
      <c r="F44" s="6"/>
      <c r="G44" s="106"/>
      <c r="H44" s="292"/>
      <c r="I44" s="263"/>
      <c r="J44" s="292"/>
      <c r="K44" s="293"/>
      <c r="L44" s="292"/>
      <c r="N44" s="278"/>
      <c r="O44" s="278"/>
      <c r="P44" s="265"/>
      <c r="Q44" s="265"/>
      <c r="R44" s="265"/>
    </row>
    <row r="45" spans="1:18" ht="17.25">
      <c r="A45" s="270"/>
      <c r="B45" s="270" t="s">
        <v>45</v>
      </c>
      <c r="C45" s="270"/>
      <c r="D45" s="106"/>
      <c r="E45" s="420"/>
      <c r="F45" s="4"/>
      <c r="G45" s="108"/>
      <c r="H45" s="292"/>
      <c r="I45" s="263"/>
      <c r="J45" s="292"/>
      <c r="K45" s="293"/>
      <c r="L45" s="292"/>
      <c r="N45" s="278"/>
      <c r="O45" s="278"/>
      <c r="P45" s="265"/>
      <c r="Q45" s="265"/>
      <c r="R45" s="265"/>
    </row>
    <row r="46" spans="1:18" ht="17.25">
      <c r="A46" s="270"/>
      <c r="B46" s="270"/>
      <c r="C46" s="107" t="s">
        <v>42</v>
      </c>
      <c r="D46" s="108"/>
      <c r="E46" s="420"/>
      <c r="F46" s="4"/>
      <c r="G46" s="108"/>
      <c r="H46" s="292"/>
      <c r="I46" s="263"/>
      <c r="J46" s="292"/>
      <c r="K46" s="293"/>
      <c r="L46" s="292"/>
      <c r="N46" s="278"/>
      <c r="O46" s="278"/>
      <c r="P46" s="265"/>
      <c r="Q46" s="265"/>
      <c r="R46" s="265"/>
    </row>
    <row r="47" spans="1:18" ht="17.25">
      <c r="A47" s="270"/>
      <c r="B47" s="270"/>
      <c r="C47" s="107"/>
      <c r="D47" s="200" t="s">
        <v>165</v>
      </c>
      <c r="E47" s="420" t="s">
        <v>43</v>
      </c>
      <c r="F47" s="418">
        <v>19485797.636813737</v>
      </c>
      <c r="G47" s="274">
        <v>19485797.636813737</v>
      </c>
      <c r="H47" s="274">
        <f t="shared" ref="H47:H48" si="17">G47-F47</f>
        <v>0</v>
      </c>
      <c r="I47" s="275"/>
      <c r="J47" s="276">
        <v>1460234.068279525</v>
      </c>
      <c r="K47" s="277">
        <v>1467005.1563895098</v>
      </c>
      <c r="L47" s="276">
        <f t="shared" ref="L47:L48" si="18">K47-J47</f>
        <v>6771.0881099847611</v>
      </c>
      <c r="N47" s="281"/>
      <c r="O47" s="281"/>
      <c r="P47" s="316"/>
      <c r="Q47" s="265"/>
      <c r="R47" s="265"/>
    </row>
    <row r="48" spans="1:18" ht="17.25">
      <c r="A48" s="106"/>
      <c r="B48" s="106"/>
      <c r="C48" s="107"/>
      <c r="D48" s="195" t="s">
        <v>192</v>
      </c>
      <c r="E48" s="420" t="s">
        <v>43</v>
      </c>
      <c r="F48" s="274">
        <v>73758382.300602898</v>
      </c>
      <c r="G48" s="315">
        <v>73758382.300602913</v>
      </c>
      <c r="H48" s="315">
        <f t="shared" si="17"/>
        <v>0</v>
      </c>
      <c r="I48" s="275"/>
      <c r="J48" s="276">
        <v>7932317.0068222294</v>
      </c>
      <c r="K48" s="277">
        <v>7935917.5812772363</v>
      </c>
      <c r="L48" s="276">
        <f t="shared" si="18"/>
        <v>3600.5744550069794</v>
      </c>
      <c r="N48" s="278"/>
      <c r="O48" s="278"/>
      <c r="P48" s="281"/>
      <c r="Q48" s="265"/>
      <c r="R48" s="265"/>
    </row>
    <row r="49" spans="1:18" ht="17.25">
      <c r="A49" s="270"/>
      <c r="B49" s="270"/>
      <c r="C49" s="270"/>
      <c r="D49" s="282" t="s">
        <v>44</v>
      </c>
      <c r="E49" s="424"/>
      <c r="F49" s="284">
        <f>SUM(F47:F48)</f>
        <v>93244179.937416643</v>
      </c>
      <c r="G49" s="284">
        <f t="shared" ref="G49:H49" si="19">SUM(G47:G48)</f>
        <v>93244179.937416643</v>
      </c>
      <c r="H49" s="274">
        <f t="shared" si="19"/>
        <v>0</v>
      </c>
      <c r="I49" s="286"/>
      <c r="J49" s="287">
        <f t="shared" ref="J49:L49" si="20">SUM(J47:J48)</f>
        <v>9392551.0751017537</v>
      </c>
      <c r="K49" s="287">
        <f t="shared" si="20"/>
        <v>9402922.7376667466</v>
      </c>
      <c r="L49" s="287">
        <f t="shared" si="20"/>
        <v>10371.662564991741</v>
      </c>
      <c r="N49" s="278"/>
      <c r="O49" s="278"/>
      <c r="P49" s="265"/>
      <c r="Q49" s="265"/>
      <c r="R49" s="265"/>
    </row>
    <row r="50" spans="1:18" ht="17.25">
      <c r="A50" s="270"/>
      <c r="B50" s="270"/>
      <c r="C50" s="270"/>
      <c r="D50" s="272"/>
      <c r="E50" s="425"/>
      <c r="F50" s="137"/>
      <c r="G50" s="289"/>
      <c r="H50" s="317"/>
      <c r="I50" s="263"/>
      <c r="J50" s="318"/>
      <c r="K50" s="317"/>
      <c r="L50" s="317"/>
      <c r="N50" s="278"/>
      <c r="O50" s="278"/>
      <c r="P50" s="265"/>
      <c r="Q50" s="265"/>
      <c r="R50" s="265"/>
    </row>
    <row r="51" spans="1:18" ht="17.25">
      <c r="A51" s="270"/>
      <c r="B51" s="270"/>
      <c r="C51" s="270" t="s">
        <v>47</v>
      </c>
      <c r="D51" s="106"/>
      <c r="E51" s="420"/>
      <c r="F51" s="4"/>
      <c r="G51" s="108"/>
      <c r="H51" s="292"/>
      <c r="I51" s="263"/>
      <c r="J51" s="292"/>
      <c r="K51" s="293"/>
      <c r="L51" s="292"/>
      <c r="N51" s="278"/>
      <c r="O51" s="314"/>
      <c r="P51" s="265"/>
      <c r="Q51" s="312"/>
      <c r="R51" s="265"/>
    </row>
    <row r="52" spans="1:18" ht="17.25">
      <c r="A52" s="106"/>
      <c r="B52" s="106"/>
      <c r="C52" s="107"/>
      <c r="D52" s="199" t="s">
        <v>176</v>
      </c>
      <c r="E52" s="420" t="s">
        <v>43</v>
      </c>
      <c r="F52" s="315">
        <v>878669.23076921725</v>
      </c>
      <c r="G52" s="315">
        <v>878669.23076921725</v>
      </c>
      <c r="H52" s="274">
        <f>G52-F52</f>
        <v>0</v>
      </c>
      <c r="I52" s="300"/>
      <c r="J52" s="276">
        <v>21624.158507326956</v>
      </c>
      <c r="K52" s="277">
        <v>21750.821804891057</v>
      </c>
      <c r="L52" s="276">
        <f>K52-J52</f>
        <v>126.6632975641005</v>
      </c>
      <c r="N52" s="278"/>
      <c r="O52" s="278"/>
      <c r="P52" s="265"/>
      <c r="Q52" s="312"/>
      <c r="R52" s="265"/>
    </row>
    <row r="53" spans="1:18" ht="15">
      <c r="A53" s="270"/>
      <c r="B53" s="270"/>
      <c r="C53" s="270"/>
      <c r="D53" s="282" t="s">
        <v>44</v>
      </c>
      <c r="E53" s="283"/>
      <c r="F53" s="321">
        <f>F52</f>
        <v>878669.23076921725</v>
      </c>
      <c r="G53" s="321">
        <f>G52</f>
        <v>878669.23076921725</v>
      </c>
      <c r="H53" s="285">
        <f>H52</f>
        <v>0</v>
      </c>
      <c r="I53" s="286"/>
      <c r="J53" s="287">
        <f>J52</f>
        <v>21624.158507326956</v>
      </c>
      <c r="K53" s="287">
        <f>K52</f>
        <v>21750.821804891057</v>
      </c>
      <c r="L53" s="287">
        <f>L52</f>
        <v>126.6632975641005</v>
      </c>
      <c r="N53" s="278"/>
      <c r="O53" s="278"/>
      <c r="P53" s="419"/>
      <c r="Q53" s="312"/>
      <c r="R53" s="265"/>
    </row>
    <row r="54" spans="1:18" ht="15">
      <c r="A54" s="106"/>
      <c r="B54" s="106"/>
      <c r="C54" s="107"/>
      <c r="D54" s="108"/>
      <c r="E54" s="267"/>
      <c r="F54" s="6"/>
      <c r="G54" s="106"/>
      <c r="H54" s="292"/>
      <c r="I54" s="263"/>
      <c r="J54" s="292"/>
      <c r="K54" s="293"/>
      <c r="L54" s="292"/>
      <c r="N54" s="278"/>
      <c r="O54" s="278"/>
      <c r="P54" s="265"/>
      <c r="Q54" s="265"/>
      <c r="R54" s="265"/>
    </row>
    <row r="55" spans="1:18" ht="15">
      <c r="A55" s="270"/>
      <c r="B55" s="296" t="s">
        <v>175</v>
      </c>
      <c r="C55" s="296"/>
      <c r="D55" s="296"/>
      <c r="E55" s="297"/>
      <c r="F55" s="298">
        <f>F38+F43+F49+F53</f>
        <v>215660261.86328644</v>
      </c>
      <c r="G55" s="298">
        <f>G38+G43+G49+G53</f>
        <v>215660261.86328644</v>
      </c>
      <c r="H55" s="299">
        <f>H38+H43+H49+H53</f>
        <v>0</v>
      </c>
      <c r="I55" s="300"/>
      <c r="J55" s="301">
        <f t="shared" ref="J55:L55" si="21">J38+J43+J49+J53</f>
        <v>18768304.946948435</v>
      </c>
      <c r="K55" s="301">
        <f t="shared" si="21"/>
        <v>19250755.28464314</v>
      </c>
      <c r="L55" s="301">
        <f t="shared" si="21"/>
        <v>482450.33769470418</v>
      </c>
      <c r="N55" s="278"/>
      <c r="O55" s="278"/>
      <c r="P55" s="265"/>
      <c r="Q55" s="265"/>
      <c r="R55" s="265"/>
    </row>
    <row r="56" spans="1:18" ht="15">
      <c r="A56" s="106"/>
      <c r="B56" s="106"/>
      <c r="C56" s="106"/>
      <c r="D56" s="106"/>
      <c r="E56" s="106"/>
      <c r="F56" s="137"/>
      <c r="G56" s="289"/>
      <c r="H56" s="292"/>
      <c r="I56" s="263"/>
      <c r="J56" s="319">
        <v>0</v>
      </c>
      <c r="K56" s="292"/>
      <c r="L56" s="292"/>
      <c r="Q56" s="265"/>
      <c r="R56" s="265"/>
    </row>
    <row r="57" spans="1:18" ht="15">
      <c r="A57" s="296" t="s">
        <v>174</v>
      </c>
      <c r="B57" s="296"/>
      <c r="C57" s="296"/>
      <c r="D57" s="296"/>
      <c r="E57" s="297"/>
      <c r="F57" s="298">
        <f>F55+F24</f>
        <v>215660261.86328644</v>
      </c>
      <c r="G57" s="298">
        <f t="shared" ref="G57:H57" si="22">G55+G24</f>
        <v>215660261.86328644</v>
      </c>
      <c r="H57" s="299">
        <f t="shared" si="22"/>
        <v>0</v>
      </c>
      <c r="I57" s="300"/>
      <c r="J57" s="301">
        <f t="shared" ref="J57:L57" si="23">J55+J24</f>
        <v>26189107.502622571</v>
      </c>
      <c r="K57" s="301">
        <f t="shared" si="23"/>
        <v>26764093.467055082</v>
      </c>
      <c r="L57" s="301">
        <f t="shared" si="23"/>
        <v>574985.96443250985</v>
      </c>
      <c r="Q57" s="265"/>
      <c r="R57" s="265"/>
    </row>
    <row r="58" spans="1:18" ht="15">
      <c r="A58" s="105"/>
      <c r="B58" s="105"/>
      <c r="C58" s="105"/>
      <c r="D58" s="105"/>
      <c r="E58" s="105"/>
      <c r="F58" s="105"/>
      <c r="G58" s="105"/>
      <c r="H58" s="106"/>
      <c r="I58" s="105"/>
      <c r="J58" s="105"/>
      <c r="K58" s="105"/>
      <c r="L58" s="106"/>
      <c r="Q58" s="265"/>
      <c r="R58" s="265"/>
    </row>
    <row r="59" spans="1:18" ht="15">
      <c r="A59" s="2" t="s">
        <v>48</v>
      </c>
      <c r="B59" s="196"/>
      <c r="C59" s="196"/>
      <c r="D59" s="196"/>
      <c r="E59" s="196"/>
      <c r="G59" s="196"/>
      <c r="Q59" s="265"/>
      <c r="R59" s="265"/>
    </row>
    <row r="60" spans="1:18" s="332" customFormat="1" ht="15">
      <c r="A60" s="334" t="s">
        <v>43</v>
      </c>
      <c r="B60" s="335" t="s">
        <v>282</v>
      </c>
      <c r="C60" s="334"/>
      <c r="D60" s="334"/>
      <c r="E60" s="334"/>
      <c r="G60" s="334"/>
      <c r="N60" s="249"/>
      <c r="O60" s="249"/>
      <c r="P60" s="249"/>
      <c r="Q60" s="333"/>
      <c r="R60" s="333"/>
    </row>
    <row r="61" spans="1:18" s="332" customFormat="1" ht="15">
      <c r="A61" s="334" t="s">
        <v>153</v>
      </c>
      <c r="B61" s="335" t="s">
        <v>280</v>
      </c>
      <c r="C61" s="334"/>
      <c r="D61" s="334"/>
      <c r="E61" s="334"/>
      <c r="G61" s="334"/>
      <c r="N61" s="333"/>
      <c r="O61" s="333"/>
      <c r="P61" s="333"/>
      <c r="Q61" s="333"/>
      <c r="R61" s="333"/>
    </row>
    <row r="62" spans="1:18" s="332" customFormat="1" ht="15">
      <c r="A62" s="334" t="s">
        <v>177</v>
      </c>
      <c r="B62" s="335" t="s">
        <v>281</v>
      </c>
      <c r="C62" s="334"/>
      <c r="D62" s="334"/>
      <c r="E62" s="334"/>
      <c r="G62" s="334"/>
      <c r="N62" s="333"/>
      <c r="O62" s="333"/>
      <c r="P62" s="333"/>
      <c r="Q62" s="333"/>
      <c r="R62" s="333"/>
    </row>
    <row r="63" spans="1:18" s="332" customFormat="1" ht="15">
      <c r="A63" s="334" t="s">
        <v>178</v>
      </c>
      <c r="B63" s="5" t="s">
        <v>257</v>
      </c>
      <c r="C63" s="5"/>
      <c r="D63" s="59"/>
      <c r="E63" s="5"/>
      <c r="G63" s="5"/>
      <c r="N63" s="333"/>
      <c r="O63" s="333"/>
      <c r="P63" s="333"/>
      <c r="Q63" s="333"/>
      <c r="R63" s="333"/>
    </row>
    <row r="64" spans="1:18" s="332" customFormat="1" ht="15">
      <c r="A64" s="5" t="s">
        <v>49</v>
      </c>
      <c r="B64" s="5"/>
      <c r="C64" s="5"/>
      <c r="D64" s="59" t="s">
        <v>164</v>
      </c>
      <c r="E64" s="5"/>
      <c r="G64" s="5"/>
      <c r="N64" s="333"/>
      <c r="O64" s="333"/>
      <c r="P64" s="333"/>
      <c r="Q64" s="333"/>
      <c r="R64" s="333"/>
    </row>
    <row r="65" spans="1:18" s="332" customFormat="1" ht="15">
      <c r="A65" s="330" t="s">
        <v>215</v>
      </c>
      <c r="B65" s="5"/>
      <c r="C65" s="5"/>
      <c r="D65" s="331">
        <v>53675539</v>
      </c>
      <c r="E65" s="5"/>
      <c r="G65" s="5"/>
      <c r="N65" s="333"/>
      <c r="O65" s="333"/>
      <c r="P65" s="333"/>
      <c r="Q65" s="333"/>
      <c r="R65" s="333"/>
    </row>
    <row r="67" spans="1:18">
      <c r="A67" s="320" t="s">
        <v>161</v>
      </c>
    </row>
  </sheetData>
  <mergeCells count="1">
    <mergeCell ref="A6:D6"/>
  </mergeCells>
  <pageMargins left="0.2" right="0.23" top="0.32" bottom="0.38" header="0.16" footer="0.16"/>
  <pageSetup scale="60" orientation="landscape" r:id="rId1"/>
  <headerFooter>
    <oddHeader>&amp;RWorkpaper 4-KKH</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71"/>
  <sheetViews>
    <sheetView zoomScale="80" zoomScaleNormal="80" workbookViewId="0">
      <pane xSplit="5" ySplit="7" topLeftCell="F32" activePane="bottomRight" state="frozen"/>
      <selection activeCell="M51" sqref="M51"/>
      <selection pane="topRight" activeCell="M51" sqref="M51"/>
      <selection pane="bottomLeft" activeCell="M51" sqref="M51"/>
      <selection pane="bottomRight" activeCell="M51" sqref="M51"/>
    </sheetView>
  </sheetViews>
  <sheetFormatPr defaultColWidth="9.140625" defaultRowHeight="15"/>
  <cols>
    <col min="1" max="3" width="3.85546875" style="196" customWidth="1"/>
    <col min="4" max="4" width="43.85546875" style="196" customWidth="1"/>
    <col min="5" max="5" width="3.42578125" style="196" customWidth="1"/>
    <col min="6" max="7" width="18.140625" style="196" customWidth="1"/>
    <col min="8" max="8" width="1.85546875" style="196" customWidth="1"/>
    <col min="9" max="9" width="18.140625" style="196" customWidth="1"/>
    <col min="10" max="10" width="19.7109375" style="196" customWidth="1"/>
    <col min="11" max="11" width="16.42578125" style="196" customWidth="1"/>
    <col min="12" max="14" width="18.140625" style="196" customWidth="1"/>
    <col min="15" max="15" width="19.5703125" style="196" customWidth="1"/>
    <col min="16" max="18" width="18.140625" style="196" customWidth="1"/>
    <col min="19" max="19" width="18.140625" style="6" customWidth="1"/>
    <col min="20" max="20" width="19" style="196" customWidth="1"/>
    <col min="21" max="21" width="16" style="5" customWidth="1"/>
    <col min="22" max="22" width="27.85546875" style="196" bestFit="1" customWidth="1"/>
    <col min="23" max="16384" width="9.140625" style="196"/>
  </cols>
  <sheetData>
    <row r="1" spans="1:27">
      <c r="A1" s="1" t="s">
        <v>15</v>
      </c>
      <c r="F1" s="56"/>
      <c r="I1" s="60"/>
      <c r="J1" s="60"/>
      <c r="K1" s="56"/>
      <c r="L1" s="56"/>
      <c r="M1" s="56"/>
      <c r="N1" s="56"/>
      <c r="O1" s="56"/>
      <c r="P1" s="56"/>
      <c r="S1" s="196"/>
    </row>
    <row r="2" spans="1:27">
      <c r="A2" s="1" t="s">
        <v>214</v>
      </c>
      <c r="L2" s="198"/>
      <c r="M2" s="198"/>
      <c r="N2" s="198"/>
      <c r="O2" s="198"/>
      <c r="P2" s="56"/>
      <c r="Q2" s="3"/>
      <c r="R2" s="3"/>
      <c r="S2" s="3"/>
    </row>
    <row r="3" spans="1:27">
      <c r="A3" s="1" t="s">
        <v>16</v>
      </c>
      <c r="F3" s="56"/>
      <c r="G3" s="56"/>
      <c r="L3" s="56"/>
      <c r="M3" s="56"/>
      <c r="N3" s="56"/>
      <c r="O3" s="56"/>
      <c r="P3" s="56"/>
      <c r="Q3" s="56"/>
      <c r="R3" s="3"/>
      <c r="S3" s="4"/>
    </row>
    <row r="4" spans="1:27">
      <c r="A4" s="1" t="s">
        <v>274</v>
      </c>
      <c r="D4" s="93"/>
      <c r="G4" s="139" t="s">
        <v>50</v>
      </c>
      <c r="P4" s="3"/>
      <c r="Q4" s="3"/>
      <c r="R4" s="56"/>
      <c r="S4" s="4"/>
    </row>
    <row r="5" spans="1:27" s="7" customFormat="1">
      <c r="D5"/>
      <c r="F5" s="8" t="s">
        <v>17</v>
      </c>
      <c r="G5" s="9"/>
      <c r="H5" s="10"/>
      <c r="I5" s="8" t="s">
        <v>18</v>
      </c>
      <c r="J5" s="384"/>
      <c r="K5" s="8"/>
      <c r="L5" s="8"/>
      <c r="M5" s="384"/>
      <c r="N5" s="384"/>
      <c r="O5" s="384"/>
      <c r="P5" s="8"/>
      <c r="Q5" s="11"/>
      <c r="R5" s="12"/>
      <c r="S5" s="13"/>
      <c r="U5" s="14"/>
    </row>
    <row r="6" spans="1:27">
      <c r="F6" s="15" t="s">
        <v>19</v>
      </c>
      <c r="G6" s="15" t="s">
        <v>20</v>
      </c>
      <c r="H6" s="15"/>
      <c r="I6" s="15" t="s">
        <v>21</v>
      </c>
      <c r="J6" s="15" t="s">
        <v>22</v>
      </c>
      <c r="K6" s="16" t="s">
        <v>23</v>
      </c>
      <c r="L6" s="17" t="s">
        <v>24</v>
      </c>
      <c r="M6" s="17" t="s">
        <v>25</v>
      </c>
      <c r="N6" s="17" t="s">
        <v>26</v>
      </c>
      <c r="O6" s="17" t="s">
        <v>27</v>
      </c>
      <c r="P6" s="17" t="s">
        <v>109</v>
      </c>
      <c r="Q6" s="17" t="s">
        <v>205</v>
      </c>
      <c r="R6" s="17" t="s">
        <v>110</v>
      </c>
      <c r="S6" s="17" t="s">
        <v>111</v>
      </c>
      <c r="V6" s="17"/>
    </row>
    <row r="7" spans="1:27" ht="78" customHeight="1">
      <c r="A7" s="18"/>
      <c r="B7" s="19"/>
      <c r="C7" s="19"/>
      <c r="D7" s="340" t="s">
        <v>28</v>
      </c>
      <c r="F7" s="20" t="s">
        <v>29</v>
      </c>
      <c r="G7" s="20" t="s">
        <v>1</v>
      </c>
      <c r="H7" s="15"/>
      <c r="I7" s="385" t="s">
        <v>256</v>
      </c>
      <c r="J7" s="385" t="s">
        <v>255</v>
      </c>
      <c r="K7" s="21" t="s">
        <v>30</v>
      </c>
      <c r="L7" s="22" t="s">
        <v>206</v>
      </c>
      <c r="M7" s="387" t="s">
        <v>31</v>
      </c>
      <c r="N7" s="387" t="s">
        <v>259</v>
      </c>
      <c r="O7" s="387" t="s">
        <v>260</v>
      </c>
      <c r="P7" s="21" t="s">
        <v>32</v>
      </c>
      <c r="Q7" s="23" t="s">
        <v>33</v>
      </c>
      <c r="R7" s="23" t="s">
        <v>34</v>
      </c>
      <c r="S7" s="24" t="s">
        <v>35</v>
      </c>
    </row>
    <row r="8" spans="1:27">
      <c r="D8" s="25" t="s">
        <v>36</v>
      </c>
      <c r="F8" s="358" t="s">
        <v>37</v>
      </c>
      <c r="G8" s="358" t="s">
        <v>37</v>
      </c>
      <c r="H8" s="16"/>
      <c r="I8" s="358" t="s">
        <v>38</v>
      </c>
      <c r="J8" s="358" t="s">
        <v>38</v>
      </c>
      <c r="K8" s="358" t="s">
        <v>38</v>
      </c>
      <c r="L8" s="358" t="s">
        <v>38</v>
      </c>
      <c r="M8" s="358" t="s">
        <v>38</v>
      </c>
      <c r="N8" s="358"/>
      <c r="O8" s="358"/>
      <c r="P8" s="358" t="s">
        <v>38</v>
      </c>
      <c r="Q8" s="358" t="s">
        <v>38</v>
      </c>
      <c r="R8" s="358" t="s">
        <v>38</v>
      </c>
      <c r="S8" s="358" t="s">
        <v>38</v>
      </c>
    </row>
    <row r="9" spans="1:27" ht="30">
      <c r="A9" s="3"/>
      <c r="B9" s="3"/>
      <c r="C9" s="3"/>
      <c r="D9" s="25" t="s">
        <v>39</v>
      </c>
      <c r="F9" s="358" t="s">
        <v>40</v>
      </c>
      <c r="G9" s="358" t="s">
        <v>40</v>
      </c>
      <c r="H9" s="16"/>
      <c r="I9" s="358" t="s">
        <v>40</v>
      </c>
      <c r="J9" s="358" t="s">
        <v>40</v>
      </c>
      <c r="K9" s="358" t="s">
        <v>40</v>
      </c>
      <c r="L9" s="358" t="s">
        <v>207</v>
      </c>
      <c r="M9" s="358" t="s">
        <v>208</v>
      </c>
      <c r="N9" s="358" t="s">
        <v>40</v>
      </c>
      <c r="O9" s="358" t="s">
        <v>210</v>
      </c>
      <c r="P9" s="358" t="s">
        <v>204</v>
      </c>
      <c r="Q9" s="358" t="s">
        <v>40</v>
      </c>
      <c r="R9" s="358" t="s">
        <v>40</v>
      </c>
      <c r="S9" s="358" t="s">
        <v>211</v>
      </c>
    </row>
    <row r="10" spans="1:27" ht="15.75">
      <c r="A10" s="26" t="s">
        <v>203</v>
      </c>
      <c r="B10" s="6"/>
      <c r="C10" s="6"/>
      <c r="D10" s="6"/>
      <c r="E10" s="6"/>
      <c r="F10" s="87" t="s">
        <v>5</v>
      </c>
      <c r="G10" s="88"/>
      <c r="H10" s="87"/>
      <c r="I10" s="95" t="s">
        <v>107</v>
      </c>
      <c r="J10" s="95"/>
      <c r="K10" s="95" t="s">
        <v>106</v>
      </c>
      <c r="L10" s="87"/>
      <c r="M10" s="87"/>
      <c r="N10" s="87"/>
      <c r="O10" s="87"/>
      <c r="P10" s="87"/>
      <c r="Q10" s="146" t="s">
        <v>7</v>
      </c>
      <c r="R10" s="146" t="s">
        <v>7</v>
      </c>
      <c r="S10" s="27"/>
      <c r="T10" s="57"/>
      <c r="V10" s="96"/>
      <c r="W10" s="195"/>
      <c r="AA10" s="141"/>
    </row>
    <row r="11" spans="1:27">
      <c r="A11" s="28"/>
      <c r="B11" s="28" t="s">
        <v>9</v>
      </c>
      <c r="C11" s="6"/>
      <c r="D11" s="94"/>
      <c r="E11" s="6"/>
      <c r="F11" s="87"/>
      <c r="G11" s="88"/>
      <c r="H11" s="89"/>
      <c r="I11" s="94"/>
      <c r="J11" s="94"/>
      <c r="K11" s="94"/>
      <c r="L11" s="87"/>
      <c r="M11" s="87"/>
      <c r="N11" s="87"/>
      <c r="O11" s="87"/>
      <c r="P11" s="87"/>
      <c r="Q11" s="146" t="s">
        <v>6</v>
      </c>
      <c r="R11" s="146" t="s">
        <v>6</v>
      </c>
      <c r="S11" s="27"/>
      <c r="T11" s="6"/>
      <c r="V11" s="29"/>
    </row>
    <row r="12" spans="1:27" ht="15.75" customHeight="1">
      <c r="A12" s="28"/>
      <c r="B12" s="28"/>
      <c r="C12" s="30" t="s">
        <v>42</v>
      </c>
      <c r="D12" s="4"/>
      <c r="E12" s="6"/>
      <c r="H12" s="16"/>
      <c r="I12" s="6"/>
      <c r="J12" s="6"/>
      <c r="K12" s="6"/>
      <c r="L12" s="97"/>
      <c r="M12" s="97"/>
      <c r="N12" s="97"/>
      <c r="O12" s="97"/>
      <c r="P12" s="6"/>
      <c r="Q12" s="97"/>
      <c r="R12" s="6"/>
      <c r="T12" s="6"/>
    </row>
    <row r="13" spans="1:27" ht="15.75">
      <c r="A13" s="102" t="s">
        <v>2</v>
      </c>
      <c r="B13" s="98"/>
      <c r="C13" s="98"/>
      <c r="D13" s="93" t="s">
        <v>118</v>
      </c>
      <c r="E13" s="6"/>
      <c r="F13" s="274">
        <v>0</v>
      </c>
      <c r="G13" s="382">
        <v>0</v>
      </c>
      <c r="H13" s="16"/>
      <c r="I13" s="210">
        <v>0</v>
      </c>
      <c r="J13" s="210">
        <v>0</v>
      </c>
      <c r="K13" s="210">
        <v>0</v>
      </c>
      <c r="L13" s="210">
        <f>I13+K13</f>
        <v>0</v>
      </c>
      <c r="M13" s="210">
        <f>J13+K13</f>
        <v>0</v>
      </c>
      <c r="N13" s="210">
        <v>0</v>
      </c>
      <c r="O13" s="210">
        <f>M13-N13</f>
        <v>0</v>
      </c>
      <c r="P13" s="210">
        <v>0</v>
      </c>
      <c r="Q13" s="323">
        <v>764483.29920437303</v>
      </c>
      <c r="R13" s="323">
        <v>0</v>
      </c>
      <c r="S13" s="323">
        <f>SUM(O13:R13)</f>
        <v>764483.29920437303</v>
      </c>
      <c r="T13" s="6"/>
    </row>
    <row r="14" spans="1:27" ht="15.75">
      <c r="A14" s="102" t="s">
        <v>2</v>
      </c>
      <c r="B14" s="98"/>
      <c r="C14" s="98"/>
      <c r="D14" s="93" t="s">
        <v>121</v>
      </c>
      <c r="E14" s="6"/>
      <c r="F14" s="274">
        <v>0</v>
      </c>
      <c r="G14" s="382">
        <v>0</v>
      </c>
      <c r="H14" s="16"/>
      <c r="I14" s="210">
        <v>0</v>
      </c>
      <c r="J14" s="210">
        <v>0</v>
      </c>
      <c r="K14" s="210">
        <v>0</v>
      </c>
      <c r="L14" s="210">
        <f t="shared" ref="L14:L16" si="0">I14+K14</f>
        <v>0</v>
      </c>
      <c r="M14" s="210">
        <f t="shared" ref="M14:M16" si="1">J14+K14</f>
        <v>0</v>
      </c>
      <c r="N14" s="210">
        <v>0</v>
      </c>
      <c r="O14" s="210">
        <f t="shared" ref="O14:O16" si="2">M14-N14</f>
        <v>0</v>
      </c>
      <c r="P14" s="210">
        <v>0</v>
      </c>
      <c r="Q14" s="323">
        <v>334620.47296168492</v>
      </c>
      <c r="R14" s="323">
        <v>0</v>
      </c>
      <c r="S14" s="323">
        <f t="shared" ref="S14:S16" si="3">SUM(O14:R14)</f>
        <v>334620.47296168492</v>
      </c>
      <c r="T14" s="6"/>
      <c r="V14" s="231"/>
    </row>
    <row r="15" spans="1:27" ht="15.75">
      <c r="A15" s="102" t="s">
        <v>2</v>
      </c>
      <c r="B15" s="98"/>
      <c r="C15" s="98"/>
      <c r="D15" s="92" t="s">
        <v>14</v>
      </c>
      <c r="E15" s="6"/>
      <c r="F15" s="274">
        <v>0</v>
      </c>
      <c r="G15" s="382">
        <v>0</v>
      </c>
      <c r="H15" s="16"/>
      <c r="I15" s="210">
        <v>0</v>
      </c>
      <c r="J15" s="210">
        <v>0</v>
      </c>
      <c r="K15" s="210">
        <v>0</v>
      </c>
      <c r="L15" s="210">
        <f t="shared" si="0"/>
        <v>0</v>
      </c>
      <c r="M15" s="210">
        <f t="shared" si="1"/>
        <v>0</v>
      </c>
      <c r="N15" s="210">
        <v>0</v>
      </c>
      <c r="O15" s="210">
        <f t="shared" si="2"/>
        <v>0</v>
      </c>
      <c r="P15" s="210">
        <v>0</v>
      </c>
      <c r="Q15" s="323">
        <v>1764047.5038102244</v>
      </c>
      <c r="R15" s="323">
        <v>0</v>
      </c>
      <c r="S15" s="323">
        <f t="shared" si="3"/>
        <v>1764047.5038102244</v>
      </c>
      <c r="T15" s="6"/>
      <c r="V15" s="232"/>
    </row>
    <row r="16" spans="1:27" ht="15.75">
      <c r="A16" s="102" t="s">
        <v>2</v>
      </c>
      <c r="B16" s="98"/>
      <c r="C16" s="98"/>
      <c r="D16" s="93" t="s">
        <v>120</v>
      </c>
      <c r="E16" s="6"/>
      <c r="F16" s="315">
        <v>0</v>
      </c>
      <c r="G16" s="315">
        <v>0</v>
      </c>
      <c r="H16" s="16"/>
      <c r="I16" s="210">
        <v>0</v>
      </c>
      <c r="J16" s="210">
        <v>0</v>
      </c>
      <c r="K16" s="210">
        <v>0</v>
      </c>
      <c r="L16" s="210">
        <f t="shared" si="0"/>
        <v>0</v>
      </c>
      <c r="M16" s="210">
        <f t="shared" si="1"/>
        <v>0</v>
      </c>
      <c r="N16" s="210">
        <v>0</v>
      </c>
      <c r="O16" s="210">
        <f t="shared" si="2"/>
        <v>0</v>
      </c>
      <c r="P16" s="210">
        <v>0</v>
      </c>
      <c r="Q16" s="323">
        <v>1368222.2304120334</v>
      </c>
      <c r="R16" s="323">
        <v>0</v>
      </c>
      <c r="S16" s="323">
        <f t="shared" si="3"/>
        <v>1368222.2304120334</v>
      </c>
      <c r="T16" s="6"/>
      <c r="V16" s="233"/>
    </row>
    <row r="17" spans="1:26">
      <c r="A17" s="28"/>
      <c r="B17" s="28"/>
      <c r="C17" s="28"/>
      <c r="D17" s="32" t="s">
        <v>44</v>
      </c>
      <c r="E17" s="33"/>
      <c r="F17" s="321">
        <f>SUM(F13:F16)</f>
        <v>0</v>
      </c>
      <c r="G17" s="321">
        <f t="shared" ref="G17:S17" si="4">SUM(G13:G16)</f>
        <v>0</v>
      </c>
      <c r="H17" s="34"/>
      <c r="I17" s="324">
        <f t="shared" si="4"/>
        <v>0</v>
      </c>
      <c r="J17" s="386">
        <f t="shared" si="4"/>
        <v>0</v>
      </c>
      <c r="K17" s="324">
        <f t="shared" si="4"/>
        <v>0</v>
      </c>
      <c r="L17" s="324">
        <f t="shared" si="4"/>
        <v>0</v>
      </c>
      <c r="M17" s="325">
        <f t="shared" si="4"/>
        <v>0</v>
      </c>
      <c r="N17" s="325">
        <f t="shared" si="4"/>
        <v>0</v>
      </c>
      <c r="O17" s="325">
        <f t="shared" si="4"/>
        <v>0</v>
      </c>
      <c r="P17" s="324">
        <f t="shared" si="4"/>
        <v>0</v>
      </c>
      <c r="Q17" s="325">
        <f t="shared" si="4"/>
        <v>4231373.5063883159</v>
      </c>
      <c r="R17" s="325">
        <f t="shared" si="4"/>
        <v>0</v>
      </c>
      <c r="S17" s="325">
        <f t="shared" si="4"/>
        <v>4231373.5063883159</v>
      </c>
      <c r="T17" s="6"/>
      <c r="U17" s="35"/>
      <c r="V17" s="233"/>
    </row>
    <row r="18" spans="1:26">
      <c r="A18" s="28"/>
      <c r="B18" s="28"/>
      <c r="C18" s="28"/>
      <c r="D18" s="37"/>
      <c r="E18" s="6"/>
      <c r="F18" s="137"/>
      <c r="G18" s="137"/>
      <c r="H18" s="16"/>
      <c r="I18" s="244"/>
      <c r="J18" s="244"/>
      <c r="K18" s="244"/>
      <c r="L18" s="244"/>
      <c r="M18" s="244"/>
      <c r="N18" s="244"/>
      <c r="O18" s="244"/>
      <c r="P18" s="244"/>
      <c r="Q18" s="326"/>
      <c r="R18" s="326"/>
      <c r="S18" s="326"/>
      <c r="T18" s="6"/>
      <c r="V18" s="234"/>
    </row>
    <row r="19" spans="1:26">
      <c r="A19" s="28"/>
      <c r="B19" s="28" t="s">
        <v>45</v>
      </c>
      <c r="C19" s="28"/>
      <c r="D19" s="6"/>
      <c r="E19" s="6"/>
      <c r="F19" s="4"/>
      <c r="G19" s="4"/>
      <c r="H19" s="16"/>
      <c r="I19" s="210"/>
      <c r="J19" s="210"/>
      <c r="K19" s="210"/>
      <c r="L19" s="210"/>
      <c r="M19" s="210"/>
      <c r="N19" s="210"/>
      <c r="O19" s="210"/>
      <c r="P19" s="210"/>
      <c r="Q19" s="323"/>
      <c r="R19" s="323"/>
      <c r="S19" s="323"/>
      <c r="T19" s="6"/>
      <c r="V19" s="233"/>
    </row>
    <row r="20" spans="1:26">
      <c r="A20" s="28"/>
      <c r="B20" s="28"/>
      <c r="C20" s="30" t="s">
        <v>42</v>
      </c>
      <c r="D20" s="4"/>
      <c r="E20" s="6"/>
      <c r="F20" s="4"/>
      <c r="G20" s="4"/>
      <c r="H20" s="16"/>
      <c r="I20" s="210"/>
      <c r="J20" s="210"/>
      <c r="K20" s="210"/>
      <c r="L20" s="210"/>
      <c r="M20" s="210"/>
      <c r="N20" s="210"/>
      <c r="O20" s="210"/>
      <c r="P20" s="210"/>
      <c r="Q20" s="323"/>
      <c r="R20" s="323"/>
      <c r="S20" s="323"/>
      <c r="T20" s="6"/>
      <c r="V20" s="233"/>
    </row>
    <row r="21" spans="1:26" ht="15.75">
      <c r="A21" s="102" t="s">
        <v>2</v>
      </c>
      <c r="B21" s="28"/>
      <c r="C21" s="30"/>
      <c r="D21" s="199" t="s">
        <v>119</v>
      </c>
      <c r="E21" s="6"/>
      <c r="F21" s="274">
        <v>0</v>
      </c>
      <c r="G21" s="382">
        <v>0</v>
      </c>
      <c r="H21" s="16"/>
      <c r="I21" s="210">
        <v>0</v>
      </c>
      <c r="J21" s="210">
        <v>0</v>
      </c>
      <c r="K21" s="210">
        <v>0</v>
      </c>
      <c r="L21" s="210">
        <v>0</v>
      </c>
      <c r="M21" s="210">
        <v>0</v>
      </c>
      <c r="N21" s="210">
        <v>0</v>
      </c>
      <c r="O21" s="210">
        <f t="shared" ref="O21:O22" si="5">M21-N21</f>
        <v>0</v>
      </c>
      <c r="P21" s="210">
        <v>0</v>
      </c>
      <c r="Q21" s="323">
        <v>75629.276195895989</v>
      </c>
      <c r="R21" s="210">
        <v>0</v>
      </c>
      <c r="S21" s="323">
        <f t="shared" ref="S21:S22" si="6">SUM(O21:R21)</f>
        <v>75629.276195895989</v>
      </c>
      <c r="T21" s="6"/>
      <c r="U21" s="241"/>
      <c r="V21" s="233"/>
    </row>
    <row r="22" spans="1:26" ht="15.75">
      <c r="A22" s="102" t="s">
        <v>2</v>
      </c>
      <c r="B22" s="28"/>
      <c r="C22" s="28"/>
      <c r="D22" s="199" t="s">
        <v>10</v>
      </c>
      <c r="E22" s="6"/>
      <c r="F22" s="315">
        <v>0</v>
      </c>
      <c r="G22" s="315">
        <v>0</v>
      </c>
      <c r="H22" s="16"/>
      <c r="I22" s="210">
        <v>0</v>
      </c>
      <c r="J22" s="210">
        <v>0</v>
      </c>
      <c r="K22" s="210">
        <v>0</v>
      </c>
      <c r="L22" s="210">
        <f>I22+K22</f>
        <v>0</v>
      </c>
      <c r="M22" s="210">
        <f>J22+K22</f>
        <v>0</v>
      </c>
      <c r="N22" s="210">
        <v>0</v>
      </c>
      <c r="O22" s="210">
        <f t="shared" si="5"/>
        <v>0</v>
      </c>
      <c r="P22" s="210">
        <v>0</v>
      </c>
      <c r="Q22" s="323">
        <v>3206335.3998277299</v>
      </c>
      <c r="R22" s="323">
        <v>0</v>
      </c>
      <c r="S22" s="323">
        <f t="shared" si="6"/>
        <v>3206335.3998277299</v>
      </c>
      <c r="T22" s="6"/>
      <c r="U22" s="241"/>
      <c r="V22" s="233"/>
    </row>
    <row r="23" spans="1:26">
      <c r="A23" s="28"/>
      <c r="B23" s="28"/>
      <c r="C23" s="28"/>
      <c r="D23" s="38" t="s">
        <v>44</v>
      </c>
      <c r="E23" s="33"/>
      <c r="F23" s="321">
        <f>SUM(F21:F22)</f>
        <v>0</v>
      </c>
      <c r="G23" s="321">
        <f t="shared" ref="G23:S23" si="7">SUM(G21:G22)</f>
        <v>0</v>
      </c>
      <c r="H23" s="34"/>
      <c r="I23" s="324">
        <f t="shared" si="7"/>
        <v>0</v>
      </c>
      <c r="J23" s="386">
        <f t="shared" si="7"/>
        <v>0</v>
      </c>
      <c r="K23" s="324">
        <f t="shared" si="7"/>
        <v>0</v>
      </c>
      <c r="L23" s="324">
        <f t="shared" si="7"/>
        <v>0</v>
      </c>
      <c r="M23" s="325">
        <f t="shared" si="7"/>
        <v>0</v>
      </c>
      <c r="N23" s="325">
        <f t="shared" si="7"/>
        <v>0</v>
      </c>
      <c r="O23" s="325">
        <f t="shared" si="7"/>
        <v>0</v>
      </c>
      <c r="P23" s="324">
        <f t="shared" si="7"/>
        <v>0</v>
      </c>
      <c r="Q23" s="325">
        <f t="shared" si="7"/>
        <v>3281964.6760236258</v>
      </c>
      <c r="R23" s="325">
        <f t="shared" si="7"/>
        <v>0</v>
      </c>
      <c r="S23" s="325">
        <f t="shared" si="7"/>
        <v>3281964.6760236258</v>
      </c>
      <c r="T23" s="6"/>
      <c r="U23" s="241"/>
      <c r="V23" s="233"/>
    </row>
    <row r="24" spans="1:26">
      <c r="A24" s="28"/>
      <c r="B24" s="28"/>
      <c r="C24" s="28"/>
      <c r="D24" s="28"/>
      <c r="E24" s="6"/>
      <c r="F24" s="137"/>
      <c r="G24" s="137"/>
      <c r="H24" s="16"/>
      <c r="I24" s="244"/>
      <c r="J24" s="244"/>
      <c r="K24" s="244"/>
      <c r="L24" s="244"/>
      <c r="M24" s="244"/>
      <c r="N24" s="244"/>
      <c r="O24" s="244"/>
      <c r="P24" s="244"/>
      <c r="Q24" s="326"/>
      <c r="R24" s="326"/>
      <c r="S24" s="326"/>
      <c r="T24" s="6"/>
      <c r="V24" s="233"/>
    </row>
    <row r="25" spans="1:26">
      <c r="A25" s="28"/>
      <c r="B25" s="39" t="s">
        <v>44</v>
      </c>
      <c r="C25" s="39"/>
      <c r="D25" s="39"/>
      <c r="E25" s="39"/>
      <c r="F25" s="339">
        <f>F17+F23</f>
        <v>0</v>
      </c>
      <c r="G25" s="339">
        <f t="shared" ref="G25:S25" si="8">G17+G23</f>
        <v>0</v>
      </c>
      <c r="H25" s="167"/>
      <c r="I25" s="327">
        <f t="shared" si="8"/>
        <v>0</v>
      </c>
      <c r="J25" s="327">
        <f t="shared" si="8"/>
        <v>0</v>
      </c>
      <c r="K25" s="327">
        <f t="shared" si="8"/>
        <v>0</v>
      </c>
      <c r="L25" s="327">
        <f t="shared" si="8"/>
        <v>0</v>
      </c>
      <c r="M25" s="327">
        <f t="shared" si="8"/>
        <v>0</v>
      </c>
      <c r="N25" s="327">
        <f t="shared" si="8"/>
        <v>0</v>
      </c>
      <c r="O25" s="327">
        <f t="shared" si="8"/>
        <v>0</v>
      </c>
      <c r="P25" s="327">
        <f t="shared" si="8"/>
        <v>0</v>
      </c>
      <c r="Q25" s="327">
        <f t="shared" si="8"/>
        <v>7513338.1824119417</v>
      </c>
      <c r="R25" s="327">
        <f t="shared" si="8"/>
        <v>0</v>
      </c>
      <c r="S25" s="327">
        <f t="shared" si="8"/>
        <v>7513338.1824119417</v>
      </c>
      <c r="T25" s="6"/>
      <c r="V25" s="233"/>
    </row>
    <row r="26" spans="1:26">
      <c r="A26" s="28"/>
      <c r="B26" s="28"/>
      <c r="C26" s="28"/>
      <c r="D26" s="28"/>
      <c r="E26" s="28"/>
      <c r="F26" s="41"/>
      <c r="G26" s="42"/>
      <c r="H26" s="16"/>
      <c r="I26" s="244"/>
      <c r="J26" s="244"/>
      <c r="K26" s="244"/>
      <c r="L26" s="244"/>
      <c r="M26" s="244"/>
      <c r="N26" s="244"/>
      <c r="O26" s="244"/>
      <c r="P26" s="244"/>
      <c r="Q26" s="326"/>
      <c r="R26" s="326"/>
      <c r="S26" s="326"/>
      <c r="T26" s="6"/>
      <c r="U26" s="44"/>
      <c r="V26" s="233"/>
    </row>
    <row r="27" spans="1:26">
      <c r="A27" s="26" t="s">
        <v>209</v>
      </c>
      <c r="B27" s="28"/>
      <c r="C27" s="28"/>
      <c r="D27" s="6"/>
      <c r="E27" s="6"/>
      <c r="F27" s="6"/>
      <c r="G27" s="45"/>
      <c r="H27" s="16"/>
      <c r="I27" s="210"/>
      <c r="J27" s="210"/>
      <c r="K27" s="210"/>
      <c r="L27" s="210"/>
      <c r="M27" s="210"/>
      <c r="N27" s="210"/>
      <c r="O27" s="210"/>
      <c r="P27" s="210"/>
      <c r="Q27" s="323"/>
      <c r="R27" s="323"/>
      <c r="S27" s="323"/>
      <c r="T27" s="6"/>
      <c r="V27" s="233"/>
    </row>
    <row r="28" spans="1:26">
      <c r="A28" s="28"/>
      <c r="B28" s="28" t="s">
        <v>9</v>
      </c>
      <c r="C28" s="28"/>
      <c r="D28" s="94"/>
      <c r="E28" s="6"/>
      <c r="F28" s="6"/>
      <c r="G28" s="45"/>
      <c r="H28" s="16"/>
      <c r="I28" s="140"/>
      <c r="J28" s="140"/>
      <c r="K28" s="140"/>
      <c r="L28" s="210"/>
      <c r="M28" s="210"/>
      <c r="N28" s="210"/>
      <c r="O28" s="210"/>
      <c r="P28" s="210"/>
      <c r="Q28" s="323"/>
      <c r="R28" s="323"/>
      <c r="S28" s="323"/>
      <c r="T28" s="6"/>
    </row>
    <row r="29" spans="1:26">
      <c r="A29" s="6"/>
      <c r="B29" s="6"/>
      <c r="C29" s="30" t="s">
        <v>42</v>
      </c>
      <c r="D29" s="4"/>
      <c r="E29" s="6"/>
      <c r="F29" s="6"/>
      <c r="G29" s="45"/>
      <c r="H29" s="16"/>
      <c r="I29" s="210"/>
      <c r="J29" s="210"/>
      <c r="K29" s="210"/>
      <c r="L29" s="210"/>
      <c r="M29" s="210"/>
      <c r="N29" s="210"/>
      <c r="O29" s="210"/>
      <c r="P29" s="210"/>
      <c r="Q29" s="210"/>
      <c r="R29" s="210"/>
      <c r="S29" s="323"/>
      <c r="T29" s="6"/>
      <c r="U29"/>
      <c r="V29"/>
      <c r="W29"/>
      <c r="X29"/>
      <c r="Y29"/>
      <c r="Z29"/>
    </row>
    <row r="30" spans="1:26" ht="15.75">
      <c r="A30" s="95" t="s">
        <v>99</v>
      </c>
      <c r="B30" s="144" t="s">
        <v>3</v>
      </c>
      <c r="C30" s="30"/>
      <c r="D30" s="199" t="s">
        <v>102</v>
      </c>
      <c r="E30" s="6"/>
      <c r="F30" s="382">
        <v>2539360.5763322227</v>
      </c>
      <c r="G30" s="382">
        <v>2743179.8136309525</v>
      </c>
      <c r="H30" s="16"/>
      <c r="I30" s="210">
        <v>269268.08860025252</v>
      </c>
      <c r="J30" s="36">
        <v>269268.08860025252</v>
      </c>
      <c r="K30" s="210">
        <v>38100</v>
      </c>
      <c r="L30" s="210">
        <f t="shared" ref="L30:L38" si="9">I30+K30</f>
        <v>307368.08860025252</v>
      </c>
      <c r="M30" s="210">
        <f t="shared" ref="M30:M38" si="10">J30+K30</f>
        <v>307368.08860025252</v>
      </c>
      <c r="N30" s="210">
        <v>0</v>
      </c>
      <c r="O30" s="210">
        <f t="shared" ref="O30:O38" si="11">M30-N30</f>
        <v>307368.08860025252</v>
      </c>
      <c r="P30" s="210">
        <v>43028.457134311648</v>
      </c>
      <c r="Q30" s="210">
        <v>241760.7949608005</v>
      </c>
      <c r="R30" s="210">
        <v>62043.260538808412</v>
      </c>
      <c r="S30" s="323">
        <f t="shared" ref="S30:S38" si="12">SUM(O30:R30)</f>
        <v>654200.60123417305</v>
      </c>
      <c r="T30" s="427"/>
      <c r="U30" s="426"/>
      <c r="V30"/>
      <c r="W30"/>
      <c r="X30"/>
      <c r="Y30"/>
      <c r="Z30"/>
    </row>
    <row r="31" spans="1:26" ht="15.75">
      <c r="A31" s="95" t="s">
        <v>99</v>
      </c>
      <c r="B31" s="144" t="s">
        <v>3</v>
      </c>
      <c r="C31" s="30"/>
      <c r="D31" s="4" t="s">
        <v>103</v>
      </c>
      <c r="E31" s="6"/>
      <c r="F31" s="274">
        <v>0</v>
      </c>
      <c r="G31" s="382">
        <v>0</v>
      </c>
      <c r="H31" s="16"/>
      <c r="I31" s="210">
        <v>0</v>
      </c>
      <c r="J31" s="36">
        <v>0</v>
      </c>
      <c r="K31" s="210">
        <v>0</v>
      </c>
      <c r="L31" s="210">
        <f t="shared" si="9"/>
        <v>0</v>
      </c>
      <c r="M31" s="210">
        <f t="shared" si="10"/>
        <v>0</v>
      </c>
      <c r="N31" s="210">
        <v>0</v>
      </c>
      <c r="O31" s="210">
        <f t="shared" si="11"/>
        <v>0</v>
      </c>
      <c r="P31" s="210">
        <v>0</v>
      </c>
      <c r="Q31" s="323">
        <v>194468.33548549982</v>
      </c>
      <c r="R31" s="323">
        <v>0</v>
      </c>
      <c r="S31" s="323">
        <f t="shared" si="12"/>
        <v>194468.33548549982</v>
      </c>
      <c r="T31" s="427"/>
      <c r="U31" s="426"/>
      <c r="V31"/>
      <c r="W31"/>
      <c r="X31"/>
      <c r="Y31"/>
      <c r="Z31"/>
    </row>
    <row r="32" spans="1:26" ht="15.75">
      <c r="A32" s="95" t="s">
        <v>99</v>
      </c>
      <c r="B32" s="144" t="s">
        <v>3</v>
      </c>
      <c r="C32" s="30"/>
      <c r="D32" s="195" t="s">
        <v>104</v>
      </c>
      <c r="E32" s="6"/>
      <c r="F32" s="274">
        <v>2098098.7999999998</v>
      </c>
      <c r="G32" s="382">
        <v>2266500.6020832001</v>
      </c>
      <c r="H32" s="16"/>
      <c r="I32" s="210">
        <v>518626.86734317616</v>
      </c>
      <c r="J32" s="36">
        <v>518626.86734317616</v>
      </c>
      <c r="K32" s="210">
        <v>0</v>
      </c>
      <c r="L32" s="210">
        <f t="shared" si="9"/>
        <v>518626.86734317616</v>
      </c>
      <c r="M32" s="210">
        <f t="shared" si="10"/>
        <v>518626.86734317616</v>
      </c>
      <c r="N32" s="210">
        <v>0</v>
      </c>
      <c r="O32" s="210">
        <f t="shared" si="11"/>
        <v>518626.86734317616</v>
      </c>
      <c r="P32" s="210">
        <v>147459.78057187537</v>
      </c>
      <c r="Q32" s="323">
        <v>288595.2785100562</v>
      </c>
      <c r="R32" s="323">
        <v>52839.618801414676</v>
      </c>
      <c r="S32" s="323">
        <f t="shared" si="12"/>
        <v>1007521.5452265225</v>
      </c>
      <c r="T32" s="427"/>
      <c r="U32" s="426"/>
      <c r="V32"/>
      <c r="W32"/>
      <c r="X32"/>
      <c r="Y32"/>
      <c r="Z32"/>
    </row>
    <row r="33" spans="1:26" ht="15.75">
      <c r="A33" s="95" t="s">
        <v>99</v>
      </c>
      <c r="B33" s="144" t="s">
        <v>3</v>
      </c>
      <c r="C33" s="30"/>
      <c r="D33" s="195" t="s">
        <v>101</v>
      </c>
      <c r="E33" s="6"/>
      <c r="F33" s="274">
        <v>851362.5</v>
      </c>
      <c r="G33" s="382">
        <v>919696.25970000005</v>
      </c>
      <c r="H33" s="16"/>
      <c r="I33" s="210">
        <v>434649.97949215572</v>
      </c>
      <c r="J33" s="36">
        <v>434649.97949215572</v>
      </c>
      <c r="K33" s="210">
        <v>0</v>
      </c>
      <c r="L33" s="210">
        <f t="shared" si="9"/>
        <v>434649.97949215572</v>
      </c>
      <c r="M33" s="210">
        <f t="shared" si="10"/>
        <v>434649.97949215572</v>
      </c>
      <c r="N33" s="210">
        <v>0</v>
      </c>
      <c r="O33" s="210">
        <f t="shared" si="11"/>
        <v>434649.97949215572</v>
      </c>
      <c r="P33" s="210">
        <v>0</v>
      </c>
      <c r="Q33" s="323">
        <v>126055.30116749999</v>
      </c>
      <c r="R33" s="323">
        <v>12974.749124374997</v>
      </c>
      <c r="S33" s="323">
        <f t="shared" si="12"/>
        <v>573680.02978403075</v>
      </c>
      <c r="T33" s="427"/>
      <c r="U33" s="426"/>
      <c r="V33"/>
      <c r="W33"/>
      <c r="X33"/>
      <c r="Y33"/>
      <c r="Z33"/>
    </row>
    <row r="34" spans="1:26" ht="15.75">
      <c r="A34" s="95" t="s">
        <v>99</v>
      </c>
      <c r="B34" s="144" t="s">
        <v>3</v>
      </c>
      <c r="C34" s="30"/>
      <c r="D34" s="200" t="s">
        <v>166</v>
      </c>
      <c r="E34" s="6"/>
      <c r="F34" s="274">
        <v>171963</v>
      </c>
      <c r="G34" s="382">
        <v>185765.43823200001</v>
      </c>
      <c r="H34" s="16"/>
      <c r="I34" s="210">
        <v>165368.51831882625</v>
      </c>
      <c r="J34" s="36">
        <v>165368.51831882625</v>
      </c>
      <c r="K34" s="210">
        <v>0</v>
      </c>
      <c r="L34" s="210">
        <f t="shared" si="9"/>
        <v>165368.51831882625</v>
      </c>
      <c r="M34" s="210">
        <f t="shared" si="10"/>
        <v>165368.51831882625</v>
      </c>
      <c r="N34" s="210">
        <v>0</v>
      </c>
      <c r="O34" s="210">
        <f t="shared" si="11"/>
        <v>165368.51831882625</v>
      </c>
      <c r="P34" s="210">
        <v>0</v>
      </c>
      <c r="Q34" s="323">
        <v>10222.370607999997</v>
      </c>
      <c r="R34" s="323">
        <v>4128.7272924999979</v>
      </c>
      <c r="S34" s="323">
        <f t="shared" si="12"/>
        <v>179719.61621932624</v>
      </c>
      <c r="T34" s="427"/>
      <c r="U34" s="426"/>
      <c r="V34"/>
      <c r="W34"/>
      <c r="X34"/>
      <c r="Y34"/>
      <c r="Z34"/>
    </row>
    <row r="35" spans="1:26" ht="15.75">
      <c r="A35" s="95" t="s">
        <v>99</v>
      </c>
      <c r="B35" s="144" t="s">
        <v>3</v>
      </c>
      <c r="C35" s="30"/>
      <c r="D35" s="195" t="s">
        <v>105</v>
      </c>
      <c r="E35" s="6"/>
      <c r="F35" s="274">
        <v>499638.0256300114</v>
      </c>
      <c r="G35" s="382">
        <v>539740.97211917874</v>
      </c>
      <c r="H35" s="16"/>
      <c r="I35" s="210">
        <v>100178.22944378571</v>
      </c>
      <c r="J35" s="36">
        <v>100178.22944378571</v>
      </c>
      <c r="K35" s="210">
        <v>0</v>
      </c>
      <c r="L35" s="210">
        <f t="shared" si="9"/>
        <v>100178.22944378571</v>
      </c>
      <c r="M35" s="210">
        <f t="shared" si="10"/>
        <v>100178.22944378571</v>
      </c>
      <c r="N35" s="210">
        <v>0</v>
      </c>
      <c r="O35" s="210">
        <f t="shared" si="11"/>
        <v>100178.22944378571</v>
      </c>
      <c r="P35" s="210">
        <v>19319.27643214483</v>
      </c>
      <c r="Q35" s="323">
        <v>85592.590746296977</v>
      </c>
      <c r="R35" s="323">
        <v>9538.3691395299502</v>
      </c>
      <c r="S35" s="323">
        <f t="shared" si="12"/>
        <v>214628.46576175746</v>
      </c>
      <c r="T35" s="427"/>
      <c r="U35" s="426"/>
      <c r="V35"/>
      <c r="W35"/>
      <c r="X35"/>
      <c r="Y35"/>
      <c r="Z35"/>
    </row>
    <row r="36" spans="1:26" ht="15.75">
      <c r="A36" s="95" t="s">
        <v>99</v>
      </c>
      <c r="B36" s="144" t="s">
        <v>3</v>
      </c>
      <c r="C36" s="30"/>
      <c r="D36" s="4" t="s">
        <v>11</v>
      </c>
      <c r="E36" s="97" t="s">
        <v>43</v>
      </c>
      <c r="F36" s="274">
        <v>53675539</v>
      </c>
      <c r="G36" s="382">
        <v>57983752.462296009</v>
      </c>
      <c r="H36" s="16"/>
      <c r="I36" s="210">
        <v>3016667.2136480496</v>
      </c>
      <c r="J36" s="36">
        <v>3016667.2136480496</v>
      </c>
      <c r="K36" s="210">
        <v>95126.86</v>
      </c>
      <c r="L36" s="210">
        <f t="shared" si="9"/>
        <v>3111794.0736480495</v>
      </c>
      <c r="M36" s="210">
        <f t="shared" si="10"/>
        <v>3111794.0736480495</v>
      </c>
      <c r="N36" s="210">
        <v>0</v>
      </c>
      <c r="O36" s="210">
        <f t="shared" si="11"/>
        <v>3111794.0736480495</v>
      </c>
      <c r="P36" s="210">
        <v>78112.143636425724</v>
      </c>
      <c r="Q36" s="323">
        <v>1731717.2756250009</v>
      </c>
      <c r="R36" s="323">
        <v>1993973.8480593497</v>
      </c>
      <c r="S36" s="323">
        <f t="shared" si="12"/>
        <v>6915597.3409688259</v>
      </c>
      <c r="T36" s="427"/>
      <c r="U36" s="426"/>
      <c r="V36"/>
      <c r="W36"/>
      <c r="X36"/>
      <c r="Y36"/>
      <c r="Z36"/>
    </row>
    <row r="37" spans="1:26" ht="15.75">
      <c r="A37" s="95" t="s">
        <v>99</v>
      </c>
      <c r="B37" s="144" t="s">
        <v>3</v>
      </c>
      <c r="C37" s="30"/>
      <c r="D37" s="195" t="s">
        <v>185</v>
      </c>
      <c r="E37" s="6"/>
      <c r="F37" s="274">
        <v>2303258.1517623183</v>
      </c>
      <c r="G37" s="382">
        <v>2488126.8640553695</v>
      </c>
      <c r="H37" s="16"/>
      <c r="I37" s="210">
        <v>726178.20120708481</v>
      </c>
      <c r="J37" s="36">
        <v>726178.20120708481</v>
      </c>
      <c r="K37" s="210">
        <v>4875</v>
      </c>
      <c r="L37" s="210">
        <f t="shared" si="9"/>
        <v>731053.20120708481</v>
      </c>
      <c r="M37" s="210">
        <f t="shared" si="10"/>
        <v>731053.20120708481</v>
      </c>
      <c r="N37" s="210">
        <v>0</v>
      </c>
      <c r="O37" s="210">
        <f t="shared" si="11"/>
        <v>731053.20120708481</v>
      </c>
      <c r="P37" s="210">
        <v>139517.65093981824</v>
      </c>
      <c r="Q37" s="323">
        <v>449683.79283918219</v>
      </c>
      <c r="R37" s="323">
        <v>108400.86961928738</v>
      </c>
      <c r="S37" s="323">
        <f t="shared" si="12"/>
        <v>1428655.5146053724</v>
      </c>
      <c r="T37" s="427"/>
      <c r="U37" s="426"/>
      <c r="V37"/>
      <c r="W37"/>
      <c r="X37"/>
      <c r="Y37"/>
      <c r="Z37"/>
    </row>
    <row r="38" spans="1:26" ht="15.75">
      <c r="A38" s="95" t="s">
        <v>99</v>
      </c>
      <c r="B38" s="144" t="s">
        <v>3</v>
      </c>
      <c r="C38" s="30"/>
      <c r="D38" s="199" t="s">
        <v>117</v>
      </c>
      <c r="E38" s="6"/>
      <c r="F38" s="274">
        <v>59398192.641376004</v>
      </c>
      <c r="G38" s="382">
        <v>64165729.175543413</v>
      </c>
      <c r="H38" s="16"/>
      <c r="I38" s="210">
        <v>7509431.5529142627</v>
      </c>
      <c r="J38" s="36">
        <v>7509431.5529142627</v>
      </c>
      <c r="K38" s="210">
        <v>117879.23000000001</v>
      </c>
      <c r="L38" s="210">
        <f t="shared" si="9"/>
        <v>7627310.7829142632</v>
      </c>
      <c r="M38" s="210">
        <f t="shared" si="10"/>
        <v>7627310.7829142632</v>
      </c>
      <c r="N38" s="210">
        <v>0</v>
      </c>
      <c r="O38" s="210">
        <f t="shared" si="11"/>
        <v>7627310.7829142632</v>
      </c>
      <c r="P38" s="210">
        <v>2634474.2512203804</v>
      </c>
      <c r="Q38" s="323">
        <v>3799909.6649092957</v>
      </c>
      <c r="R38" s="323">
        <v>654176.87774460251</v>
      </c>
      <c r="S38" s="323">
        <f t="shared" si="12"/>
        <v>14715871.576788541</v>
      </c>
      <c r="T38" s="427"/>
      <c r="U38" s="426"/>
      <c r="V38"/>
      <c r="W38"/>
      <c r="X38"/>
      <c r="Y38"/>
      <c r="Z38"/>
    </row>
    <row r="39" spans="1:26">
      <c r="A39" s="28"/>
      <c r="B39" s="28"/>
      <c r="C39" s="28"/>
      <c r="D39" s="32" t="s">
        <v>44</v>
      </c>
      <c r="E39" s="33"/>
      <c r="F39" s="58">
        <f>SUM(F30:F38)</f>
        <v>121537412.69510056</v>
      </c>
      <c r="G39" s="58">
        <f t="shared" ref="G39:S39" si="13">SUM(G30:G38)</f>
        <v>131292491.58766012</v>
      </c>
      <c r="H39" s="34"/>
      <c r="I39" s="324">
        <f t="shared" si="13"/>
        <v>12740368.650967594</v>
      </c>
      <c r="J39" s="324">
        <f t="shared" si="13"/>
        <v>12740368.650967594</v>
      </c>
      <c r="K39" s="324">
        <f t="shared" si="13"/>
        <v>255981.09</v>
      </c>
      <c r="L39" s="324">
        <f t="shared" si="13"/>
        <v>12996349.740967594</v>
      </c>
      <c r="M39" s="324">
        <f t="shared" si="13"/>
        <v>12996349.740967594</v>
      </c>
      <c r="N39" s="324">
        <f t="shared" si="13"/>
        <v>0</v>
      </c>
      <c r="O39" s="324">
        <f t="shared" si="13"/>
        <v>12996349.740967594</v>
      </c>
      <c r="P39" s="324">
        <f t="shared" si="13"/>
        <v>3061911.559934956</v>
      </c>
      <c r="Q39" s="324">
        <f t="shared" si="13"/>
        <v>6928005.4048516322</v>
      </c>
      <c r="R39" s="324">
        <f t="shared" si="13"/>
        <v>2898076.3203198677</v>
      </c>
      <c r="S39" s="324">
        <f t="shared" si="13"/>
        <v>25884343.026074052</v>
      </c>
      <c r="T39" s="6"/>
      <c r="U39" s="426"/>
      <c r="V39"/>
      <c r="W39"/>
      <c r="X39"/>
      <c r="Y39"/>
      <c r="Z39"/>
    </row>
    <row r="40" spans="1:26">
      <c r="A40" s="6"/>
      <c r="B40" s="6"/>
      <c r="C40" s="30"/>
      <c r="D40" s="195"/>
      <c r="E40" s="6"/>
      <c r="F40" s="6"/>
      <c r="G40" s="45"/>
      <c r="H40" s="16"/>
      <c r="I40" s="210"/>
      <c r="J40" s="210"/>
      <c r="K40" s="210"/>
      <c r="L40" s="210"/>
      <c r="M40" s="210"/>
      <c r="N40" s="210"/>
      <c r="O40" s="210"/>
      <c r="P40" s="210"/>
      <c r="Q40" s="323"/>
      <c r="R40" s="323"/>
      <c r="S40" s="323"/>
      <c r="T40" s="6"/>
      <c r="U40" s="426"/>
      <c r="V40"/>
      <c r="W40"/>
      <c r="X40"/>
      <c r="Y40"/>
      <c r="Z40"/>
    </row>
    <row r="41" spans="1:26">
      <c r="A41" s="28"/>
      <c r="B41" s="28"/>
      <c r="C41" s="28" t="s">
        <v>47</v>
      </c>
      <c r="D41" s="6"/>
      <c r="E41" s="6"/>
      <c r="F41" s="4"/>
      <c r="G41" s="46"/>
      <c r="H41" s="16"/>
      <c r="I41" s="140"/>
      <c r="J41" s="140"/>
      <c r="K41" s="140"/>
      <c r="L41" s="210"/>
      <c r="M41" s="210"/>
      <c r="N41" s="210"/>
      <c r="O41" s="210"/>
      <c r="P41" s="210"/>
      <c r="Q41" s="323"/>
      <c r="R41" s="323"/>
      <c r="S41" s="323"/>
      <c r="T41" s="6"/>
      <c r="U41"/>
      <c r="V41"/>
      <c r="W41"/>
      <c r="X41"/>
      <c r="Y41"/>
      <c r="Z41"/>
    </row>
    <row r="42" spans="1:26">
      <c r="A42" s="95" t="s">
        <v>4</v>
      </c>
      <c r="B42" s="95" t="s">
        <v>4</v>
      </c>
      <c r="C42" s="30"/>
      <c r="D42" s="199" t="s">
        <v>125</v>
      </c>
      <c r="E42" s="6"/>
      <c r="F42" s="315">
        <v>0</v>
      </c>
      <c r="G42" s="383">
        <v>0</v>
      </c>
      <c r="H42" s="16"/>
      <c r="I42" s="210">
        <v>1905768.4034393341</v>
      </c>
      <c r="J42" s="36">
        <v>1905768.4034393341</v>
      </c>
      <c r="K42" s="210">
        <v>91172.13</v>
      </c>
      <c r="L42" s="210">
        <f>I42+K42</f>
        <v>1996940.533439334</v>
      </c>
      <c r="M42" s="210">
        <f>J42+K42</f>
        <v>1996940.533439334</v>
      </c>
      <c r="N42" s="210">
        <v>0</v>
      </c>
      <c r="O42" s="210">
        <f>M42-N42</f>
        <v>1996940.533439334</v>
      </c>
      <c r="P42" s="210">
        <v>489434.12836685136</v>
      </c>
      <c r="Q42" s="323">
        <v>0</v>
      </c>
      <c r="R42" s="323">
        <v>0</v>
      </c>
      <c r="S42" s="323">
        <f>SUM(O42:R42)</f>
        <v>2486374.6618061853</v>
      </c>
      <c r="T42" s="6"/>
      <c r="U42"/>
      <c r="V42"/>
      <c r="W42"/>
      <c r="X42"/>
      <c r="Y42"/>
      <c r="Z42"/>
    </row>
    <row r="43" spans="1:26">
      <c r="A43" s="28"/>
      <c r="B43" s="28"/>
      <c r="C43" s="28"/>
      <c r="D43" s="32" t="s">
        <v>44</v>
      </c>
      <c r="E43" s="33"/>
      <c r="F43" s="321">
        <f>F42</f>
        <v>0</v>
      </c>
      <c r="G43" s="321">
        <f t="shared" ref="G43:S43" si="14">G42</f>
        <v>0</v>
      </c>
      <c r="H43" s="34"/>
      <c r="I43" s="324">
        <f t="shared" si="14"/>
        <v>1905768.4034393341</v>
      </c>
      <c r="J43" s="324">
        <f t="shared" si="14"/>
        <v>1905768.4034393341</v>
      </c>
      <c r="K43" s="324">
        <f t="shared" si="14"/>
        <v>91172.13</v>
      </c>
      <c r="L43" s="324">
        <f t="shared" si="14"/>
        <v>1996940.533439334</v>
      </c>
      <c r="M43" s="324">
        <f t="shared" si="14"/>
        <v>1996940.533439334</v>
      </c>
      <c r="N43" s="324">
        <f t="shared" si="14"/>
        <v>0</v>
      </c>
      <c r="O43" s="324">
        <f t="shared" si="14"/>
        <v>1996940.533439334</v>
      </c>
      <c r="P43" s="324">
        <f t="shared" si="14"/>
        <v>489434.12836685136</v>
      </c>
      <c r="Q43" s="325">
        <f t="shared" si="14"/>
        <v>0</v>
      </c>
      <c r="R43" s="325">
        <f t="shared" si="14"/>
        <v>0</v>
      </c>
      <c r="S43" s="325">
        <f t="shared" si="14"/>
        <v>2486374.6618061853</v>
      </c>
      <c r="T43" s="6"/>
      <c r="U43"/>
      <c r="V43"/>
      <c r="W43"/>
      <c r="X43"/>
      <c r="Y43"/>
      <c r="Z43"/>
    </row>
    <row r="44" spans="1:26">
      <c r="A44" s="6"/>
      <c r="B44" s="6"/>
      <c r="C44" s="30"/>
      <c r="D44" s="199"/>
      <c r="E44" s="6"/>
      <c r="F44" s="6"/>
      <c r="G44" s="45"/>
      <c r="H44" s="16"/>
      <c r="I44" s="210"/>
      <c r="J44" s="210"/>
      <c r="K44" s="210"/>
      <c r="L44" s="210"/>
      <c r="M44" s="210"/>
      <c r="N44" s="210"/>
      <c r="O44" s="210"/>
      <c r="P44" s="210"/>
      <c r="Q44" s="323"/>
      <c r="R44" s="323"/>
      <c r="S44" s="323"/>
      <c r="T44" s="6"/>
      <c r="U44"/>
      <c r="V44"/>
      <c r="W44"/>
      <c r="X44"/>
      <c r="Y44"/>
      <c r="Z44"/>
    </row>
    <row r="45" spans="1:26">
      <c r="A45" s="28"/>
      <c r="B45" s="28" t="s">
        <v>45</v>
      </c>
      <c r="C45" s="28"/>
      <c r="D45" s="6"/>
      <c r="E45" s="6"/>
      <c r="F45" s="4"/>
      <c r="G45" s="322"/>
      <c r="H45" s="16"/>
      <c r="I45" s="210"/>
      <c r="J45" s="210"/>
      <c r="K45" s="210"/>
      <c r="L45" s="210"/>
      <c r="M45" s="210"/>
      <c r="N45" s="210"/>
      <c r="O45" s="210"/>
      <c r="P45" s="210"/>
      <c r="Q45" s="323"/>
      <c r="R45" s="323"/>
      <c r="S45" s="323"/>
      <c r="T45" s="6"/>
      <c r="U45"/>
      <c r="V45"/>
      <c r="W45"/>
      <c r="X45"/>
      <c r="Y45"/>
      <c r="Z45"/>
    </row>
    <row r="46" spans="1:26">
      <c r="A46" s="28"/>
      <c r="B46" s="28"/>
      <c r="C46" s="30" t="s">
        <v>42</v>
      </c>
      <c r="D46" s="4"/>
      <c r="E46" s="6"/>
      <c r="F46" s="4"/>
      <c r="G46" s="322"/>
      <c r="H46" s="16"/>
      <c r="I46" s="210"/>
      <c r="J46" s="210"/>
      <c r="K46" s="210"/>
      <c r="L46" s="210"/>
      <c r="M46" s="210"/>
      <c r="N46" s="210"/>
      <c r="O46" s="210"/>
      <c r="P46" s="210"/>
      <c r="Q46" s="323"/>
      <c r="R46" s="323"/>
      <c r="S46" s="323"/>
      <c r="T46" s="6"/>
      <c r="U46" s="196"/>
    </row>
    <row r="47" spans="1:26" ht="15.75">
      <c r="A47" s="95" t="s">
        <v>99</v>
      </c>
      <c r="B47" s="144"/>
      <c r="C47" s="30"/>
      <c r="D47" s="200" t="s">
        <v>165</v>
      </c>
      <c r="E47" s="6"/>
      <c r="F47" s="274">
        <v>19485797.636813737</v>
      </c>
      <c r="G47" s="382">
        <v>21049805.698334958</v>
      </c>
      <c r="H47" s="16"/>
      <c r="I47" s="210">
        <v>4316831.1301376494</v>
      </c>
      <c r="J47" s="36">
        <v>4316831.1301376494</v>
      </c>
      <c r="K47" s="210">
        <v>36593</v>
      </c>
      <c r="L47" s="210">
        <f t="shared" ref="L47:L48" si="15">I47+K47</f>
        <v>4353424.1301376494</v>
      </c>
      <c r="M47" s="210">
        <f t="shared" ref="M47:M48" si="16">J47+K47</f>
        <v>4353424.1301376494</v>
      </c>
      <c r="N47" s="210">
        <v>0</v>
      </c>
      <c r="O47" s="210">
        <f t="shared" ref="O47:O48" si="17">M47-N47</f>
        <v>4353424.1301376494</v>
      </c>
      <c r="P47" s="210">
        <v>802025.9836560291</v>
      </c>
      <c r="Q47" s="323">
        <v>1065173.7877053104</v>
      </c>
      <c r="R47" s="323">
        <v>401831.36868419929</v>
      </c>
      <c r="S47" s="323">
        <f t="shared" ref="S47:S48" si="18">SUM(O47:R47)</f>
        <v>6622455.2701831888</v>
      </c>
      <c r="T47" s="6"/>
      <c r="U47" s="196"/>
      <c r="V47" s="195"/>
    </row>
    <row r="48" spans="1:26" ht="15.75">
      <c r="A48" s="95" t="s">
        <v>99</v>
      </c>
      <c r="B48" s="144" t="s">
        <v>3</v>
      </c>
      <c r="C48" s="30"/>
      <c r="D48" s="195" t="s">
        <v>192</v>
      </c>
      <c r="E48" s="97"/>
      <c r="F48" s="274">
        <v>73758382.300602913</v>
      </c>
      <c r="G48" s="382">
        <v>79678525.097578511</v>
      </c>
      <c r="H48" s="16"/>
      <c r="I48" s="210">
        <v>10778833.625542123</v>
      </c>
      <c r="J48" s="36">
        <v>10778833.625542123</v>
      </c>
      <c r="K48" s="210">
        <v>146106.87</v>
      </c>
      <c r="L48" s="210">
        <f t="shared" si="15"/>
        <v>10924940.495542122</v>
      </c>
      <c r="M48" s="210">
        <f t="shared" si="16"/>
        <v>10924940.495542122</v>
      </c>
      <c r="N48" s="389">
        <v>0</v>
      </c>
      <c r="O48" s="210">
        <f t="shared" si="17"/>
        <v>10924940.495542122</v>
      </c>
      <c r="P48" s="210">
        <v>4177507.1659525605</v>
      </c>
      <c r="Q48" s="323">
        <v>6873558.5161377825</v>
      </c>
      <c r="R48" s="323">
        <v>1062359.0651394536</v>
      </c>
      <c r="S48" s="323">
        <f t="shared" si="18"/>
        <v>23038365.24277192</v>
      </c>
      <c r="T48" s="6"/>
      <c r="U48" s="196"/>
      <c r="V48" s="195"/>
    </row>
    <row r="49" spans="1:22">
      <c r="A49" s="28"/>
      <c r="B49" s="28"/>
      <c r="C49" s="28"/>
      <c r="D49" s="32" t="s">
        <v>44</v>
      </c>
      <c r="E49" s="33"/>
      <c r="F49" s="58">
        <f>SUM(F47:F48)</f>
        <v>93244179.937416643</v>
      </c>
      <c r="G49" s="58">
        <f t="shared" ref="G49:S49" si="19">SUM(G47:G48)</f>
        <v>100728330.79591347</v>
      </c>
      <c r="H49" s="34"/>
      <c r="I49" s="324">
        <f t="shared" si="19"/>
        <v>15095664.755679771</v>
      </c>
      <c r="J49" s="324">
        <f t="shared" si="19"/>
        <v>15095664.755679771</v>
      </c>
      <c r="K49" s="324">
        <f t="shared" si="19"/>
        <v>182699.87</v>
      </c>
      <c r="L49" s="324">
        <f t="shared" si="19"/>
        <v>15278364.625679772</v>
      </c>
      <c r="M49" s="324">
        <f t="shared" si="19"/>
        <v>15278364.625679772</v>
      </c>
      <c r="N49" s="324">
        <f t="shared" si="19"/>
        <v>0</v>
      </c>
      <c r="O49" s="324">
        <f t="shared" si="19"/>
        <v>15278364.625679772</v>
      </c>
      <c r="P49" s="324">
        <f t="shared" si="19"/>
        <v>4979533.1496085897</v>
      </c>
      <c r="Q49" s="325">
        <f t="shared" si="19"/>
        <v>7938732.3038430931</v>
      </c>
      <c r="R49" s="325">
        <f t="shared" si="19"/>
        <v>1464190.433823653</v>
      </c>
      <c r="S49" s="325">
        <f t="shared" si="19"/>
        <v>29660820.512955107</v>
      </c>
      <c r="T49" s="6"/>
      <c r="U49" s="196"/>
    </row>
    <row r="50" spans="1:22">
      <c r="A50" s="28"/>
      <c r="B50" s="28"/>
      <c r="C50" s="28"/>
      <c r="D50" s="31"/>
      <c r="E50" s="31"/>
      <c r="F50" s="137"/>
      <c r="G50" s="137"/>
      <c r="H50" s="16"/>
      <c r="I50" s="323"/>
      <c r="J50" s="323"/>
      <c r="K50" s="323"/>
      <c r="L50" s="323"/>
      <c r="M50" s="323"/>
      <c r="N50" s="323"/>
      <c r="O50" s="323"/>
      <c r="P50" s="323"/>
      <c r="Q50" s="323"/>
      <c r="R50" s="323"/>
      <c r="S50" s="323"/>
      <c r="T50" s="6"/>
      <c r="U50" s="196"/>
    </row>
    <row r="51" spans="1:22">
      <c r="A51" s="28"/>
      <c r="B51" s="28"/>
      <c r="C51" s="28" t="s">
        <v>47</v>
      </c>
      <c r="D51" s="6"/>
      <c r="E51" s="6"/>
      <c r="F51" s="4"/>
      <c r="G51" s="46"/>
      <c r="H51" s="16"/>
      <c r="I51" s="140"/>
      <c r="J51" s="140"/>
      <c r="K51" s="140"/>
      <c r="L51" s="210"/>
      <c r="M51" s="210"/>
      <c r="N51" s="210"/>
      <c r="O51" s="210"/>
      <c r="P51" s="210"/>
      <c r="Q51" s="323"/>
      <c r="R51" s="323"/>
      <c r="S51" s="323"/>
      <c r="T51" s="6"/>
      <c r="U51" s="196"/>
    </row>
    <row r="52" spans="1:22">
      <c r="A52" s="95" t="s">
        <v>4</v>
      </c>
      <c r="B52" s="95" t="s">
        <v>99</v>
      </c>
      <c r="C52" s="30"/>
      <c r="D52" s="199" t="s">
        <v>176</v>
      </c>
      <c r="E52" s="6"/>
      <c r="F52" s="315">
        <v>878669.23076921725</v>
      </c>
      <c r="G52" s="383">
        <v>949194.73790767777</v>
      </c>
      <c r="H52" s="16"/>
      <c r="I52" s="210">
        <v>740312.65991329635</v>
      </c>
      <c r="J52" s="36">
        <v>742637.65991329635</v>
      </c>
      <c r="K52" s="210">
        <v>0</v>
      </c>
      <c r="L52" s="210">
        <f>I52+K52</f>
        <v>740312.65991329635</v>
      </c>
      <c r="M52" s="210">
        <f>J52+K52</f>
        <v>742637.65991329635</v>
      </c>
      <c r="N52" s="210">
        <v>2325</v>
      </c>
      <c r="O52" s="210">
        <f>M52-N52</f>
        <v>740312.65991329635</v>
      </c>
      <c r="P52" s="210">
        <v>0</v>
      </c>
      <c r="Q52" s="323">
        <v>9876.634508851339</v>
      </c>
      <c r="R52" s="323">
        <v>11874.187296039718</v>
      </c>
      <c r="S52" s="323">
        <f>SUM(O52:R52)</f>
        <v>762063.48171818745</v>
      </c>
      <c r="T52" s="6"/>
      <c r="U52" s="35"/>
      <c r="V52" s="195"/>
    </row>
    <row r="53" spans="1:22">
      <c r="A53" s="28"/>
      <c r="B53" s="28"/>
      <c r="C53" s="28"/>
      <c r="D53" s="32" t="s">
        <v>44</v>
      </c>
      <c r="E53" s="33"/>
      <c r="F53" s="321">
        <f>F52</f>
        <v>878669.23076921725</v>
      </c>
      <c r="G53" s="321">
        <f t="shared" ref="G53:S53" si="20">G52</f>
        <v>949194.73790767777</v>
      </c>
      <c r="H53" s="34"/>
      <c r="I53" s="324">
        <f t="shared" si="20"/>
        <v>740312.65991329635</v>
      </c>
      <c r="J53" s="324">
        <f t="shared" si="20"/>
        <v>742637.65991329635</v>
      </c>
      <c r="K53" s="324">
        <f t="shared" si="20"/>
        <v>0</v>
      </c>
      <c r="L53" s="324">
        <f t="shared" si="20"/>
        <v>740312.65991329635</v>
      </c>
      <c r="M53" s="324">
        <f t="shared" si="20"/>
        <v>742637.65991329635</v>
      </c>
      <c r="N53" s="324">
        <f t="shared" si="20"/>
        <v>2325</v>
      </c>
      <c r="O53" s="324">
        <f t="shared" si="20"/>
        <v>740312.65991329635</v>
      </c>
      <c r="P53" s="324">
        <f t="shared" si="20"/>
        <v>0</v>
      </c>
      <c r="Q53" s="325">
        <f t="shared" si="20"/>
        <v>9876.634508851339</v>
      </c>
      <c r="R53" s="325">
        <f t="shared" si="20"/>
        <v>11874.187296039718</v>
      </c>
      <c r="S53" s="325">
        <f t="shared" si="20"/>
        <v>762063.48171818745</v>
      </c>
      <c r="T53" s="6"/>
      <c r="U53" s="196"/>
    </row>
    <row r="54" spans="1:22">
      <c r="A54" s="28"/>
      <c r="B54" s="28"/>
      <c r="C54" s="28"/>
      <c r="D54" s="37"/>
      <c r="E54" s="6"/>
      <c r="F54" s="321"/>
      <c r="G54" s="321"/>
      <c r="H54" s="16"/>
      <c r="I54" s="244"/>
      <c r="J54" s="244"/>
      <c r="K54" s="244"/>
      <c r="L54" s="244"/>
      <c r="M54" s="244"/>
      <c r="N54" s="244"/>
      <c r="O54" s="244"/>
      <c r="P54" s="244"/>
      <c r="Q54" s="326"/>
      <c r="R54" s="326"/>
      <c r="S54" s="326"/>
      <c r="T54" s="6"/>
      <c r="U54" s="196"/>
    </row>
    <row r="55" spans="1:22">
      <c r="A55" s="28"/>
      <c r="B55" s="28" t="s">
        <v>140</v>
      </c>
      <c r="C55" s="28"/>
      <c r="D55" s="6"/>
      <c r="E55" s="6"/>
      <c r="F55" s="4"/>
      <c r="G55" s="322"/>
      <c r="H55" s="16"/>
      <c r="I55" s="210"/>
      <c r="J55" s="210"/>
      <c r="K55" s="210"/>
      <c r="L55" s="210"/>
      <c r="M55" s="210"/>
      <c r="N55" s="210"/>
      <c r="O55" s="210"/>
      <c r="P55" s="210"/>
      <c r="Q55" s="323"/>
      <c r="R55" s="323"/>
      <c r="S55" s="323"/>
      <c r="T55" s="6"/>
      <c r="U55" s="196"/>
    </row>
    <row r="56" spans="1:22">
      <c r="A56" s="28"/>
      <c r="B56" s="28"/>
      <c r="C56" s="28" t="s">
        <v>113</v>
      </c>
      <c r="D56" s="6"/>
      <c r="E56" s="6"/>
      <c r="F56" s="4"/>
      <c r="G56" s="46"/>
      <c r="H56" s="16"/>
      <c r="I56" s="140"/>
      <c r="J56" s="140"/>
      <c r="K56" s="140"/>
      <c r="L56" s="210"/>
      <c r="M56" s="210"/>
      <c r="N56" s="210"/>
      <c r="O56" s="210"/>
      <c r="P56" s="210"/>
      <c r="Q56" s="323"/>
      <c r="R56" s="323"/>
      <c r="S56" s="323"/>
      <c r="T56" s="6"/>
      <c r="U56" s="196"/>
    </row>
    <row r="57" spans="1:22">
      <c r="A57" s="95" t="s">
        <v>99</v>
      </c>
      <c r="B57" s="95"/>
      <c r="C57" s="30"/>
      <c r="D57" s="199" t="s">
        <v>193</v>
      </c>
      <c r="E57" s="6"/>
      <c r="F57" s="315">
        <v>0</v>
      </c>
      <c r="G57" s="315">
        <v>0</v>
      </c>
      <c r="H57" s="16"/>
      <c r="I57" s="210">
        <v>10247.25</v>
      </c>
      <c r="J57" s="36">
        <v>10247.25</v>
      </c>
      <c r="K57" s="210">
        <v>0</v>
      </c>
      <c r="L57" s="210">
        <f>I57+K57</f>
        <v>10247.25</v>
      </c>
      <c r="M57" s="210">
        <f>J57+K57</f>
        <v>10247.25</v>
      </c>
      <c r="N57" s="210">
        <v>0</v>
      </c>
      <c r="O57" s="210">
        <f>M57-N57</f>
        <v>10247.25</v>
      </c>
      <c r="P57" s="210">
        <v>0</v>
      </c>
      <c r="Q57" s="323">
        <v>0</v>
      </c>
      <c r="R57" s="323">
        <v>0</v>
      </c>
      <c r="S57" s="323">
        <f>SUM(O57:R57)</f>
        <v>10247.25</v>
      </c>
      <c r="T57" s="6"/>
      <c r="U57" s="35"/>
      <c r="V57" s="195"/>
    </row>
    <row r="58" spans="1:22">
      <c r="A58" s="28"/>
      <c r="B58" s="28"/>
      <c r="C58" s="28"/>
      <c r="D58" s="32" t="s">
        <v>44</v>
      </c>
      <c r="E58" s="33"/>
      <c r="F58" s="321">
        <f>F57</f>
        <v>0</v>
      </c>
      <c r="G58" s="321">
        <f t="shared" ref="G58:S58" si="21">G57</f>
        <v>0</v>
      </c>
      <c r="H58" s="34"/>
      <c r="I58" s="324">
        <f t="shared" si="21"/>
        <v>10247.25</v>
      </c>
      <c r="J58" s="324">
        <f t="shared" si="21"/>
        <v>10247.25</v>
      </c>
      <c r="K58" s="324">
        <f t="shared" si="21"/>
        <v>0</v>
      </c>
      <c r="L58" s="324">
        <f t="shared" si="21"/>
        <v>10247.25</v>
      </c>
      <c r="M58" s="324">
        <f t="shared" si="21"/>
        <v>10247.25</v>
      </c>
      <c r="N58" s="324">
        <f t="shared" si="21"/>
        <v>0</v>
      </c>
      <c r="O58" s="324">
        <f t="shared" si="21"/>
        <v>10247.25</v>
      </c>
      <c r="P58" s="324">
        <f t="shared" si="21"/>
        <v>0</v>
      </c>
      <c r="Q58" s="325">
        <f t="shared" si="21"/>
        <v>0</v>
      </c>
      <c r="R58" s="325">
        <f t="shared" si="21"/>
        <v>0</v>
      </c>
      <c r="S58" s="325">
        <f t="shared" si="21"/>
        <v>10247.25</v>
      </c>
      <c r="T58" s="6"/>
      <c r="U58" s="196"/>
    </row>
    <row r="59" spans="1:22">
      <c r="A59" s="6"/>
      <c r="B59" s="6"/>
      <c r="C59" s="30"/>
      <c r="D59" s="4"/>
      <c r="E59" s="6"/>
      <c r="F59" s="6"/>
      <c r="G59" s="45"/>
      <c r="H59" s="16"/>
      <c r="I59" s="210"/>
      <c r="J59" s="210"/>
      <c r="K59" s="210"/>
      <c r="L59" s="210"/>
      <c r="M59" s="210"/>
      <c r="N59" s="210"/>
      <c r="O59" s="210"/>
      <c r="P59" s="210"/>
      <c r="Q59" s="323"/>
      <c r="R59" s="323"/>
      <c r="S59" s="323"/>
      <c r="T59" s="6"/>
      <c r="U59" s="196"/>
    </row>
    <row r="60" spans="1:22">
      <c r="A60" s="28"/>
      <c r="B60" s="39" t="s">
        <v>44</v>
      </c>
      <c r="C60" s="39"/>
      <c r="D60" s="39"/>
      <c r="E60" s="39"/>
      <c r="F60" s="40">
        <f>F39+F43+F49+F53+F58</f>
        <v>215660261.86328644</v>
      </c>
      <c r="G60" s="40">
        <f t="shared" ref="G60:S60" si="22">G39+G43+G49+G53+G58</f>
        <v>232970017.12148127</v>
      </c>
      <c r="H60" s="167"/>
      <c r="I60" s="327">
        <f t="shared" si="22"/>
        <v>30492361.719999995</v>
      </c>
      <c r="J60" s="327">
        <f t="shared" si="22"/>
        <v>30494686.719999995</v>
      </c>
      <c r="K60" s="327">
        <f t="shared" si="22"/>
        <v>529853.09</v>
      </c>
      <c r="L60" s="327">
        <f t="shared" si="22"/>
        <v>31022214.809999999</v>
      </c>
      <c r="M60" s="327">
        <f t="shared" si="22"/>
        <v>31024539.809999999</v>
      </c>
      <c r="N60" s="327">
        <f t="shared" si="22"/>
        <v>2325</v>
      </c>
      <c r="O60" s="327">
        <f t="shared" si="22"/>
        <v>31022214.809999999</v>
      </c>
      <c r="P60" s="327">
        <f t="shared" si="22"/>
        <v>8530878.837910397</v>
      </c>
      <c r="Q60" s="327">
        <f t="shared" si="22"/>
        <v>14876614.343203578</v>
      </c>
      <c r="R60" s="327">
        <f t="shared" si="22"/>
        <v>4374140.9414395606</v>
      </c>
      <c r="S60" s="327">
        <f t="shared" si="22"/>
        <v>58803848.932553537</v>
      </c>
      <c r="T60" s="6"/>
      <c r="U60" s="196"/>
      <c r="V60" s="36"/>
    </row>
    <row r="61" spans="1:22">
      <c r="A61" s="6"/>
      <c r="B61" s="6"/>
      <c r="C61" s="6"/>
      <c r="D61" s="6"/>
      <c r="E61" s="6"/>
      <c r="F61" s="137"/>
      <c r="G61" s="137"/>
      <c r="H61" s="16"/>
      <c r="I61" s="323"/>
      <c r="J61" s="323"/>
      <c r="K61" s="323"/>
      <c r="L61" s="323"/>
      <c r="M61" s="323"/>
      <c r="N61" s="323"/>
      <c r="O61" s="323"/>
      <c r="P61" s="323"/>
      <c r="Q61" s="323"/>
      <c r="R61" s="323"/>
      <c r="S61" s="323"/>
      <c r="T61" s="6"/>
      <c r="U61" s="196"/>
    </row>
    <row r="62" spans="1:22">
      <c r="A62" s="39" t="s">
        <v>44</v>
      </c>
      <c r="B62" s="39"/>
      <c r="C62" s="39"/>
      <c r="D62" s="39"/>
      <c r="E62" s="39"/>
      <c r="F62" s="40">
        <f>F60+F25</f>
        <v>215660261.86328644</v>
      </c>
      <c r="G62" s="40">
        <f t="shared" ref="G62:S62" si="23">G60+G25</f>
        <v>232970017.12148127</v>
      </c>
      <c r="H62" s="167"/>
      <c r="I62" s="327">
        <f t="shared" si="23"/>
        <v>30492361.719999995</v>
      </c>
      <c r="J62" s="327">
        <f t="shared" si="23"/>
        <v>30494686.719999995</v>
      </c>
      <c r="K62" s="327">
        <f t="shared" si="23"/>
        <v>529853.09</v>
      </c>
      <c r="L62" s="327">
        <f t="shared" si="23"/>
        <v>31022214.809999999</v>
      </c>
      <c r="M62" s="327">
        <f t="shared" si="23"/>
        <v>31024539.809999999</v>
      </c>
      <c r="N62" s="327">
        <f t="shared" si="23"/>
        <v>2325</v>
      </c>
      <c r="O62" s="327">
        <f t="shared" si="23"/>
        <v>31022214.809999999</v>
      </c>
      <c r="P62" s="327">
        <f t="shared" si="23"/>
        <v>8530878.837910397</v>
      </c>
      <c r="Q62" s="327">
        <f t="shared" si="23"/>
        <v>22389952.525615521</v>
      </c>
      <c r="R62" s="327">
        <f t="shared" si="23"/>
        <v>4374140.9414395606</v>
      </c>
      <c r="S62" s="327">
        <f t="shared" si="23"/>
        <v>66317187.114965476</v>
      </c>
      <c r="T62" s="6"/>
      <c r="U62" s="196"/>
    </row>
    <row r="63" spans="1:22">
      <c r="I63" s="56"/>
      <c r="J63" s="56"/>
      <c r="P63" s="198"/>
      <c r="Q63" s="198"/>
      <c r="T63" s="6"/>
      <c r="U63" s="196"/>
    </row>
    <row r="64" spans="1:22">
      <c r="A64" s="2" t="s">
        <v>48</v>
      </c>
      <c r="F64" s="388"/>
      <c r="G64" s="138"/>
      <c r="L64" s="223"/>
      <c r="M64" s="223"/>
      <c r="N64" s="223"/>
      <c r="O64" s="223"/>
      <c r="P64" s="224"/>
      <c r="R64" s="36"/>
      <c r="T64" s="6"/>
      <c r="U64" s="196"/>
    </row>
    <row r="65" spans="1:21" s="5" customFormat="1">
      <c r="A65" s="5" t="s">
        <v>43</v>
      </c>
      <c r="B65" s="5" t="s">
        <v>257</v>
      </c>
      <c r="D65" s="59"/>
      <c r="S65" s="47"/>
    </row>
    <row r="66" spans="1:21" s="5" customFormat="1">
      <c r="A66" s="5" t="s">
        <v>212</v>
      </c>
      <c r="D66" s="59" t="s">
        <v>164</v>
      </c>
      <c r="L66" s="225"/>
      <c r="M66" s="225"/>
      <c r="N66" s="225"/>
      <c r="O66" s="225"/>
      <c r="S66" s="47"/>
    </row>
    <row r="67" spans="1:21">
      <c r="A67" s="330" t="s">
        <v>258</v>
      </c>
      <c r="B67" s="5"/>
      <c r="C67" s="5"/>
      <c r="D67" s="331">
        <v>53675539</v>
      </c>
      <c r="U67" s="196"/>
    </row>
    <row r="68" spans="1:21">
      <c r="A68" s="5"/>
      <c r="L68" s="223"/>
      <c r="M68" s="223"/>
      <c r="N68" s="223"/>
      <c r="O68" s="223"/>
    </row>
    <row r="69" spans="1:21">
      <c r="L69" s="223"/>
      <c r="M69" s="223"/>
      <c r="N69" s="223"/>
      <c r="O69" s="223"/>
    </row>
    <row r="70" spans="1:21">
      <c r="A70" s="320" t="s">
        <v>161</v>
      </c>
      <c r="L70" s="223"/>
      <c r="M70" s="223"/>
      <c r="N70" s="223"/>
      <c r="O70" s="223"/>
    </row>
    <row r="71" spans="1:21">
      <c r="L71" s="223"/>
      <c r="M71" s="223"/>
      <c r="N71" s="223"/>
      <c r="O71" s="223"/>
    </row>
  </sheetData>
  <pageMargins left="0.2" right="0.23" top="0.32" bottom="0.38" header="0.16" footer="0.16"/>
  <pageSetup scale="60" orientation="landscape" r:id="rId1"/>
  <headerFooter>
    <oddHeader>&amp;RWorkpaper 4-KKH</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158"/>
  <sheetViews>
    <sheetView view="pageLayout" zoomScaleNormal="100" workbookViewId="0">
      <selection activeCell="M51" sqref="M51"/>
    </sheetView>
  </sheetViews>
  <sheetFormatPr defaultColWidth="9.140625" defaultRowHeight="15"/>
  <cols>
    <col min="1" max="1" width="6.28515625" style="105" customWidth="1"/>
    <col min="2" max="2" width="6.5703125" style="104" customWidth="1"/>
    <col min="3" max="3" width="29.140625" style="105" customWidth="1"/>
    <col min="4" max="5" width="4.85546875" style="105" customWidth="1"/>
    <col min="6" max="6" width="16.5703125" style="105" bestFit="1" customWidth="1"/>
    <col min="7" max="7" width="2.5703125" style="197" customWidth="1"/>
    <col min="8" max="8" width="6.5703125" style="105" customWidth="1"/>
    <col min="9" max="9" width="10.42578125" style="105" customWidth="1"/>
    <col min="10" max="10" width="23.42578125" style="105" customWidth="1"/>
    <col min="11" max="11" width="7.140625" style="105" customWidth="1"/>
    <col min="12" max="12" width="10.7109375" style="105" customWidth="1"/>
    <col min="13" max="13" width="15" style="105" customWidth="1"/>
    <col min="14" max="14" width="7.140625" style="105" customWidth="1"/>
    <col min="15" max="15" width="20.140625" style="105" customWidth="1"/>
    <col min="16" max="16" width="20.140625" style="153" customWidth="1"/>
    <col min="17" max="17" width="29" style="197" customWidth="1"/>
    <col min="18" max="18" width="17" style="160" bestFit="1" customWidth="1"/>
    <col min="19" max="19" width="15.42578125" style="160" bestFit="1" customWidth="1"/>
    <col min="20" max="20" width="15.7109375" style="160" bestFit="1" customWidth="1"/>
    <col min="21" max="21" width="9.5703125" style="160" bestFit="1" customWidth="1"/>
    <col min="22" max="22" width="16.7109375" style="160" bestFit="1" customWidth="1"/>
    <col min="23" max="23" width="14.7109375" style="160" bestFit="1" customWidth="1"/>
    <col min="24" max="24" width="16.7109375" style="160" bestFit="1" customWidth="1"/>
    <col min="25" max="27" width="9.140625" style="160"/>
    <col min="28" max="31" width="9.140625" style="156"/>
    <col min="32" max="16384" width="9.140625" style="105"/>
  </cols>
  <sheetData>
    <row r="1" spans="1:31">
      <c r="A1" s="104" t="s">
        <v>15</v>
      </c>
      <c r="B1" s="105"/>
      <c r="C1" s="60"/>
      <c r="H1" s="104"/>
      <c r="J1"/>
    </row>
    <row r="2" spans="1:31">
      <c r="A2" s="104" t="s">
        <v>213</v>
      </c>
      <c r="B2" s="105"/>
      <c r="H2" s="104"/>
      <c r="J2" s="60"/>
      <c r="K2" s="197"/>
      <c r="L2" s="197"/>
      <c r="M2" s="197"/>
      <c r="N2" s="197"/>
      <c r="O2" s="197"/>
    </row>
    <row r="3" spans="1:31">
      <c r="A3" s="104" t="s">
        <v>158</v>
      </c>
      <c r="B3" s="105"/>
      <c r="C3" s="60"/>
      <c r="H3" s="104"/>
      <c r="I3" s="106"/>
      <c r="J3" s="60"/>
      <c r="K3" s="197"/>
      <c r="L3" s="197"/>
      <c r="M3" s="197"/>
      <c r="N3" s="197"/>
      <c r="O3" s="197"/>
    </row>
    <row r="4" spans="1:31" s="108" customFormat="1">
      <c r="A4" s="48" t="s">
        <v>221</v>
      </c>
      <c r="B4" s="107"/>
      <c r="C4" s="99"/>
      <c r="J4" s="99"/>
      <c r="P4" s="149"/>
      <c r="R4" s="157"/>
      <c r="S4" s="157"/>
      <c r="T4" s="157"/>
      <c r="U4" s="157"/>
      <c r="V4" s="157"/>
      <c r="W4" s="157"/>
      <c r="X4" s="157"/>
      <c r="Y4" s="157"/>
      <c r="Z4" s="157"/>
      <c r="AA4" s="157"/>
      <c r="AB4" s="157"/>
      <c r="AC4" s="157"/>
      <c r="AD4" s="157"/>
      <c r="AE4" s="157"/>
    </row>
    <row r="5" spans="1:31">
      <c r="A5" s="104"/>
      <c r="B5" s="105"/>
      <c r="C5" s="60"/>
      <c r="D5" s="197"/>
      <c r="E5" s="197"/>
      <c r="F5" s="204"/>
      <c r="H5" s="48"/>
      <c r="I5" s="48"/>
      <c r="J5" s="348"/>
      <c r="K5" s="49"/>
      <c r="L5" s="49"/>
      <c r="M5" s="49"/>
      <c r="N5" s="49"/>
      <c r="O5" s="49"/>
      <c r="P5" s="150"/>
    </row>
    <row r="6" spans="1:31">
      <c r="A6" s="219" t="s">
        <v>154</v>
      </c>
      <c r="B6" s="219"/>
      <c r="C6" s="220"/>
      <c r="D6" s="197"/>
      <c r="E6" s="197"/>
      <c r="F6" s="197"/>
      <c r="H6" s="219" t="s">
        <v>52</v>
      </c>
      <c r="I6" s="221"/>
      <c r="J6" s="197"/>
      <c r="K6" s="197"/>
      <c r="L6" s="197"/>
      <c r="M6" s="197"/>
      <c r="N6" s="108"/>
      <c r="O6" s="108"/>
      <c r="P6" s="149"/>
      <c r="R6" s="161"/>
      <c r="S6" s="161"/>
      <c r="T6" s="161"/>
      <c r="U6" s="161"/>
      <c r="V6" s="161"/>
      <c r="W6" s="161"/>
      <c r="X6" s="161"/>
    </row>
    <row r="7" spans="1:31">
      <c r="A7" s="104"/>
      <c r="C7" s="147" t="s">
        <v>133</v>
      </c>
      <c r="F7" s="164">
        <v>12740368.650967594</v>
      </c>
      <c r="H7" s="52"/>
      <c r="I7" s="121" t="s">
        <v>53</v>
      </c>
      <c r="J7" s="202">
        <f>ROUND(M25/M16,6)</f>
        <v>4.3375999999999998E-2</v>
      </c>
      <c r="K7" s="202" t="s">
        <v>54</v>
      </c>
      <c r="L7" s="128" t="s">
        <v>43</v>
      </c>
      <c r="M7" s="135"/>
      <c r="N7" s="108"/>
      <c r="O7" s="226"/>
      <c r="P7" s="205"/>
    </row>
    <row r="8" spans="1:31">
      <c r="A8" s="104"/>
      <c r="B8" s="109" t="s">
        <v>51</v>
      </c>
      <c r="C8" s="147" t="s">
        <v>134</v>
      </c>
      <c r="F8" s="165">
        <v>15095664.755679771</v>
      </c>
      <c r="H8" s="52"/>
      <c r="I8" s="201" t="s">
        <v>55</v>
      </c>
      <c r="J8" s="202"/>
      <c r="K8" s="202"/>
      <c r="L8" s="202"/>
      <c r="M8" s="202"/>
      <c r="N8" s="107"/>
      <c r="O8" s="226"/>
      <c r="P8" s="205"/>
    </row>
    <row r="9" spans="1:31">
      <c r="A9" s="104"/>
      <c r="B9" s="109"/>
      <c r="C9" s="148" t="s">
        <v>135</v>
      </c>
      <c r="D9" s="110"/>
      <c r="E9" s="110"/>
      <c r="F9" s="164">
        <f>SUM(F7:F8)</f>
        <v>27836033.406647366</v>
      </c>
      <c r="H9" s="52"/>
      <c r="I9" s="201">
        <v>2012</v>
      </c>
      <c r="J9" s="125" t="s">
        <v>56</v>
      </c>
      <c r="K9" s="202"/>
      <c r="L9" s="126"/>
      <c r="M9" s="129">
        <v>32919487.222740766</v>
      </c>
      <c r="N9" s="99"/>
      <c r="O9" s="227"/>
      <c r="P9" s="151"/>
    </row>
    <row r="10" spans="1:31">
      <c r="A10" s="104"/>
      <c r="B10" s="109" t="s">
        <v>51</v>
      </c>
      <c r="C10" s="147" t="s">
        <v>155</v>
      </c>
      <c r="D10" s="108"/>
      <c r="F10" s="164">
        <v>255981.09</v>
      </c>
      <c r="H10" s="111"/>
      <c r="I10" s="201">
        <v>2013</v>
      </c>
      <c r="J10" s="125" t="s">
        <v>56</v>
      </c>
      <c r="K10" s="202"/>
      <c r="L10" s="126"/>
      <c r="M10" s="129">
        <v>54140243.169135593</v>
      </c>
      <c r="N10" s="108"/>
      <c r="O10" s="226"/>
      <c r="P10" s="205"/>
    </row>
    <row r="11" spans="1:31">
      <c r="A11" s="104"/>
      <c r="B11" s="109" t="s">
        <v>51</v>
      </c>
      <c r="C11" s="147" t="s">
        <v>156</v>
      </c>
      <c r="D11" s="108"/>
      <c r="E11" s="106"/>
      <c r="F11" s="136">
        <v>182699.87</v>
      </c>
      <c r="H11" s="111"/>
      <c r="I11" s="201">
        <v>2014</v>
      </c>
      <c r="J11" s="125" t="s">
        <v>56</v>
      </c>
      <c r="K11" s="202"/>
      <c r="L11" s="126"/>
      <c r="M11" s="129">
        <v>64116017.08493685</v>
      </c>
      <c r="N11" s="107"/>
      <c r="O11" s="226"/>
      <c r="P11" s="205"/>
    </row>
    <row r="12" spans="1:31">
      <c r="A12" s="104"/>
      <c r="B12" s="109"/>
      <c r="C12" s="122" t="s">
        <v>136</v>
      </c>
      <c r="D12" s="123"/>
      <c r="E12" s="110"/>
      <c r="F12" s="166">
        <f>SUM(F9:F11)</f>
        <v>28274714.366647366</v>
      </c>
      <c r="H12" s="111"/>
      <c r="I12" s="201">
        <v>2015</v>
      </c>
      <c r="J12" s="125" t="s">
        <v>56</v>
      </c>
      <c r="K12" s="202"/>
      <c r="L12" s="126"/>
      <c r="M12" s="129">
        <v>37192528.037168019</v>
      </c>
      <c r="N12" s="108"/>
      <c r="O12" s="227"/>
      <c r="P12" s="151"/>
      <c r="Q12" s="162"/>
    </row>
    <row r="13" spans="1:31">
      <c r="A13" s="104"/>
      <c r="B13" s="109" t="s">
        <v>51</v>
      </c>
      <c r="C13" s="101" t="s">
        <v>114</v>
      </c>
      <c r="D13" s="106"/>
      <c r="E13" s="106"/>
      <c r="F13" s="165">
        <v>8041444.7095435457</v>
      </c>
      <c r="H13" s="111"/>
      <c r="I13" s="201">
        <v>2016</v>
      </c>
      <c r="J13" s="125" t="s">
        <v>56</v>
      </c>
      <c r="K13" s="202"/>
      <c r="L13" s="126"/>
      <c r="M13" s="129">
        <v>32950465.408336155</v>
      </c>
      <c r="N13" s="108"/>
      <c r="O13" s="228"/>
      <c r="P13" s="149"/>
    </row>
    <row r="14" spans="1:31">
      <c r="A14" s="104"/>
      <c r="B14" s="109"/>
      <c r="C14" s="50" t="s">
        <v>183</v>
      </c>
      <c r="D14" s="50"/>
      <c r="E14" s="50"/>
      <c r="F14" s="51">
        <f>SUM(F12:F13)</f>
        <v>36316159.076190911</v>
      </c>
      <c r="H14" s="111"/>
      <c r="I14" s="201">
        <v>2017</v>
      </c>
      <c r="J14" s="125" t="s">
        <v>56</v>
      </c>
      <c r="K14" s="202"/>
      <c r="L14" s="126"/>
      <c r="M14" s="129">
        <v>35747512.613543682</v>
      </c>
      <c r="N14" s="206"/>
      <c r="O14" s="228"/>
      <c r="P14" s="149"/>
    </row>
    <row r="15" spans="1:31">
      <c r="A15" s="104"/>
      <c r="B15" s="109" t="s">
        <v>51</v>
      </c>
      <c r="C15" s="99" t="s">
        <v>137</v>
      </c>
      <c r="D15" s="108"/>
      <c r="F15" s="164">
        <v>1905768.4034393341</v>
      </c>
      <c r="H15" s="111"/>
      <c r="I15" s="201">
        <v>2018</v>
      </c>
      <c r="J15" s="125" t="s">
        <v>56</v>
      </c>
      <c r="K15" s="202"/>
      <c r="L15" s="126"/>
      <c r="M15" s="129">
        <v>67019521.439842962</v>
      </c>
      <c r="N15" s="108"/>
      <c r="O15" s="229"/>
      <c r="P15" s="208"/>
    </row>
    <row r="16" spans="1:31">
      <c r="A16" s="104"/>
      <c r="B16" s="109" t="s">
        <v>51</v>
      </c>
      <c r="C16" s="345" t="s">
        <v>179</v>
      </c>
      <c r="D16" s="346"/>
      <c r="E16" s="347"/>
      <c r="F16" s="165">
        <v>742637.65991329635</v>
      </c>
      <c r="H16" s="52"/>
      <c r="I16" s="202"/>
      <c r="J16" s="50" t="s">
        <v>56</v>
      </c>
      <c r="K16" s="50"/>
      <c r="L16" s="50"/>
      <c r="M16" s="328">
        <f>SUM(M9:M15)</f>
        <v>324085774.97570401</v>
      </c>
      <c r="N16" s="127"/>
      <c r="O16" s="228"/>
      <c r="P16" s="149"/>
      <c r="Q16" s="163"/>
    </row>
    <row r="17" spans="1:31">
      <c r="A17" s="104"/>
      <c r="B17" s="109"/>
      <c r="C17" s="148" t="s">
        <v>135</v>
      </c>
      <c r="D17" s="108"/>
      <c r="F17" s="164">
        <f>SUM(F15:F16)</f>
        <v>2648406.0633526305</v>
      </c>
      <c r="H17" s="111"/>
      <c r="I17" s="202"/>
      <c r="J17" s="202"/>
      <c r="K17" s="202"/>
      <c r="L17" s="202"/>
      <c r="M17" s="202"/>
      <c r="N17" s="127"/>
      <c r="O17" s="230"/>
      <c r="P17" s="209"/>
    </row>
    <row r="18" spans="1:31">
      <c r="A18" s="104"/>
      <c r="B18" s="109" t="s">
        <v>51</v>
      </c>
      <c r="C18" s="99" t="s">
        <v>132</v>
      </c>
      <c r="D18" s="108"/>
      <c r="F18" s="164">
        <v>91172.13</v>
      </c>
      <c r="H18" s="111"/>
      <c r="I18" s="201">
        <v>2012</v>
      </c>
      <c r="J18" s="125" t="s">
        <v>52</v>
      </c>
      <c r="K18" s="126"/>
      <c r="L18" s="126"/>
      <c r="M18" s="203">
        <v>1427613.0037113617</v>
      </c>
      <c r="N18" s="127"/>
      <c r="O18" s="230"/>
      <c r="P18" s="209"/>
    </row>
    <row r="19" spans="1:31">
      <c r="A19" s="104"/>
      <c r="B19" s="109" t="s">
        <v>51</v>
      </c>
      <c r="C19" s="99" t="s">
        <v>180</v>
      </c>
      <c r="D19" s="108"/>
      <c r="F19" s="164">
        <v>0</v>
      </c>
      <c r="H19" s="111"/>
      <c r="I19" s="201">
        <v>2013</v>
      </c>
      <c r="J19" s="125" t="s">
        <v>52</v>
      </c>
      <c r="K19" s="126"/>
      <c r="L19" s="126"/>
      <c r="M19" s="203">
        <v>2355368.3968285839</v>
      </c>
      <c r="N19" s="127"/>
      <c r="O19" s="230"/>
      <c r="P19" s="209"/>
    </row>
    <row r="20" spans="1:31">
      <c r="A20" s="104"/>
      <c r="B20" s="109"/>
      <c r="C20" s="122" t="s">
        <v>138</v>
      </c>
      <c r="D20" s="123"/>
      <c r="E20" s="110"/>
      <c r="F20" s="166">
        <f>SUM(F17:F19)</f>
        <v>2739578.1933526304</v>
      </c>
      <c r="H20" s="111"/>
      <c r="I20" s="201">
        <v>2014</v>
      </c>
      <c r="J20" s="125" t="s">
        <v>52</v>
      </c>
      <c r="K20" s="126"/>
      <c r="L20" s="126"/>
      <c r="M20" s="203">
        <v>2794944.0930260299</v>
      </c>
      <c r="N20" s="113"/>
      <c r="O20" s="230"/>
      <c r="P20" s="209"/>
    </row>
    <row r="21" spans="1:31">
      <c r="A21" s="104"/>
      <c r="B21" s="109" t="s">
        <v>51</v>
      </c>
      <c r="C21" s="101" t="s">
        <v>115</v>
      </c>
      <c r="D21" s="106"/>
      <c r="E21" s="106"/>
      <c r="F21" s="165">
        <v>489434.12836685136</v>
      </c>
      <c r="H21" s="52"/>
      <c r="I21" s="201">
        <v>2015</v>
      </c>
      <c r="J21" s="125" t="s">
        <v>52</v>
      </c>
      <c r="K21" s="126"/>
      <c r="L21" s="126"/>
      <c r="M21" s="203">
        <v>1609775.1981605773</v>
      </c>
      <c r="N21" s="108"/>
      <c r="O21" s="118"/>
      <c r="P21" s="154"/>
    </row>
    <row r="22" spans="1:31" s="52" customFormat="1">
      <c r="A22" s="104"/>
      <c r="B22" s="109"/>
      <c r="C22" s="50" t="s">
        <v>181</v>
      </c>
      <c r="D22" s="50"/>
      <c r="E22" s="50"/>
      <c r="F22" s="51">
        <f>SUM(F20:F21)</f>
        <v>3229012.3217194816</v>
      </c>
      <c r="G22" s="197"/>
      <c r="I22" s="201">
        <v>2016</v>
      </c>
      <c r="J22" s="125" t="s">
        <v>52</v>
      </c>
      <c r="K22" s="126"/>
      <c r="L22" s="126"/>
      <c r="M22" s="203">
        <v>1424735.6824119296</v>
      </c>
      <c r="N22" s="127"/>
      <c r="O22" s="108"/>
      <c r="P22" s="149"/>
      <c r="Q22" s="197"/>
      <c r="R22" s="158"/>
      <c r="S22" s="158"/>
      <c r="T22" s="158"/>
      <c r="U22" s="158"/>
      <c r="V22" s="158"/>
      <c r="W22" s="158"/>
      <c r="X22" s="158"/>
      <c r="Y22" s="158"/>
      <c r="Z22" s="158"/>
      <c r="AA22" s="158"/>
      <c r="AB22" s="159"/>
      <c r="AC22" s="159"/>
      <c r="AD22" s="159"/>
      <c r="AE22" s="159"/>
    </row>
    <row r="23" spans="1:31" s="52" customFormat="1">
      <c r="A23" s="104"/>
      <c r="B23" s="109"/>
      <c r="C23" s="368" t="s">
        <v>195</v>
      </c>
      <c r="D23" s="368"/>
      <c r="E23" s="368"/>
      <c r="F23" s="51">
        <v>10247.25</v>
      </c>
      <c r="G23" s="197"/>
      <c r="I23" s="201">
        <v>2017</v>
      </c>
      <c r="J23" s="125" t="s">
        <v>52</v>
      </c>
      <c r="K23" s="126"/>
      <c r="L23" s="126"/>
      <c r="M23" s="203">
        <v>1546942.5371014606</v>
      </c>
      <c r="N23" s="127"/>
      <c r="O23" s="210"/>
      <c r="P23" s="211"/>
      <c r="Q23" s="202"/>
      <c r="R23" s="158"/>
      <c r="S23" s="158"/>
      <c r="T23" s="158"/>
      <c r="U23" s="158"/>
      <c r="V23" s="158"/>
      <c r="W23" s="158"/>
      <c r="X23" s="158"/>
      <c r="Y23" s="158"/>
      <c r="Z23" s="158"/>
      <c r="AA23" s="158"/>
      <c r="AB23" s="159"/>
      <c r="AC23" s="159"/>
      <c r="AD23" s="159"/>
      <c r="AE23" s="159"/>
    </row>
    <row r="24" spans="1:31" s="52" customFormat="1">
      <c r="A24" s="104"/>
      <c r="B24" s="104"/>
      <c r="C24" s="53" t="s">
        <v>182</v>
      </c>
      <c r="D24" s="53"/>
      <c r="E24" s="53"/>
      <c r="F24" s="51">
        <f>F14+F22+F23</f>
        <v>39555418.647910394</v>
      </c>
      <c r="G24" s="197"/>
      <c r="I24" s="201">
        <v>2018</v>
      </c>
      <c r="J24" s="125" t="s">
        <v>52</v>
      </c>
      <c r="K24" s="126"/>
      <c r="L24" s="126"/>
      <c r="M24" s="203">
        <v>2898076.3203198677</v>
      </c>
      <c r="N24" s="127"/>
      <c r="O24" s="210"/>
      <c r="P24" s="211"/>
      <c r="Q24" s="202"/>
      <c r="R24" s="158"/>
      <c r="S24" s="158"/>
      <c r="T24" s="158"/>
      <c r="U24" s="158"/>
      <c r="V24" s="158"/>
      <c r="W24" s="158"/>
      <c r="X24" s="158"/>
      <c r="Y24" s="158"/>
      <c r="Z24" s="158"/>
      <c r="AA24" s="158"/>
      <c r="AB24" s="159"/>
      <c r="AC24" s="159"/>
      <c r="AD24" s="159"/>
      <c r="AE24" s="159"/>
    </row>
    <row r="25" spans="1:31" s="52" customFormat="1">
      <c r="A25" s="104"/>
      <c r="B25" s="104"/>
      <c r="C25" s="112"/>
      <c r="D25" s="112"/>
      <c r="E25" s="112"/>
      <c r="F25" s="133"/>
      <c r="G25" s="197"/>
      <c r="H25" s="111"/>
      <c r="I25" s="202"/>
      <c r="J25" s="50" t="s">
        <v>52</v>
      </c>
      <c r="K25" s="50"/>
      <c r="L25" s="50"/>
      <c r="M25" s="51">
        <f>SUM(M18:M24)</f>
        <v>14057455.231559809</v>
      </c>
      <c r="N25" s="127"/>
      <c r="O25" s="210"/>
      <c r="P25" s="211"/>
      <c r="Q25" s="202"/>
      <c r="R25" s="158"/>
      <c r="S25" s="158"/>
      <c r="T25" s="158"/>
      <c r="U25" s="158"/>
      <c r="V25" s="158"/>
      <c r="W25" s="158"/>
      <c r="X25" s="158"/>
      <c r="Y25" s="158"/>
      <c r="Z25" s="158"/>
      <c r="AA25" s="158"/>
      <c r="AB25" s="159"/>
      <c r="AC25" s="159"/>
      <c r="AD25" s="159"/>
      <c r="AE25" s="159"/>
    </row>
    <row r="26" spans="1:31" s="52" customFormat="1">
      <c r="B26" s="343"/>
      <c r="C26" s="344"/>
      <c r="D26" s="112"/>
      <c r="E26" s="112"/>
      <c r="F26" s="133"/>
      <c r="G26" s="197"/>
      <c r="H26" s="111"/>
      <c r="I26" s="202"/>
      <c r="J26" s="112"/>
      <c r="K26" s="112"/>
      <c r="L26" s="113"/>
      <c r="M26" s="114"/>
      <c r="N26" s="113"/>
      <c r="O26" s="210"/>
      <c r="P26" s="211"/>
      <c r="Q26" s="202"/>
      <c r="R26" s="158"/>
      <c r="S26" s="158"/>
      <c r="T26" s="158"/>
      <c r="U26" s="158"/>
      <c r="V26" s="158"/>
      <c r="W26" s="158"/>
      <c r="X26" s="158"/>
      <c r="Y26" s="158"/>
      <c r="Z26" s="158"/>
      <c r="AA26" s="158"/>
      <c r="AB26" s="159"/>
      <c r="AC26" s="159"/>
      <c r="AD26" s="159"/>
      <c r="AE26" s="159"/>
    </row>
    <row r="27" spans="1:31" s="52" customFormat="1">
      <c r="A27" s="107"/>
      <c r="B27" s="107"/>
      <c r="C27" s="99"/>
      <c r="D27" s="112"/>
      <c r="E27" s="112"/>
      <c r="F27" s="136"/>
      <c r="G27" s="197"/>
      <c r="H27" s="111"/>
      <c r="I27" s="121" t="s">
        <v>57</v>
      </c>
      <c r="J27" s="202">
        <f>ROUND(M45/M36,6)</f>
        <v>2.4617E-2</v>
      </c>
      <c r="K27" s="202" t="s">
        <v>54</v>
      </c>
      <c r="L27" s="128" t="s">
        <v>43</v>
      </c>
      <c r="M27" s="202"/>
      <c r="N27" s="206"/>
      <c r="O27" s="133"/>
      <c r="P27" s="151"/>
      <c r="Q27" s="202"/>
      <c r="R27" s="158"/>
      <c r="S27" s="158"/>
      <c r="T27" s="158"/>
      <c r="U27" s="158"/>
      <c r="V27" s="158"/>
      <c r="W27" s="158"/>
      <c r="X27" s="158"/>
      <c r="Y27" s="158"/>
      <c r="Z27" s="158"/>
      <c r="AA27" s="158"/>
      <c r="AB27" s="159"/>
      <c r="AC27" s="159"/>
      <c r="AD27" s="159"/>
      <c r="AE27" s="159"/>
    </row>
    <row r="28" spans="1:31" s="52" customFormat="1">
      <c r="A28" s="107"/>
      <c r="B28" s="341"/>
      <c r="C28" s="99"/>
      <c r="D28" s="112"/>
      <c r="E28" s="112"/>
      <c r="F28" s="136"/>
      <c r="G28" s="197"/>
      <c r="H28" s="111"/>
      <c r="I28" s="201" t="s">
        <v>55</v>
      </c>
      <c r="J28" s="202"/>
      <c r="K28" s="202"/>
      <c r="L28" s="202"/>
      <c r="M28" s="202"/>
      <c r="N28" s="206"/>
      <c r="O28" s="206"/>
      <c r="P28" s="212"/>
      <c r="Q28" s="202"/>
      <c r="R28" s="158"/>
      <c r="S28" s="158"/>
      <c r="T28" s="158"/>
      <c r="U28" s="158"/>
      <c r="V28" s="158"/>
      <c r="W28" s="158"/>
      <c r="X28" s="158"/>
      <c r="Y28" s="158"/>
      <c r="Z28" s="158"/>
      <c r="AA28" s="158"/>
      <c r="AB28" s="159"/>
      <c r="AC28" s="159"/>
      <c r="AD28" s="159"/>
      <c r="AE28" s="159"/>
    </row>
    <row r="29" spans="1:31" s="52" customFormat="1" ht="15" customHeight="1">
      <c r="A29" s="107"/>
      <c r="B29" s="341"/>
      <c r="C29" s="107"/>
      <c r="D29" s="107"/>
      <c r="E29" s="107"/>
      <c r="F29" s="133"/>
      <c r="G29" s="197"/>
      <c r="H29" s="111"/>
      <c r="I29" s="201">
        <v>2012</v>
      </c>
      <c r="J29" s="125" t="s">
        <v>56</v>
      </c>
      <c r="K29" s="125"/>
      <c r="L29" s="126"/>
      <c r="M29" s="129">
        <v>37302500.065817297</v>
      </c>
      <c r="N29" s="108"/>
      <c r="O29" s="207"/>
      <c r="P29" s="208"/>
      <c r="Q29" s="202"/>
      <c r="R29" s="158"/>
      <c r="S29" s="158"/>
      <c r="T29" s="158"/>
      <c r="U29" s="158"/>
      <c r="V29" s="158"/>
      <c r="W29" s="158"/>
      <c r="X29" s="158"/>
      <c r="Y29" s="158"/>
      <c r="Z29" s="158"/>
      <c r="AA29" s="158"/>
      <c r="AB29" s="159"/>
      <c r="AC29" s="159"/>
      <c r="AD29" s="159"/>
      <c r="AE29" s="159"/>
    </row>
    <row r="30" spans="1:31" s="52" customFormat="1" ht="15" customHeight="1">
      <c r="A30" s="107"/>
      <c r="B30" s="341"/>
      <c r="C30" s="108"/>
      <c r="D30" s="112"/>
      <c r="E30" s="112"/>
      <c r="F30" s="136"/>
      <c r="G30" s="197"/>
      <c r="H30" s="111"/>
      <c r="I30" s="201">
        <v>2013</v>
      </c>
      <c r="J30" s="125" t="s">
        <v>56</v>
      </c>
      <c r="K30" s="131"/>
      <c r="L30" s="126"/>
      <c r="M30" s="129">
        <v>127814733.58143851</v>
      </c>
      <c r="N30" s="127"/>
      <c r="O30" s="108"/>
      <c r="P30" s="149"/>
      <c r="Q30" s="202"/>
      <c r="R30" s="158"/>
      <c r="S30" s="158"/>
      <c r="T30" s="158"/>
      <c r="U30" s="158"/>
      <c r="V30" s="158"/>
      <c r="W30" s="158"/>
      <c r="X30" s="158"/>
      <c r="Y30" s="158"/>
      <c r="Z30" s="158"/>
      <c r="AA30" s="158"/>
      <c r="AB30" s="159"/>
      <c r="AC30" s="159"/>
      <c r="AD30" s="159"/>
      <c r="AE30" s="159"/>
    </row>
    <row r="31" spans="1:31" s="52" customFormat="1" ht="15" customHeight="1">
      <c r="A31" s="107"/>
      <c r="B31" s="341"/>
      <c r="C31" s="108"/>
      <c r="D31" s="112"/>
      <c r="E31" s="112"/>
      <c r="F31" s="136"/>
      <c r="G31" s="197"/>
      <c r="H31" s="111"/>
      <c r="I31" s="201">
        <v>2014</v>
      </c>
      <c r="J31" s="125" t="s">
        <v>56</v>
      </c>
      <c r="K31" s="131"/>
      <c r="L31" s="126"/>
      <c r="M31" s="129">
        <v>105971724.71210521</v>
      </c>
      <c r="N31" s="127"/>
      <c r="O31" s="235"/>
      <c r="P31" s="213"/>
      <c r="Q31" s="202"/>
      <c r="R31" s="158"/>
      <c r="S31" s="158"/>
      <c r="T31" s="158"/>
      <c r="U31" s="158"/>
      <c r="V31" s="158"/>
      <c r="W31" s="158"/>
      <c r="X31" s="158"/>
      <c r="Y31" s="158"/>
      <c r="Z31" s="158"/>
      <c r="AA31" s="158"/>
      <c r="AB31" s="159"/>
      <c r="AC31" s="159"/>
      <c r="AD31" s="159"/>
      <c r="AE31" s="159"/>
    </row>
    <row r="32" spans="1:31" s="52" customFormat="1" ht="15" customHeight="1">
      <c r="A32" s="107"/>
      <c r="B32" s="107"/>
      <c r="C32" s="107"/>
      <c r="D32" s="107"/>
      <c r="E32" s="107"/>
      <c r="F32" s="133"/>
      <c r="G32" s="197"/>
      <c r="H32" s="111"/>
      <c r="I32" s="201">
        <v>2015</v>
      </c>
      <c r="J32" s="125" t="s">
        <v>56</v>
      </c>
      <c r="K32" s="131"/>
      <c r="L32" s="126"/>
      <c r="M32" s="129">
        <v>38046618.164070502</v>
      </c>
      <c r="N32" s="127"/>
      <c r="O32" s="235"/>
      <c r="P32" s="213"/>
      <c r="Q32" s="130"/>
      <c r="R32" s="158"/>
      <c r="S32" s="158"/>
      <c r="T32" s="158"/>
      <c r="U32" s="158"/>
      <c r="V32" s="158"/>
      <c r="W32" s="158"/>
      <c r="X32" s="158"/>
      <c r="Y32" s="158"/>
      <c r="Z32" s="158"/>
      <c r="AA32" s="158"/>
      <c r="AB32" s="159"/>
      <c r="AC32" s="159"/>
      <c r="AD32" s="159"/>
      <c r="AE32" s="159"/>
    </row>
    <row r="33" spans="1:31" s="52" customFormat="1" ht="15" customHeight="1">
      <c r="A33" s="107"/>
      <c r="B33" s="107"/>
      <c r="C33" s="112"/>
      <c r="D33" s="112"/>
      <c r="E33" s="112"/>
      <c r="F33" s="133"/>
      <c r="G33" s="197"/>
      <c r="H33" s="111"/>
      <c r="I33" s="201">
        <v>2016</v>
      </c>
      <c r="J33" s="125" t="s">
        <v>56</v>
      </c>
      <c r="K33" s="131"/>
      <c r="L33" s="126"/>
      <c r="M33" s="129">
        <v>72123217.043400735</v>
      </c>
      <c r="N33" s="127"/>
      <c r="O33" s="235"/>
      <c r="P33" s="213"/>
      <c r="Q33" s="130"/>
      <c r="R33" s="158"/>
      <c r="S33" s="158"/>
      <c r="T33" s="158"/>
      <c r="U33" s="158"/>
      <c r="V33" s="158"/>
      <c r="W33" s="158"/>
      <c r="X33" s="158"/>
      <c r="Y33" s="158"/>
      <c r="Z33" s="158"/>
      <c r="AA33" s="158"/>
      <c r="AB33" s="159"/>
      <c r="AC33" s="159"/>
      <c r="AD33" s="159"/>
      <c r="AE33" s="159"/>
    </row>
    <row r="34" spans="1:31" s="52" customFormat="1">
      <c r="A34" s="107"/>
      <c r="B34" s="107"/>
      <c r="C34" s="108"/>
      <c r="D34" s="112"/>
      <c r="E34" s="112"/>
      <c r="F34" s="133"/>
      <c r="G34" s="197"/>
      <c r="H34" s="111"/>
      <c r="I34" s="201">
        <v>2017</v>
      </c>
      <c r="J34" s="125" t="s">
        <v>56</v>
      </c>
      <c r="K34" s="131"/>
      <c r="L34" s="126"/>
      <c r="M34" s="129">
        <v>92645725.749272659</v>
      </c>
      <c r="N34" s="113"/>
      <c r="O34" s="235"/>
      <c r="P34" s="207"/>
      <c r="Q34" s="130"/>
      <c r="R34" s="158"/>
      <c r="S34" s="158"/>
      <c r="T34" s="158"/>
      <c r="U34" s="158"/>
      <c r="V34" s="158"/>
      <c r="W34" s="158"/>
      <c r="X34" s="158"/>
      <c r="Y34" s="158"/>
      <c r="Z34" s="158"/>
      <c r="AA34" s="158"/>
      <c r="AB34" s="159"/>
      <c r="AC34" s="159"/>
      <c r="AD34" s="159"/>
      <c r="AE34" s="159"/>
    </row>
    <row r="35" spans="1:31" s="52" customFormat="1">
      <c r="A35" s="107"/>
      <c r="B35" s="107"/>
      <c r="C35" s="99"/>
      <c r="D35" s="112"/>
      <c r="E35" s="112"/>
      <c r="F35" s="136"/>
      <c r="G35" s="197"/>
      <c r="H35" s="111"/>
      <c r="I35" s="201">
        <v>2018</v>
      </c>
      <c r="J35" s="125" t="s">
        <v>56</v>
      </c>
      <c r="K35" s="131"/>
      <c r="L35" s="126"/>
      <c r="M35" s="129">
        <v>42260616.821716011</v>
      </c>
      <c r="N35" s="206"/>
      <c r="O35" s="236"/>
      <c r="P35" s="154"/>
      <c r="Q35" s="194"/>
      <c r="R35" s="158"/>
      <c r="S35" s="158"/>
      <c r="T35" s="158"/>
      <c r="U35" s="158"/>
      <c r="V35" s="158"/>
      <c r="W35" s="158"/>
      <c r="X35" s="158"/>
      <c r="Y35" s="158"/>
      <c r="Z35" s="158"/>
      <c r="AA35" s="158"/>
      <c r="AB35" s="159"/>
      <c r="AC35" s="159"/>
      <c r="AD35" s="159"/>
      <c r="AE35" s="159"/>
    </row>
    <row r="36" spans="1:31" s="52" customFormat="1">
      <c r="A36" s="107"/>
      <c r="B36" s="341"/>
      <c r="C36" s="99"/>
      <c r="D36" s="112"/>
      <c r="E36" s="112"/>
      <c r="F36" s="136"/>
      <c r="G36" s="197"/>
      <c r="H36" s="111"/>
      <c r="I36" s="201"/>
      <c r="J36" s="50" t="s">
        <v>56</v>
      </c>
      <c r="K36" s="50"/>
      <c r="L36" s="50"/>
      <c r="M36" s="328">
        <f>SUM(M29:M35)</f>
        <v>516165136.13782096</v>
      </c>
      <c r="N36" s="126"/>
      <c r="O36" s="237"/>
      <c r="P36" s="212"/>
      <c r="Q36" s="194"/>
      <c r="R36" s="158"/>
      <c r="S36" s="158"/>
      <c r="T36" s="158"/>
      <c r="U36" s="158"/>
      <c r="V36" s="158"/>
      <c r="W36" s="158"/>
      <c r="X36" s="158"/>
      <c r="Y36" s="158"/>
      <c r="Z36" s="158"/>
      <c r="AA36" s="158"/>
      <c r="AB36" s="159"/>
      <c r="AC36" s="159"/>
      <c r="AD36" s="159"/>
      <c r="AE36" s="159"/>
    </row>
    <row r="37" spans="1:31" s="52" customFormat="1">
      <c r="A37" s="107"/>
      <c r="B37" s="341"/>
      <c r="C37" s="107"/>
      <c r="D37" s="107"/>
      <c r="E37" s="107"/>
      <c r="F37" s="133"/>
      <c r="G37" s="197"/>
      <c r="H37" s="111"/>
      <c r="I37" s="201"/>
      <c r="J37" s="117"/>
      <c r="K37" s="112"/>
      <c r="L37" s="113"/>
      <c r="M37" s="118"/>
      <c r="N37" s="107"/>
      <c r="O37" s="107"/>
      <c r="P37" s="133"/>
      <c r="Q37" s="245"/>
      <c r="R37" s="158"/>
      <c r="S37" s="158"/>
      <c r="T37" s="158"/>
      <c r="U37" s="158"/>
      <c r="V37" s="158"/>
      <c r="W37" s="158"/>
      <c r="X37" s="158"/>
      <c r="Y37" s="158"/>
      <c r="Z37" s="158"/>
      <c r="AA37" s="158"/>
      <c r="AB37" s="159"/>
      <c r="AC37" s="159"/>
      <c r="AD37" s="159"/>
      <c r="AE37" s="159"/>
    </row>
    <row r="38" spans="1:31" s="52" customFormat="1">
      <c r="A38" s="107"/>
      <c r="B38" s="341"/>
      <c r="C38" s="99"/>
      <c r="D38" s="112"/>
      <c r="E38" s="112"/>
      <c r="F38" s="136"/>
      <c r="G38" s="197"/>
      <c r="H38" s="111"/>
      <c r="I38" s="201">
        <v>2012</v>
      </c>
      <c r="J38" s="125" t="s">
        <v>52</v>
      </c>
      <c r="K38" s="126"/>
      <c r="L38" s="126"/>
      <c r="M38" s="203">
        <v>625238.16401243012</v>
      </c>
      <c r="N38" s="126"/>
      <c r="O38" s="238"/>
      <c r="P38" s="211"/>
      <c r="Q38" s="202"/>
      <c r="R38" s="158"/>
      <c r="S38" s="158"/>
      <c r="T38" s="158"/>
      <c r="U38" s="158"/>
      <c r="V38" s="158"/>
      <c r="W38" s="158"/>
      <c r="X38" s="158"/>
      <c r="Y38" s="158"/>
      <c r="Z38" s="158"/>
      <c r="AA38" s="158"/>
      <c r="AB38" s="159"/>
      <c r="AC38" s="159"/>
      <c r="AD38" s="159"/>
      <c r="AE38" s="159"/>
    </row>
    <row r="39" spans="1:31" s="52" customFormat="1" ht="15" customHeight="1">
      <c r="A39" s="107"/>
      <c r="B39" s="341"/>
      <c r="C39" s="99"/>
      <c r="D39" s="112"/>
      <c r="E39" s="112"/>
      <c r="F39" s="136"/>
      <c r="G39" s="197"/>
      <c r="H39" s="111"/>
      <c r="I39" s="201">
        <v>2013</v>
      </c>
      <c r="J39" s="125" t="s">
        <v>52</v>
      </c>
      <c r="K39" s="126"/>
      <c r="L39" s="126"/>
      <c r="M39" s="203">
        <v>2349646.4964798358</v>
      </c>
      <c r="N39" s="130"/>
      <c r="O39" s="239"/>
      <c r="P39" s="211"/>
      <c r="Q39" s="202"/>
      <c r="R39" s="158"/>
      <c r="S39" s="158"/>
      <c r="T39" s="158"/>
      <c r="U39" s="158"/>
      <c r="V39" s="158"/>
      <c r="W39" s="158"/>
      <c r="X39" s="158"/>
      <c r="Y39" s="158"/>
      <c r="Z39" s="158"/>
      <c r="AA39" s="158"/>
      <c r="AB39" s="159"/>
      <c r="AC39" s="159"/>
      <c r="AD39" s="159"/>
      <c r="AE39" s="159"/>
    </row>
    <row r="40" spans="1:31" s="52" customFormat="1" ht="15" customHeight="1">
      <c r="A40" s="107"/>
      <c r="B40" s="107"/>
      <c r="C40" s="107"/>
      <c r="D40" s="107"/>
      <c r="E40" s="107"/>
      <c r="F40" s="133"/>
      <c r="G40" s="197"/>
      <c r="I40" s="201">
        <v>2014</v>
      </c>
      <c r="J40" s="125" t="s">
        <v>52</v>
      </c>
      <c r="K40" s="126"/>
      <c r="L40" s="126"/>
      <c r="M40" s="203">
        <v>1966808.4146403868</v>
      </c>
      <c r="N40" s="130"/>
      <c r="O40" s="239"/>
      <c r="P40" s="207"/>
      <c r="Q40" s="202"/>
      <c r="R40" s="158"/>
      <c r="S40" s="158"/>
      <c r="T40" s="158"/>
      <c r="U40" s="158"/>
      <c r="V40" s="158"/>
      <c r="W40" s="158"/>
      <c r="X40" s="158"/>
      <c r="Y40" s="158"/>
      <c r="Z40" s="158"/>
      <c r="AA40" s="158"/>
      <c r="AB40" s="159"/>
      <c r="AC40" s="159"/>
      <c r="AD40" s="159"/>
      <c r="AE40" s="159"/>
    </row>
    <row r="41" spans="1:31" s="52" customFormat="1" ht="15" customHeight="1">
      <c r="A41" s="107"/>
      <c r="B41" s="341"/>
      <c r="C41" s="99"/>
      <c r="D41" s="108"/>
      <c r="E41" s="108"/>
      <c r="F41" s="136"/>
      <c r="G41" s="197"/>
      <c r="H41" s="111"/>
      <c r="I41" s="201">
        <v>2015</v>
      </c>
      <c r="J41" s="125" t="s">
        <v>52</v>
      </c>
      <c r="K41" s="126"/>
      <c r="L41" s="126"/>
      <c r="M41" s="203">
        <v>1066141.9479981083</v>
      </c>
      <c r="N41" s="115"/>
      <c r="O41" s="227"/>
      <c r="P41" s="151"/>
      <c r="Q41" s="202"/>
      <c r="R41" s="158"/>
      <c r="S41" s="158"/>
      <c r="T41" s="158"/>
      <c r="U41" s="158"/>
      <c r="V41" s="158"/>
      <c r="W41" s="158"/>
      <c r="X41" s="158"/>
      <c r="Y41" s="158"/>
      <c r="Z41" s="158"/>
      <c r="AA41" s="158"/>
      <c r="AB41" s="159"/>
      <c r="AC41" s="159"/>
      <c r="AD41" s="159"/>
      <c r="AE41" s="159"/>
    </row>
    <row r="42" spans="1:31" s="52" customFormat="1">
      <c r="A42" s="107"/>
      <c r="B42" s="341"/>
      <c r="C42" s="107"/>
      <c r="D42" s="107"/>
      <c r="E42" s="107"/>
      <c r="F42" s="133"/>
      <c r="G42" s="197"/>
      <c r="H42" s="111"/>
      <c r="I42" s="201">
        <v>2016</v>
      </c>
      <c r="J42" s="125" t="s">
        <v>52</v>
      </c>
      <c r="K42" s="126"/>
      <c r="L42" s="126"/>
      <c r="M42" s="203">
        <v>2001537.9959339937</v>
      </c>
      <c r="N42" s="113"/>
      <c r="O42" s="240"/>
      <c r="P42" s="155"/>
      <c r="Q42" s="202"/>
      <c r="R42" s="158"/>
      <c r="S42" s="158"/>
      <c r="T42" s="158"/>
      <c r="U42" s="158"/>
      <c r="V42" s="158"/>
      <c r="W42" s="158"/>
      <c r="X42" s="158"/>
      <c r="Y42" s="158"/>
      <c r="Z42" s="158"/>
      <c r="AA42" s="158"/>
      <c r="AB42" s="159"/>
      <c r="AC42" s="159"/>
      <c r="AD42" s="159"/>
      <c r="AE42" s="159"/>
    </row>
    <row r="43" spans="1:31" s="52" customFormat="1">
      <c r="A43" s="107"/>
      <c r="B43" s="341"/>
      <c r="C43" s="99"/>
      <c r="D43" s="108"/>
      <c r="E43" s="108"/>
      <c r="F43" s="136"/>
      <c r="G43" s="197"/>
      <c r="H43" s="111"/>
      <c r="I43" s="201">
        <v>2017</v>
      </c>
      <c r="J43" s="125" t="s">
        <v>52</v>
      </c>
      <c r="K43" s="126"/>
      <c r="L43" s="126"/>
      <c r="M43" s="203">
        <v>3221200.5953108203</v>
      </c>
      <c r="N43" s="108"/>
      <c r="O43" s="227"/>
      <c r="P43" s="151"/>
      <c r="Q43" s="202"/>
      <c r="R43" s="158"/>
      <c r="S43" s="158"/>
      <c r="T43" s="158"/>
      <c r="U43" s="158"/>
      <c r="V43" s="158"/>
      <c r="W43" s="158"/>
      <c r="X43" s="158"/>
      <c r="Y43" s="158"/>
      <c r="Z43" s="158"/>
      <c r="AA43" s="158"/>
      <c r="AB43" s="159"/>
      <c r="AC43" s="159"/>
      <c r="AD43" s="159"/>
      <c r="AE43" s="159"/>
    </row>
    <row r="44" spans="1:31" s="52" customFormat="1">
      <c r="B44" s="341"/>
      <c r="C44" s="99"/>
      <c r="D44" s="108"/>
      <c r="E44" s="108"/>
      <c r="F44" s="136"/>
      <c r="G44" s="197"/>
      <c r="H44" s="111"/>
      <c r="I44" s="201">
        <v>2018</v>
      </c>
      <c r="J44" s="125" t="s">
        <v>52</v>
      </c>
      <c r="K44" s="126"/>
      <c r="L44" s="126"/>
      <c r="M44" s="203">
        <v>1476064.6211196927</v>
      </c>
      <c r="N44" s="112"/>
      <c r="O44" s="228"/>
      <c r="P44" s="149"/>
      <c r="Q44" s="202"/>
      <c r="R44" s="158"/>
      <c r="S44" s="158"/>
      <c r="T44" s="158"/>
      <c r="U44" s="158"/>
      <c r="V44" s="158"/>
      <c r="W44" s="158"/>
      <c r="X44" s="158"/>
      <c r="Y44" s="158"/>
      <c r="Z44" s="158"/>
      <c r="AA44" s="158"/>
      <c r="AB44" s="159"/>
      <c r="AC44" s="159"/>
      <c r="AD44" s="159"/>
      <c r="AE44" s="159"/>
    </row>
    <row r="45" spans="1:31" s="52" customFormat="1" ht="20.25" customHeight="1">
      <c r="A45" s="107"/>
      <c r="B45" s="341"/>
      <c r="C45" s="99"/>
      <c r="D45" s="108"/>
      <c r="E45" s="108"/>
      <c r="F45" s="136"/>
      <c r="G45" s="197"/>
      <c r="H45" s="54"/>
      <c r="I45" s="201"/>
      <c r="J45" s="50" t="s">
        <v>52</v>
      </c>
      <c r="K45" s="50"/>
      <c r="L45" s="50"/>
      <c r="M45" s="51">
        <f>SUM(M38:M44)</f>
        <v>12706638.235495269</v>
      </c>
      <c r="N45" s="206"/>
      <c r="O45" s="133"/>
      <c r="P45" s="151"/>
      <c r="Q45" s="202"/>
      <c r="R45" s="158"/>
      <c r="S45" s="158"/>
      <c r="T45" s="158"/>
      <c r="U45" s="158"/>
      <c r="V45" s="158"/>
      <c r="W45" s="158"/>
      <c r="X45" s="158"/>
      <c r="Y45" s="158"/>
      <c r="Z45" s="158"/>
      <c r="AA45" s="158"/>
      <c r="AB45" s="159"/>
      <c r="AC45" s="159"/>
      <c r="AD45" s="159"/>
      <c r="AE45" s="159"/>
    </row>
    <row r="46" spans="1:31" s="52" customFormat="1">
      <c r="A46" s="107"/>
      <c r="B46" s="341"/>
      <c r="C46" s="99"/>
      <c r="D46" s="108"/>
      <c r="E46" s="108"/>
      <c r="F46" s="136"/>
      <c r="G46" s="197"/>
      <c r="H46" s="111"/>
      <c r="I46" s="201"/>
      <c r="J46" s="112"/>
      <c r="K46" s="112"/>
      <c r="L46" s="115"/>
      <c r="M46" s="116"/>
      <c r="N46" s="218"/>
      <c r="O46" s="214"/>
      <c r="P46" s="212"/>
      <c r="Q46" s="202"/>
      <c r="R46" s="158"/>
      <c r="S46" s="158"/>
      <c r="T46" s="158"/>
      <c r="U46" s="158"/>
      <c r="V46" s="158"/>
      <c r="W46" s="158"/>
      <c r="X46" s="158"/>
      <c r="Y46" s="158"/>
      <c r="Z46" s="158"/>
      <c r="AA46" s="158"/>
      <c r="AB46" s="159"/>
      <c r="AC46" s="159"/>
      <c r="AD46" s="159"/>
      <c r="AE46" s="159"/>
    </row>
    <row r="47" spans="1:31" s="52" customFormat="1" ht="15" customHeight="1">
      <c r="A47" s="107"/>
      <c r="B47" s="341"/>
      <c r="C47" s="107"/>
      <c r="D47" s="107"/>
      <c r="E47" s="107"/>
      <c r="F47" s="133"/>
      <c r="G47" s="197"/>
      <c r="I47" s="119"/>
      <c r="J47" s="112" t="s">
        <v>58</v>
      </c>
      <c r="K47" s="112"/>
      <c r="L47" s="113"/>
      <c r="M47" s="134">
        <f>M45+M25</f>
        <v>26764093.467055079</v>
      </c>
      <c r="N47" s="218"/>
      <c r="O47" s="218"/>
      <c r="P47" s="216"/>
      <c r="Q47" s="202"/>
      <c r="R47" s="158"/>
      <c r="S47" s="158"/>
      <c r="T47" s="158"/>
      <c r="U47" s="158"/>
      <c r="V47" s="158"/>
      <c r="W47" s="158"/>
      <c r="X47" s="158"/>
      <c r="Y47" s="158"/>
      <c r="Z47" s="158"/>
      <c r="AA47" s="158"/>
      <c r="AB47" s="159"/>
      <c r="AC47" s="159"/>
      <c r="AD47" s="159"/>
      <c r="AE47" s="159"/>
    </row>
    <row r="48" spans="1:31" s="52" customFormat="1">
      <c r="A48" s="107"/>
      <c r="B48" s="107"/>
      <c r="C48" s="112"/>
      <c r="D48" s="112"/>
      <c r="E48" s="112"/>
      <c r="F48" s="133"/>
      <c r="G48" s="197"/>
      <c r="I48" s="119"/>
      <c r="J48" s="107"/>
      <c r="K48" s="107"/>
      <c r="L48" s="108"/>
      <c r="M48" s="120"/>
      <c r="N48" s="108"/>
      <c r="O48" s="218"/>
      <c r="P48" s="216"/>
      <c r="Q48" s="202"/>
      <c r="R48" s="158"/>
      <c r="S48" s="158"/>
      <c r="T48" s="158"/>
      <c r="U48" s="158"/>
      <c r="V48" s="158"/>
      <c r="W48" s="158"/>
      <c r="X48" s="158"/>
      <c r="Y48" s="158"/>
      <c r="Z48" s="158"/>
      <c r="AA48" s="158"/>
      <c r="AB48" s="159"/>
      <c r="AC48" s="159"/>
      <c r="AD48" s="159"/>
      <c r="AE48" s="159"/>
    </row>
    <row r="49" spans="1:31" s="52" customFormat="1">
      <c r="A49" s="104"/>
      <c r="B49" s="104"/>
      <c r="C49" s="107"/>
      <c r="D49" s="107"/>
      <c r="E49" s="107"/>
      <c r="F49" s="133"/>
      <c r="G49" s="197"/>
      <c r="H49" s="121"/>
      <c r="I49" s="50" t="s">
        <v>157</v>
      </c>
      <c r="J49" s="50"/>
      <c r="K49" s="50"/>
      <c r="L49" s="51"/>
      <c r="M49" s="51">
        <f>M47+F24</f>
        <v>66319512.114965469</v>
      </c>
      <c r="N49" s="108"/>
      <c r="O49" s="108"/>
      <c r="P49" s="149"/>
      <c r="Q49" s="202"/>
      <c r="R49" s="158"/>
      <c r="S49" s="158"/>
      <c r="T49" s="158"/>
      <c r="U49" s="158"/>
      <c r="V49" s="158"/>
      <c r="W49" s="158"/>
      <c r="X49" s="158"/>
      <c r="Y49" s="158"/>
      <c r="Z49" s="158"/>
      <c r="AA49" s="158"/>
      <c r="AB49" s="159"/>
      <c r="AC49" s="159"/>
      <c r="AD49" s="159"/>
      <c r="AE49" s="159"/>
    </row>
    <row r="50" spans="1:31" s="52" customFormat="1">
      <c r="A50" s="104"/>
      <c r="B50" s="104"/>
      <c r="C50" s="107"/>
      <c r="D50" s="107"/>
      <c r="E50" s="107"/>
      <c r="F50" s="133"/>
      <c r="G50" s="197"/>
      <c r="H50" s="121"/>
      <c r="I50" s="107"/>
      <c r="J50" s="107"/>
      <c r="K50" s="107"/>
      <c r="L50" s="133"/>
      <c r="M50" s="133"/>
      <c r="N50" s="108"/>
      <c r="O50" s="108"/>
      <c r="P50" s="149"/>
      <c r="Q50" s="202"/>
      <c r="R50" s="158"/>
      <c r="S50" s="158"/>
      <c r="T50" s="158"/>
      <c r="U50" s="158"/>
      <c r="V50" s="158"/>
      <c r="W50" s="158"/>
      <c r="X50" s="158"/>
      <c r="Y50" s="158"/>
      <c r="Z50" s="158"/>
      <c r="AA50" s="158"/>
      <c r="AB50" s="159"/>
      <c r="AC50" s="159"/>
      <c r="AD50" s="159"/>
      <c r="AE50" s="159"/>
    </row>
    <row r="51" spans="1:31" s="52" customFormat="1">
      <c r="A51" s="104"/>
      <c r="B51" s="104"/>
      <c r="C51" s="107"/>
      <c r="D51" s="107"/>
      <c r="E51" s="107"/>
      <c r="F51" s="133"/>
      <c r="G51" s="197"/>
      <c r="H51" s="121"/>
      <c r="I51" s="107" t="s">
        <v>276</v>
      </c>
      <c r="J51" s="107"/>
      <c r="K51" s="107"/>
      <c r="L51" s="133"/>
      <c r="M51" s="133">
        <v>-2325</v>
      </c>
      <c r="N51" s="108"/>
      <c r="O51" s="108"/>
      <c r="P51" s="149"/>
      <c r="Q51" s="202"/>
      <c r="R51" s="158"/>
      <c r="S51" s="158"/>
      <c r="T51" s="158"/>
      <c r="U51" s="158"/>
      <c r="V51" s="158"/>
      <c r="W51" s="158"/>
      <c r="X51" s="158"/>
      <c r="Y51" s="158"/>
      <c r="Z51" s="158"/>
      <c r="AA51" s="158"/>
      <c r="AB51" s="159"/>
      <c r="AC51" s="159"/>
      <c r="AD51" s="159"/>
      <c r="AE51" s="159"/>
    </row>
    <row r="52" spans="1:31" s="52" customFormat="1">
      <c r="A52" s="104"/>
      <c r="B52" s="104"/>
      <c r="C52" s="107"/>
      <c r="D52" s="107"/>
      <c r="E52" s="107"/>
      <c r="F52" s="133"/>
      <c r="G52" s="197"/>
      <c r="H52" s="121"/>
      <c r="I52" s="107"/>
      <c r="J52" s="107"/>
      <c r="K52" s="107"/>
      <c r="L52" s="133"/>
      <c r="M52" s="133"/>
      <c r="N52" s="108"/>
      <c r="O52" s="108"/>
      <c r="P52" s="149"/>
      <c r="Q52" s="202"/>
      <c r="R52" s="158"/>
      <c r="S52" s="158"/>
      <c r="T52" s="158"/>
      <c r="U52" s="158"/>
      <c r="V52" s="158"/>
      <c r="W52" s="158"/>
      <c r="X52" s="158"/>
      <c r="Y52" s="158"/>
      <c r="Z52" s="158"/>
      <c r="AA52" s="158"/>
      <c r="AB52" s="159"/>
      <c r="AC52" s="159"/>
      <c r="AD52" s="159"/>
      <c r="AE52" s="159"/>
    </row>
    <row r="53" spans="1:31" s="52" customFormat="1">
      <c r="A53" s="104"/>
      <c r="B53" s="104"/>
      <c r="C53" s="107"/>
      <c r="D53" s="107"/>
      <c r="E53" s="107"/>
      <c r="F53" s="133"/>
      <c r="G53" s="197"/>
      <c r="H53" s="121"/>
      <c r="I53" s="50" t="s">
        <v>275</v>
      </c>
      <c r="J53" s="50"/>
      <c r="K53" s="50"/>
      <c r="L53" s="51"/>
      <c r="M53" s="51">
        <f>SUM(M49:M51)</f>
        <v>66317187.114965469</v>
      </c>
      <c r="N53" s="108"/>
      <c r="O53" s="108"/>
      <c r="P53" s="149"/>
      <c r="Q53" s="202"/>
      <c r="R53" s="158"/>
      <c r="S53" s="158"/>
      <c r="T53" s="158"/>
      <c r="U53" s="158"/>
      <c r="V53" s="158"/>
      <c r="W53" s="158"/>
      <c r="X53" s="158"/>
      <c r="Y53" s="158"/>
      <c r="Z53" s="158"/>
      <c r="AA53" s="158"/>
      <c r="AB53" s="159"/>
      <c r="AC53" s="159"/>
      <c r="AD53" s="159"/>
      <c r="AE53" s="159"/>
    </row>
    <row r="54" spans="1:31" s="52" customFormat="1" ht="18.75" customHeight="1">
      <c r="B54" s="104"/>
      <c r="C54" s="107"/>
      <c r="D54" s="107"/>
      <c r="E54" s="107"/>
      <c r="F54" s="133"/>
      <c r="G54" s="197"/>
      <c r="H54" s="115"/>
      <c r="I54" s="202"/>
      <c r="J54" s="222"/>
      <c r="K54" s="222"/>
      <c r="L54" s="222"/>
      <c r="M54" s="222"/>
      <c r="N54" s="108"/>
      <c r="O54" s="108"/>
      <c r="P54" s="149"/>
      <c r="Q54" s="202"/>
      <c r="R54" s="158"/>
      <c r="S54" s="158"/>
      <c r="T54" s="158"/>
      <c r="U54" s="158"/>
      <c r="V54" s="158"/>
      <c r="W54" s="158"/>
      <c r="X54" s="158"/>
      <c r="Y54" s="158"/>
      <c r="Z54" s="158"/>
      <c r="AA54" s="158"/>
      <c r="AB54" s="159"/>
      <c r="AC54" s="159"/>
      <c r="AD54" s="159"/>
      <c r="AE54" s="159"/>
    </row>
    <row r="55" spans="1:31" s="52" customFormat="1" ht="58.5" customHeight="1">
      <c r="A55" s="104"/>
      <c r="B55" s="104"/>
      <c r="C55" s="107"/>
      <c r="D55" s="107"/>
      <c r="E55" s="107"/>
      <c r="F55" s="133"/>
      <c r="G55" s="197"/>
      <c r="H55" s="132" t="s">
        <v>43</v>
      </c>
      <c r="I55" s="447" t="s">
        <v>59</v>
      </c>
      <c r="J55" s="447"/>
      <c r="K55" s="447"/>
      <c r="L55" s="447"/>
      <c r="M55" s="447"/>
      <c r="N55" s="197"/>
      <c r="O55" s="108"/>
      <c r="P55" s="149"/>
      <c r="Q55" s="202"/>
      <c r="R55" s="158"/>
      <c r="S55" s="158"/>
      <c r="T55" s="158"/>
      <c r="U55" s="158"/>
      <c r="V55" s="158"/>
      <c r="W55" s="158"/>
      <c r="X55" s="158"/>
      <c r="Y55" s="158"/>
      <c r="Z55" s="158"/>
      <c r="AA55" s="158"/>
      <c r="AB55" s="159"/>
      <c r="AC55" s="159"/>
      <c r="AD55" s="159"/>
      <c r="AE55" s="159"/>
    </row>
    <row r="56" spans="1:31" s="52" customFormat="1">
      <c r="G56" s="197"/>
      <c r="H56" s="115"/>
      <c r="I56" s="342" t="s">
        <v>161</v>
      </c>
      <c r="J56" s="112"/>
      <c r="K56" s="113"/>
      <c r="L56" s="113"/>
      <c r="M56" s="113"/>
      <c r="N56" s="197"/>
      <c r="O56" s="197"/>
      <c r="P56" s="153"/>
      <c r="Q56" s="202"/>
      <c r="R56" s="158"/>
      <c r="S56" s="158"/>
      <c r="T56" s="158"/>
      <c r="U56" s="158"/>
      <c r="V56" s="158"/>
      <c r="W56" s="158"/>
      <c r="X56" s="158"/>
      <c r="Y56" s="158"/>
      <c r="Z56" s="158"/>
      <c r="AA56" s="158"/>
      <c r="AB56" s="159"/>
      <c r="AC56" s="159"/>
      <c r="AD56" s="159"/>
      <c r="AE56" s="159"/>
    </row>
    <row r="57" spans="1:31" s="52" customFormat="1">
      <c r="G57" s="202"/>
      <c r="H57" s="215"/>
      <c r="I57" s="107"/>
      <c r="J57" s="108"/>
      <c r="K57" s="108"/>
      <c r="L57" s="108"/>
      <c r="M57" s="108"/>
      <c r="N57" s="197"/>
      <c r="O57" s="197"/>
      <c r="P57" s="153"/>
      <c r="Q57" s="202"/>
      <c r="R57" s="158"/>
      <c r="S57" s="158"/>
      <c r="T57" s="158"/>
      <c r="U57" s="158"/>
      <c r="V57" s="158"/>
      <c r="W57" s="158"/>
      <c r="X57" s="158"/>
      <c r="Y57" s="158"/>
      <c r="Z57" s="158"/>
      <c r="AA57" s="158"/>
      <c r="AB57" s="159"/>
      <c r="AC57" s="159"/>
      <c r="AD57" s="159"/>
      <c r="AE57" s="159"/>
    </row>
    <row r="58" spans="1:31" s="52" customFormat="1" ht="23.25" customHeight="1">
      <c r="G58" s="202"/>
      <c r="H58" s="115"/>
      <c r="I58" s="206"/>
      <c r="J58" s="206"/>
      <c r="K58" s="206"/>
      <c r="L58" s="206"/>
      <c r="M58" s="206"/>
      <c r="N58" s="197"/>
      <c r="O58" s="197"/>
      <c r="P58" s="153"/>
      <c r="Q58" s="202"/>
      <c r="R58" s="158"/>
      <c r="S58" s="158"/>
      <c r="T58" s="158"/>
      <c r="U58" s="158"/>
      <c r="V58" s="158"/>
      <c r="W58" s="158"/>
      <c r="X58" s="158"/>
      <c r="Y58" s="158"/>
      <c r="Z58" s="158"/>
      <c r="AA58" s="158"/>
      <c r="AB58" s="159"/>
      <c r="AC58" s="159"/>
      <c r="AD58" s="159"/>
      <c r="AE58" s="159"/>
    </row>
    <row r="59" spans="1:31" s="52" customFormat="1">
      <c r="G59" s="135"/>
      <c r="H59" s="115"/>
      <c r="I59" s="218"/>
      <c r="J59" s="218"/>
      <c r="K59" s="218"/>
      <c r="L59" s="218"/>
      <c r="M59" s="218"/>
      <c r="N59" s="197"/>
      <c r="O59" s="197"/>
      <c r="P59" s="153"/>
      <c r="Q59" s="202"/>
      <c r="R59" s="158"/>
      <c r="S59" s="158"/>
      <c r="T59" s="158"/>
      <c r="U59" s="158"/>
      <c r="V59" s="158"/>
      <c r="W59" s="158"/>
      <c r="X59" s="158"/>
      <c r="Y59" s="158"/>
      <c r="Z59" s="158"/>
      <c r="AA59" s="158"/>
      <c r="AB59" s="159"/>
      <c r="AC59" s="159"/>
      <c r="AD59" s="159"/>
      <c r="AE59" s="159"/>
    </row>
    <row r="60" spans="1:31" s="52" customFormat="1">
      <c r="G60" s="135"/>
      <c r="H60" s="121"/>
      <c r="I60" s="108"/>
      <c r="J60" s="108"/>
      <c r="K60" s="108"/>
      <c r="L60" s="108"/>
      <c r="M60" s="108"/>
      <c r="N60" s="197"/>
      <c r="O60" s="197"/>
      <c r="P60" s="153"/>
      <c r="Q60" s="202"/>
      <c r="R60" s="158"/>
      <c r="S60" s="158"/>
      <c r="T60" s="158"/>
      <c r="U60" s="158"/>
      <c r="V60" s="158"/>
      <c r="W60" s="158"/>
      <c r="X60" s="158"/>
      <c r="Y60" s="158"/>
      <c r="Z60" s="158"/>
      <c r="AA60" s="158"/>
      <c r="AB60" s="159"/>
      <c r="AC60" s="159"/>
      <c r="AD60" s="159"/>
      <c r="AE60" s="159"/>
    </row>
    <row r="61" spans="1:31" s="52" customFormat="1">
      <c r="G61" s="202"/>
      <c r="H61" s="121"/>
      <c r="I61" s="217"/>
      <c r="J61" s="108"/>
      <c r="K61" s="108"/>
      <c r="L61" s="108"/>
      <c r="M61" s="108"/>
      <c r="N61" s="202"/>
      <c r="O61" s="197"/>
      <c r="P61" s="153"/>
      <c r="Q61" s="202"/>
      <c r="R61" s="158"/>
      <c r="S61" s="158"/>
      <c r="T61" s="158"/>
      <c r="U61" s="158"/>
      <c r="V61" s="158"/>
      <c r="W61" s="158"/>
      <c r="X61" s="158"/>
      <c r="Y61" s="158"/>
      <c r="Z61" s="158"/>
      <c r="AA61" s="158"/>
      <c r="AB61" s="159"/>
      <c r="AC61" s="159"/>
      <c r="AD61" s="159"/>
      <c r="AE61" s="159"/>
    </row>
    <row r="62" spans="1:31" s="52" customFormat="1">
      <c r="G62" s="202"/>
      <c r="H62" s="202"/>
      <c r="I62" s="108"/>
      <c r="J62" s="108"/>
      <c r="K62" s="108"/>
      <c r="L62" s="108"/>
      <c r="M62" s="108"/>
      <c r="N62" s="202"/>
      <c r="O62" s="202"/>
      <c r="P62" s="152"/>
      <c r="Q62" s="202"/>
      <c r="R62" s="158"/>
      <c r="S62" s="158"/>
      <c r="T62" s="158"/>
      <c r="U62" s="158"/>
      <c r="V62" s="158"/>
      <c r="W62" s="158"/>
      <c r="X62" s="158"/>
      <c r="Y62" s="158"/>
      <c r="Z62" s="158"/>
      <c r="AA62" s="158"/>
      <c r="AB62" s="159"/>
      <c r="AC62" s="159"/>
      <c r="AD62" s="159"/>
      <c r="AE62" s="159"/>
    </row>
    <row r="63" spans="1:31" s="52" customFormat="1">
      <c r="G63" s="202"/>
      <c r="H63" s="121"/>
      <c r="I63" s="197"/>
      <c r="J63" s="197"/>
      <c r="K63" s="197"/>
      <c r="L63" s="197"/>
      <c r="M63" s="197"/>
      <c r="N63" s="202"/>
      <c r="O63" s="202"/>
      <c r="P63" s="152"/>
      <c r="Q63" s="202"/>
      <c r="R63" s="158"/>
      <c r="S63" s="158"/>
      <c r="T63" s="158"/>
      <c r="U63" s="158"/>
      <c r="V63" s="158"/>
      <c r="W63" s="158"/>
      <c r="X63" s="158"/>
      <c r="Y63" s="158"/>
      <c r="Z63" s="158"/>
      <c r="AA63" s="158"/>
      <c r="AB63" s="159"/>
      <c r="AC63" s="159"/>
      <c r="AD63" s="159"/>
      <c r="AE63" s="159"/>
    </row>
    <row r="64" spans="1:31" s="52" customFormat="1">
      <c r="G64" s="202"/>
      <c r="H64" s="121"/>
      <c r="I64" s="197"/>
      <c r="J64" s="197"/>
      <c r="K64" s="197"/>
      <c r="L64" s="197"/>
      <c r="M64" s="197"/>
      <c r="N64" s="202"/>
      <c r="O64" s="202"/>
      <c r="P64" s="152"/>
      <c r="Q64" s="202"/>
      <c r="R64" s="158"/>
      <c r="S64" s="158"/>
      <c r="T64" s="158"/>
      <c r="U64" s="158"/>
      <c r="V64" s="158"/>
      <c r="W64" s="158"/>
      <c r="X64" s="158"/>
      <c r="Y64" s="158"/>
      <c r="Z64" s="158"/>
      <c r="AA64" s="158"/>
      <c r="AB64" s="159"/>
      <c r="AC64" s="159"/>
      <c r="AD64" s="159"/>
      <c r="AE64" s="159"/>
    </row>
    <row r="65" spans="1:31" s="52" customFormat="1">
      <c r="G65" s="202"/>
      <c r="H65" s="121"/>
      <c r="I65" s="197"/>
      <c r="J65" s="197"/>
      <c r="K65" s="197"/>
      <c r="L65" s="197"/>
      <c r="M65" s="197"/>
      <c r="N65" s="202"/>
      <c r="O65" s="202"/>
      <c r="P65" s="152"/>
      <c r="Q65" s="202"/>
      <c r="R65" s="158"/>
      <c r="S65" s="158"/>
      <c r="T65" s="158"/>
      <c r="U65" s="158"/>
      <c r="V65" s="158"/>
      <c r="W65" s="158"/>
      <c r="X65" s="158"/>
      <c r="Y65" s="158"/>
      <c r="Z65" s="158"/>
      <c r="AA65" s="158"/>
      <c r="AB65" s="159"/>
      <c r="AC65" s="159"/>
      <c r="AD65" s="159"/>
      <c r="AE65" s="159"/>
    </row>
    <row r="66" spans="1:31" s="202" customFormat="1">
      <c r="A66" s="52"/>
      <c r="B66" s="52"/>
      <c r="C66" s="52"/>
      <c r="D66" s="52"/>
      <c r="E66" s="52"/>
      <c r="F66" s="52"/>
      <c r="H66" s="121"/>
      <c r="I66" s="197"/>
      <c r="J66" s="197"/>
      <c r="K66" s="197"/>
      <c r="L66" s="197"/>
      <c r="M66" s="197"/>
      <c r="P66" s="152"/>
      <c r="R66" s="158"/>
      <c r="S66" s="158"/>
      <c r="T66" s="158"/>
      <c r="U66" s="158"/>
      <c r="V66" s="158"/>
      <c r="W66" s="158"/>
      <c r="X66" s="158"/>
      <c r="Y66" s="158"/>
      <c r="Z66" s="158"/>
      <c r="AA66" s="158"/>
      <c r="AB66" s="158"/>
      <c r="AC66" s="158"/>
      <c r="AD66" s="158"/>
      <c r="AE66" s="158"/>
    </row>
    <row r="67" spans="1:31">
      <c r="A67" s="52"/>
      <c r="B67" s="52"/>
      <c r="C67" s="52"/>
      <c r="D67" s="52"/>
      <c r="E67" s="52"/>
      <c r="F67" s="52"/>
      <c r="G67" s="202"/>
      <c r="H67" s="121"/>
      <c r="I67" s="197"/>
      <c r="J67" s="197"/>
      <c r="K67" s="197"/>
      <c r="L67" s="197"/>
      <c r="M67" s="197"/>
      <c r="N67" s="202"/>
      <c r="O67" s="202"/>
      <c r="P67" s="152"/>
      <c r="Q67" s="202"/>
    </row>
    <row r="68" spans="1:31">
      <c r="A68" s="52"/>
      <c r="B68" s="52"/>
      <c r="C68" s="52"/>
      <c r="D68" s="52"/>
      <c r="E68" s="52"/>
      <c r="F68" s="52"/>
      <c r="G68" s="202"/>
      <c r="H68" s="119"/>
      <c r="I68" s="197"/>
      <c r="J68" s="197"/>
      <c r="K68" s="197"/>
      <c r="L68" s="197"/>
      <c r="M68" s="197"/>
      <c r="N68" s="202"/>
      <c r="O68" s="202"/>
      <c r="P68" s="152"/>
      <c r="Q68" s="202"/>
    </row>
    <row r="69" spans="1:31" s="197" customFormat="1">
      <c r="A69" s="105"/>
      <c r="B69" s="52"/>
      <c r="C69" s="52"/>
      <c r="D69" s="52"/>
      <c r="E69" s="52"/>
      <c r="F69" s="52"/>
      <c r="G69" s="202"/>
      <c r="H69" s="119"/>
      <c r="N69" s="202"/>
      <c r="O69" s="202"/>
      <c r="P69" s="152"/>
      <c r="Q69" s="202"/>
      <c r="R69" s="160"/>
      <c r="S69" s="160"/>
      <c r="T69" s="160"/>
      <c r="U69" s="160"/>
      <c r="V69" s="160"/>
      <c r="W69" s="160"/>
      <c r="X69" s="160"/>
      <c r="Y69" s="160"/>
      <c r="Z69" s="160"/>
      <c r="AA69" s="160"/>
      <c r="AB69" s="160"/>
      <c r="AC69" s="160"/>
      <c r="AD69" s="160"/>
      <c r="AE69" s="160"/>
    </row>
    <row r="70" spans="1:31">
      <c r="A70" s="197"/>
      <c r="B70" s="202"/>
      <c r="C70" s="202"/>
      <c r="D70" s="202"/>
      <c r="E70" s="202"/>
      <c r="F70" s="202"/>
      <c r="G70" s="202"/>
      <c r="H70" s="119"/>
      <c r="I70" s="202"/>
      <c r="J70" s="202"/>
      <c r="K70" s="202"/>
      <c r="L70" s="202"/>
      <c r="M70" s="202"/>
      <c r="N70" s="202"/>
      <c r="O70" s="202"/>
      <c r="P70" s="152"/>
      <c r="Q70" s="202"/>
    </row>
    <row r="71" spans="1:31">
      <c r="G71" s="202"/>
      <c r="H71" s="119"/>
      <c r="I71" s="202"/>
      <c r="J71" s="202"/>
      <c r="K71" s="202"/>
      <c r="L71" s="202"/>
      <c r="M71" s="202"/>
      <c r="N71" s="202"/>
      <c r="O71" s="202"/>
      <c r="P71" s="152"/>
    </row>
    <row r="72" spans="1:31">
      <c r="G72" s="202"/>
      <c r="H72" s="202"/>
      <c r="I72" s="202"/>
      <c r="J72" s="202"/>
      <c r="K72" s="202"/>
      <c r="L72" s="202"/>
      <c r="M72" s="202"/>
      <c r="N72" s="202"/>
      <c r="O72" s="202"/>
      <c r="P72" s="152"/>
    </row>
    <row r="73" spans="1:31">
      <c r="A73" s="197"/>
      <c r="B73" s="197"/>
      <c r="C73" s="197"/>
      <c r="D73" s="197"/>
      <c r="E73" s="197"/>
      <c r="F73" s="197"/>
      <c r="G73" s="135"/>
      <c r="H73" s="202"/>
      <c r="I73" s="202"/>
      <c r="J73" s="202"/>
      <c r="K73" s="202"/>
      <c r="L73" s="202"/>
      <c r="M73" s="202"/>
      <c r="N73" s="202"/>
      <c r="O73" s="202"/>
      <c r="P73" s="152"/>
    </row>
    <row r="74" spans="1:31">
      <c r="G74" s="135"/>
      <c r="H74" s="202"/>
      <c r="I74" s="202"/>
      <c r="J74" s="202"/>
      <c r="K74" s="202"/>
      <c r="L74" s="202"/>
      <c r="M74" s="202"/>
      <c r="N74" s="202"/>
      <c r="O74" s="202"/>
      <c r="P74" s="152"/>
    </row>
    <row r="75" spans="1:31">
      <c r="G75" s="202"/>
      <c r="H75" s="197"/>
      <c r="I75" s="202"/>
      <c r="J75" s="202"/>
      <c r="K75" s="202"/>
      <c r="L75" s="202"/>
      <c r="M75" s="202"/>
      <c r="N75" s="202"/>
      <c r="O75" s="202"/>
      <c r="P75" s="152"/>
    </row>
    <row r="76" spans="1:31">
      <c r="G76" s="202"/>
      <c r="H76" s="197"/>
      <c r="I76" s="202"/>
      <c r="J76" s="202"/>
      <c r="K76" s="202"/>
      <c r="L76" s="202"/>
      <c r="M76" s="202"/>
      <c r="N76" s="202"/>
      <c r="O76" s="202"/>
      <c r="P76" s="152"/>
    </row>
    <row r="77" spans="1:31">
      <c r="G77" s="202"/>
      <c r="H77" s="197"/>
      <c r="I77" s="202"/>
      <c r="J77" s="202"/>
      <c r="K77" s="202"/>
      <c r="L77" s="202"/>
      <c r="M77" s="202"/>
      <c r="N77" s="202"/>
      <c r="O77" s="202"/>
      <c r="P77" s="152"/>
    </row>
    <row r="78" spans="1:31">
      <c r="G78" s="202"/>
      <c r="H78" s="197"/>
      <c r="I78" s="202"/>
      <c r="J78" s="202"/>
      <c r="K78" s="202"/>
      <c r="L78" s="202"/>
      <c r="M78" s="202"/>
      <c r="N78" s="52"/>
      <c r="O78" s="202"/>
      <c r="P78" s="152"/>
    </row>
    <row r="79" spans="1:31">
      <c r="G79" s="202"/>
      <c r="H79" s="197"/>
      <c r="I79" s="202"/>
      <c r="J79" s="202"/>
      <c r="K79" s="202"/>
      <c r="L79" s="202"/>
      <c r="M79" s="202"/>
      <c r="N79" s="52"/>
      <c r="O79" s="202"/>
      <c r="P79" s="152"/>
    </row>
    <row r="80" spans="1:31">
      <c r="G80" s="202"/>
      <c r="H80" s="197"/>
      <c r="I80" s="202"/>
      <c r="J80" s="202"/>
      <c r="K80" s="202"/>
      <c r="L80" s="202"/>
      <c r="M80" s="202"/>
      <c r="N80" s="52"/>
      <c r="O80" s="202"/>
      <c r="P80" s="152"/>
    </row>
    <row r="81" spans="1:31">
      <c r="G81" s="202"/>
      <c r="H81" s="197"/>
      <c r="I81" s="202"/>
      <c r="J81" s="202"/>
      <c r="K81" s="202"/>
      <c r="L81" s="202"/>
      <c r="M81" s="202"/>
      <c r="N81" s="194"/>
      <c r="O81" s="202"/>
      <c r="P81" s="152"/>
    </row>
    <row r="82" spans="1:31">
      <c r="G82" s="202"/>
      <c r="H82" s="197"/>
      <c r="I82" s="202"/>
      <c r="J82" s="202"/>
      <c r="K82" s="202"/>
      <c r="L82" s="202"/>
      <c r="M82" s="202"/>
      <c r="N82" s="194"/>
      <c r="O82" s="222"/>
      <c r="P82" s="152"/>
    </row>
    <row r="83" spans="1:31" s="52" customFormat="1">
      <c r="A83" s="105"/>
      <c r="B83" s="104"/>
      <c r="C83" s="105"/>
      <c r="D83" s="105"/>
      <c r="E83" s="105"/>
      <c r="F83" s="105"/>
      <c r="G83" s="202"/>
      <c r="H83" s="197"/>
      <c r="I83" s="202"/>
      <c r="J83" s="202"/>
      <c r="K83" s="202"/>
      <c r="L83" s="202"/>
      <c r="M83" s="202"/>
      <c r="N83" s="197"/>
      <c r="O83" s="222"/>
      <c r="P83" s="152"/>
      <c r="Q83" s="197"/>
      <c r="R83" s="158"/>
      <c r="S83" s="158"/>
      <c r="T83" s="158"/>
      <c r="U83" s="158"/>
      <c r="V83" s="158"/>
      <c r="W83" s="158"/>
      <c r="X83" s="158"/>
      <c r="Y83" s="158"/>
      <c r="Z83" s="158"/>
      <c r="AA83" s="158"/>
      <c r="AB83" s="159"/>
      <c r="AC83" s="159"/>
      <c r="AD83" s="159"/>
      <c r="AE83" s="159"/>
    </row>
    <row r="84" spans="1:31" s="52" customFormat="1">
      <c r="A84" s="105"/>
      <c r="B84" s="104"/>
      <c r="C84" s="105"/>
      <c r="D84" s="105"/>
      <c r="E84" s="105"/>
      <c r="F84" s="105"/>
      <c r="G84" s="194"/>
      <c r="H84" s="105"/>
      <c r="I84" s="202"/>
      <c r="J84" s="202"/>
      <c r="K84" s="202"/>
      <c r="L84" s="202"/>
      <c r="M84" s="202"/>
      <c r="N84" s="197"/>
      <c r="O84" s="197"/>
      <c r="P84" s="152"/>
      <c r="Q84" s="197"/>
      <c r="R84" s="158"/>
      <c r="S84" s="158"/>
      <c r="T84" s="158"/>
      <c r="U84" s="158"/>
      <c r="V84" s="158"/>
      <c r="W84" s="158"/>
      <c r="X84" s="158"/>
      <c r="Y84" s="158"/>
      <c r="Z84" s="158"/>
      <c r="AA84" s="158"/>
      <c r="AB84" s="159"/>
      <c r="AC84" s="159"/>
      <c r="AD84" s="159"/>
      <c r="AE84" s="159"/>
    </row>
    <row r="85" spans="1:31" s="52" customFormat="1">
      <c r="A85" s="105"/>
      <c r="B85" s="104"/>
      <c r="C85" s="105"/>
      <c r="D85" s="105"/>
      <c r="E85" s="105"/>
      <c r="F85" s="105"/>
      <c r="G85" s="202"/>
      <c r="H85" s="105"/>
      <c r="I85" s="202"/>
      <c r="J85" s="202"/>
      <c r="K85" s="202"/>
      <c r="L85" s="202"/>
      <c r="M85" s="202"/>
      <c r="O85" s="197"/>
      <c r="P85" s="152"/>
      <c r="Q85" s="197"/>
      <c r="R85" s="158"/>
      <c r="S85" s="158"/>
      <c r="T85" s="158"/>
      <c r="U85" s="158"/>
      <c r="V85" s="158"/>
      <c r="W85" s="158"/>
      <c r="X85" s="158"/>
      <c r="Y85" s="158"/>
      <c r="Z85" s="158"/>
      <c r="AA85" s="158"/>
      <c r="AB85" s="159"/>
      <c r="AC85" s="159"/>
      <c r="AD85" s="159"/>
      <c r="AE85" s="159"/>
    </row>
    <row r="86" spans="1:31" s="52" customFormat="1" ht="26.25" customHeight="1">
      <c r="A86" s="105"/>
      <c r="B86" s="104"/>
      <c r="C86" s="105"/>
      <c r="D86" s="105"/>
      <c r="E86" s="105"/>
      <c r="F86" s="105"/>
      <c r="G86" s="202"/>
      <c r="H86" s="105"/>
      <c r="I86" s="202"/>
      <c r="J86" s="202"/>
      <c r="K86" s="202"/>
      <c r="L86" s="202"/>
      <c r="M86" s="202"/>
      <c r="O86" s="202"/>
      <c r="P86" s="152"/>
      <c r="Q86" s="197"/>
      <c r="R86" s="158"/>
      <c r="S86" s="158"/>
      <c r="T86" s="158"/>
      <c r="U86" s="158"/>
      <c r="V86" s="158"/>
      <c r="W86" s="158"/>
      <c r="X86" s="158"/>
      <c r="Y86" s="158"/>
      <c r="Z86" s="158"/>
      <c r="AA86" s="158"/>
      <c r="AB86" s="159"/>
      <c r="AC86" s="159"/>
      <c r="AD86" s="159"/>
      <c r="AE86" s="159"/>
    </row>
    <row r="87" spans="1:31" s="52" customFormat="1">
      <c r="G87" s="135"/>
      <c r="H87" s="132"/>
      <c r="O87" s="202"/>
      <c r="P87" s="152"/>
      <c r="Q87" s="202"/>
      <c r="R87" s="158"/>
      <c r="S87" s="158"/>
      <c r="T87" s="158"/>
      <c r="U87" s="158"/>
      <c r="V87" s="158"/>
      <c r="W87" s="158"/>
      <c r="X87" s="158"/>
      <c r="Y87" s="158"/>
      <c r="Z87" s="158"/>
      <c r="AA87" s="158"/>
      <c r="AB87" s="159"/>
      <c r="AC87" s="159"/>
      <c r="AD87" s="159"/>
      <c r="AE87" s="159"/>
    </row>
    <row r="88" spans="1:31" s="52" customFormat="1">
      <c r="G88" s="202"/>
      <c r="H88" s="121"/>
      <c r="O88" s="202"/>
      <c r="P88" s="152"/>
      <c r="Q88" s="202"/>
      <c r="R88" s="158"/>
      <c r="S88" s="158"/>
      <c r="T88" s="158"/>
      <c r="U88" s="158"/>
      <c r="V88" s="158"/>
      <c r="W88" s="158"/>
      <c r="X88" s="158"/>
      <c r="Y88" s="158"/>
      <c r="Z88" s="158"/>
      <c r="AA88" s="158"/>
      <c r="AB88" s="159"/>
      <c r="AC88" s="159"/>
      <c r="AD88" s="159"/>
      <c r="AE88" s="159"/>
    </row>
    <row r="89" spans="1:31" s="52" customFormat="1">
      <c r="G89" s="202"/>
      <c r="H89" s="121"/>
      <c r="O89" s="202"/>
      <c r="P89" s="152"/>
      <c r="Q89" s="202"/>
      <c r="R89" s="158"/>
      <c r="S89" s="158"/>
      <c r="T89" s="158"/>
      <c r="U89" s="158"/>
      <c r="V89" s="158"/>
      <c r="W89" s="158"/>
      <c r="X89" s="158"/>
      <c r="Y89" s="158"/>
      <c r="Z89" s="158"/>
      <c r="AA89" s="158"/>
      <c r="AB89" s="159"/>
      <c r="AC89" s="159"/>
      <c r="AD89" s="159"/>
      <c r="AE89" s="159"/>
    </row>
    <row r="90" spans="1:31" s="52" customFormat="1">
      <c r="G90" s="202"/>
      <c r="H90" s="128"/>
      <c r="I90" s="222"/>
      <c r="J90" s="222"/>
      <c r="K90" s="222"/>
      <c r="L90" s="222"/>
      <c r="M90" s="222"/>
      <c r="O90" s="202"/>
      <c r="P90" s="152"/>
      <c r="Q90" s="202"/>
      <c r="R90" s="158"/>
      <c r="S90" s="158"/>
      <c r="T90" s="158"/>
      <c r="U90" s="158"/>
      <c r="V90" s="158"/>
      <c r="W90" s="158"/>
      <c r="X90" s="158"/>
      <c r="Y90" s="158"/>
      <c r="Z90" s="158"/>
      <c r="AA90" s="158"/>
      <c r="AB90" s="159"/>
      <c r="AC90" s="159"/>
      <c r="AD90" s="159"/>
      <c r="AE90" s="159"/>
    </row>
    <row r="91" spans="1:31" s="52" customFormat="1">
      <c r="A91" s="111"/>
      <c r="B91" s="202"/>
      <c r="C91" s="202"/>
      <c r="D91" s="202"/>
      <c r="E91" s="202"/>
      <c r="F91" s="202"/>
      <c r="G91" s="202"/>
      <c r="I91" s="222"/>
      <c r="J91" s="222"/>
      <c r="K91" s="222"/>
      <c r="L91" s="222"/>
      <c r="M91" s="222"/>
      <c r="O91" s="202"/>
      <c r="P91" s="152"/>
      <c r="Q91" s="202"/>
      <c r="R91" s="158"/>
      <c r="S91" s="158"/>
      <c r="T91" s="158"/>
      <c r="U91" s="158"/>
      <c r="V91" s="158"/>
      <c r="W91" s="158"/>
      <c r="X91" s="158"/>
      <c r="Y91" s="158"/>
      <c r="Z91" s="158"/>
      <c r="AA91" s="158"/>
      <c r="AB91" s="159"/>
      <c r="AC91" s="159"/>
      <c r="AD91" s="159"/>
      <c r="AE91" s="159"/>
    </row>
    <row r="92" spans="1:31" s="52" customFormat="1">
      <c r="A92" s="111"/>
      <c r="B92" s="202"/>
      <c r="C92" s="202"/>
      <c r="D92" s="202"/>
      <c r="E92" s="202"/>
      <c r="F92" s="202"/>
      <c r="G92" s="202"/>
      <c r="I92" s="197"/>
      <c r="J92" s="197"/>
      <c r="K92" s="197"/>
      <c r="L92" s="197"/>
      <c r="M92" s="197"/>
      <c r="O92" s="202"/>
      <c r="P92" s="152"/>
      <c r="Q92" s="202"/>
      <c r="R92" s="158"/>
      <c r="S92" s="158"/>
      <c r="T92" s="158"/>
      <c r="U92" s="158"/>
      <c r="V92" s="158"/>
      <c r="W92" s="158"/>
      <c r="X92" s="158"/>
      <c r="Y92" s="158"/>
      <c r="Z92" s="158"/>
      <c r="AA92" s="158"/>
      <c r="AB92" s="159"/>
      <c r="AC92" s="159"/>
      <c r="AD92" s="159"/>
      <c r="AE92" s="159"/>
    </row>
    <row r="93" spans="1:31" s="52" customFormat="1">
      <c r="A93" s="111"/>
      <c r="B93" s="202"/>
      <c r="C93" s="202"/>
      <c r="D93" s="202"/>
      <c r="E93" s="202"/>
      <c r="F93" s="202"/>
      <c r="G93" s="202"/>
      <c r="I93" s="193"/>
      <c r="J93" s="197"/>
      <c r="K93" s="197"/>
      <c r="L93" s="197"/>
      <c r="M93" s="197"/>
      <c r="O93" s="202"/>
      <c r="P93" s="152"/>
      <c r="Q93" s="202"/>
      <c r="R93" s="158"/>
      <c r="S93" s="158"/>
      <c r="T93" s="158"/>
      <c r="U93" s="158"/>
      <c r="V93" s="158"/>
      <c r="W93" s="158"/>
      <c r="X93" s="158"/>
      <c r="Y93" s="158"/>
      <c r="Z93" s="158"/>
      <c r="AA93" s="158"/>
      <c r="AB93" s="159"/>
      <c r="AC93" s="159"/>
      <c r="AD93" s="159"/>
      <c r="AE93" s="159"/>
    </row>
    <row r="94" spans="1:31" s="52" customFormat="1">
      <c r="A94" s="111"/>
      <c r="B94" s="202"/>
      <c r="C94" s="202"/>
      <c r="D94" s="202"/>
      <c r="E94" s="202"/>
      <c r="F94" s="202"/>
      <c r="G94" s="202"/>
      <c r="O94" s="202"/>
      <c r="P94" s="152"/>
      <c r="Q94" s="202"/>
      <c r="R94" s="158"/>
      <c r="S94" s="158"/>
      <c r="T94" s="158"/>
      <c r="U94" s="158"/>
      <c r="V94" s="158"/>
      <c r="W94" s="158"/>
      <c r="X94" s="158"/>
      <c r="Y94" s="158"/>
      <c r="Z94" s="158"/>
      <c r="AA94" s="158"/>
      <c r="AB94" s="159"/>
      <c r="AC94" s="159"/>
      <c r="AD94" s="159"/>
      <c r="AE94" s="159"/>
    </row>
    <row r="95" spans="1:31" s="52" customFormat="1">
      <c r="A95" s="111"/>
      <c r="B95" s="202"/>
      <c r="C95" s="202"/>
      <c r="D95" s="202"/>
      <c r="E95" s="202"/>
      <c r="F95" s="202"/>
      <c r="G95" s="202"/>
      <c r="O95" s="202"/>
      <c r="P95" s="152"/>
      <c r="Q95" s="202"/>
      <c r="R95" s="158"/>
      <c r="S95" s="158"/>
      <c r="T95" s="158"/>
      <c r="U95" s="158"/>
      <c r="V95" s="158"/>
      <c r="W95" s="158"/>
      <c r="X95" s="158"/>
      <c r="Y95" s="158"/>
      <c r="Z95" s="158"/>
      <c r="AA95" s="158"/>
      <c r="AB95" s="159"/>
      <c r="AC95" s="159"/>
      <c r="AD95" s="159"/>
      <c r="AE95" s="159"/>
    </row>
    <row r="96" spans="1:31" s="52" customFormat="1">
      <c r="A96" s="111"/>
      <c r="B96" s="202"/>
      <c r="C96" s="202"/>
      <c r="D96" s="202"/>
      <c r="E96" s="202"/>
      <c r="F96" s="202"/>
      <c r="G96" s="202"/>
      <c r="O96" s="202"/>
      <c r="P96" s="152"/>
      <c r="Q96" s="202"/>
      <c r="R96" s="158"/>
      <c r="S96" s="158"/>
      <c r="T96" s="158"/>
      <c r="U96" s="158"/>
      <c r="V96" s="158"/>
      <c r="W96" s="158"/>
      <c r="X96" s="158"/>
      <c r="Y96" s="158"/>
      <c r="Z96" s="158"/>
      <c r="AA96" s="158"/>
      <c r="AB96" s="159"/>
      <c r="AC96" s="159"/>
      <c r="AD96" s="159"/>
      <c r="AE96" s="159"/>
    </row>
    <row r="97" spans="1:31" s="52" customFormat="1">
      <c r="A97" s="111"/>
      <c r="B97" s="202"/>
      <c r="C97" s="202"/>
      <c r="D97" s="202"/>
      <c r="E97" s="202"/>
      <c r="F97" s="202"/>
      <c r="G97" s="202"/>
      <c r="N97" s="202"/>
      <c r="O97" s="202"/>
      <c r="P97" s="152"/>
      <c r="Q97" s="202"/>
      <c r="R97" s="158"/>
      <c r="S97" s="158"/>
      <c r="T97" s="158"/>
      <c r="U97" s="158"/>
      <c r="V97" s="158"/>
      <c r="W97" s="158"/>
      <c r="X97" s="158"/>
      <c r="Y97" s="158"/>
      <c r="Z97" s="158"/>
      <c r="AA97" s="158"/>
      <c r="AB97" s="159"/>
      <c r="AC97" s="159"/>
      <c r="AD97" s="159"/>
      <c r="AE97" s="159"/>
    </row>
    <row r="98" spans="1:31" s="52" customFormat="1">
      <c r="A98" s="111"/>
      <c r="B98" s="202"/>
      <c r="C98" s="202"/>
      <c r="D98" s="202"/>
      <c r="E98" s="202"/>
      <c r="F98" s="202"/>
      <c r="G98" s="202"/>
      <c r="N98" s="105"/>
      <c r="O98" s="202"/>
      <c r="P98" s="152"/>
      <c r="Q98" s="202"/>
      <c r="R98" s="158"/>
      <c r="S98" s="158"/>
      <c r="T98" s="158"/>
      <c r="U98" s="158"/>
      <c r="V98" s="158"/>
      <c r="W98" s="158"/>
      <c r="X98" s="158"/>
      <c r="Y98" s="158"/>
      <c r="Z98" s="158"/>
      <c r="AA98" s="158"/>
      <c r="AB98" s="159"/>
      <c r="AC98" s="159"/>
      <c r="AD98" s="159"/>
      <c r="AE98" s="159"/>
    </row>
    <row r="99" spans="1:31" s="52" customFormat="1">
      <c r="B99" s="202"/>
      <c r="C99" s="202"/>
      <c r="D99" s="202"/>
      <c r="E99" s="202"/>
      <c r="F99" s="202"/>
      <c r="G99" s="202"/>
      <c r="N99" s="105"/>
      <c r="O99" s="197"/>
      <c r="P99" s="153"/>
      <c r="Q99" s="202"/>
      <c r="R99" s="158"/>
      <c r="S99" s="158"/>
      <c r="T99" s="158"/>
      <c r="U99" s="158"/>
      <c r="V99" s="158"/>
      <c r="W99" s="158"/>
      <c r="X99" s="158"/>
      <c r="Y99" s="158"/>
      <c r="Z99" s="158"/>
      <c r="AA99" s="158"/>
      <c r="AB99" s="159"/>
      <c r="AC99" s="159"/>
      <c r="AD99" s="159"/>
      <c r="AE99" s="159"/>
    </row>
    <row r="100" spans="1:31" s="52" customFormat="1">
      <c r="A100" s="111"/>
      <c r="B100" s="202"/>
      <c r="C100" s="202"/>
      <c r="D100" s="202"/>
      <c r="E100" s="202"/>
      <c r="F100" s="202"/>
      <c r="G100" s="202"/>
      <c r="N100" s="105"/>
      <c r="O100" s="197"/>
      <c r="P100" s="153"/>
      <c r="Q100" s="202"/>
      <c r="R100" s="158"/>
      <c r="S100" s="158"/>
      <c r="T100" s="158"/>
      <c r="U100" s="158"/>
      <c r="V100" s="158"/>
      <c r="W100" s="158"/>
      <c r="X100" s="158"/>
      <c r="Y100" s="158"/>
      <c r="Z100" s="158"/>
      <c r="AA100" s="158"/>
      <c r="AB100" s="159"/>
      <c r="AC100" s="159"/>
      <c r="AD100" s="159"/>
      <c r="AE100" s="159"/>
    </row>
    <row r="101" spans="1:31" s="52" customFormat="1">
      <c r="A101" s="111"/>
      <c r="B101" s="202"/>
      <c r="C101" s="202"/>
      <c r="D101" s="202"/>
      <c r="E101" s="202"/>
      <c r="F101" s="202"/>
      <c r="G101" s="202"/>
      <c r="N101" s="105"/>
      <c r="O101" s="197"/>
      <c r="P101" s="153"/>
      <c r="Q101" s="202"/>
      <c r="R101" s="158"/>
      <c r="S101" s="158"/>
      <c r="T101" s="158"/>
      <c r="U101" s="158"/>
      <c r="V101" s="158"/>
      <c r="W101" s="158"/>
      <c r="X101" s="158"/>
      <c r="Y101" s="158"/>
      <c r="Z101" s="158"/>
      <c r="AA101" s="158"/>
      <c r="AB101" s="159"/>
      <c r="AC101" s="159"/>
      <c r="AD101" s="159"/>
      <c r="AE101" s="159"/>
    </row>
    <row r="102" spans="1:31" s="52" customFormat="1">
      <c r="A102" s="111"/>
      <c r="B102" s="202"/>
      <c r="C102" s="202"/>
      <c r="D102" s="202"/>
      <c r="E102" s="202"/>
      <c r="F102" s="202"/>
      <c r="G102" s="202"/>
      <c r="N102" s="105"/>
      <c r="O102" s="197"/>
      <c r="P102" s="153"/>
      <c r="Q102" s="202"/>
      <c r="R102" s="158"/>
      <c r="S102" s="158"/>
      <c r="T102" s="158"/>
      <c r="U102" s="158"/>
      <c r="V102" s="158"/>
      <c r="W102" s="158"/>
      <c r="X102" s="158"/>
      <c r="Y102" s="158"/>
      <c r="Z102" s="158"/>
      <c r="AA102" s="158"/>
      <c r="AB102" s="159"/>
      <c r="AC102" s="159"/>
      <c r="AD102" s="159"/>
      <c r="AE102" s="159"/>
    </row>
    <row r="103" spans="1:31" s="52" customFormat="1">
      <c r="A103" s="111"/>
      <c r="B103" s="202"/>
      <c r="C103" s="202"/>
      <c r="D103" s="202"/>
      <c r="E103" s="202"/>
      <c r="F103" s="202"/>
      <c r="G103" s="202"/>
      <c r="N103" s="105"/>
      <c r="O103" s="197"/>
      <c r="P103" s="153"/>
      <c r="Q103" s="202"/>
      <c r="R103" s="158"/>
      <c r="S103" s="158"/>
      <c r="T103" s="158"/>
      <c r="U103" s="158"/>
      <c r="V103" s="158"/>
      <c r="W103" s="158"/>
      <c r="X103" s="158"/>
      <c r="Y103" s="158"/>
      <c r="Z103" s="158"/>
      <c r="AA103" s="158"/>
      <c r="AB103" s="159"/>
      <c r="AC103" s="159"/>
      <c r="AD103" s="159"/>
      <c r="AE103" s="159"/>
    </row>
    <row r="104" spans="1:31" s="52" customFormat="1">
      <c r="A104" s="111"/>
      <c r="B104" s="202"/>
      <c r="C104" s="202"/>
      <c r="D104" s="202"/>
      <c r="E104" s="202"/>
      <c r="F104" s="202"/>
      <c r="G104" s="202"/>
      <c r="N104" s="105"/>
      <c r="O104" s="105"/>
      <c r="P104" s="153"/>
      <c r="Q104" s="202"/>
      <c r="R104" s="158"/>
      <c r="S104" s="158"/>
      <c r="T104" s="158"/>
      <c r="U104" s="158"/>
      <c r="V104" s="158"/>
      <c r="W104" s="158"/>
      <c r="X104" s="158"/>
      <c r="Y104" s="158"/>
      <c r="Z104" s="158"/>
      <c r="AA104" s="158"/>
      <c r="AB104" s="159"/>
      <c r="AC104" s="159"/>
      <c r="AD104" s="159"/>
      <c r="AE104" s="159"/>
    </row>
    <row r="105" spans="1:31" s="52" customFormat="1">
      <c r="A105" s="121"/>
      <c r="B105" s="202"/>
      <c r="C105" s="202"/>
      <c r="D105" s="202"/>
      <c r="E105" s="202"/>
      <c r="F105" s="202"/>
      <c r="G105" s="197"/>
      <c r="N105" s="105"/>
      <c r="O105" s="105"/>
      <c r="P105" s="153"/>
      <c r="Q105" s="202"/>
      <c r="R105" s="158"/>
      <c r="S105" s="158"/>
      <c r="T105" s="158"/>
      <c r="U105" s="158"/>
      <c r="V105" s="158"/>
      <c r="W105" s="158"/>
      <c r="X105" s="158"/>
      <c r="Y105" s="158"/>
      <c r="Z105" s="158"/>
      <c r="AA105" s="158"/>
      <c r="AB105" s="159"/>
      <c r="AC105" s="159"/>
      <c r="AD105" s="159"/>
      <c r="AE105" s="159"/>
    </row>
    <row r="106" spans="1:31" s="52" customFormat="1">
      <c r="A106" s="104"/>
      <c r="B106" s="202"/>
      <c r="C106" s="202"/>
      <c r="D106" s="202"/>
      <c r="E106" s="202"/>
      <c r="F106" s="202"/>
      <c r="G106" s="197"/>
      <c r="I106" s="202"/>
      <c r="J106" s="202"/>
      <c r="K106" s="202"/>
      <c r="L106" s="202"/>
      <c r="M106" s="202"/>
      <c r="N106" s="105"/>
      <c r="O106" s="105"/>
      <c r="P106" s="153"/>
      <c r="Q106" s="202"/>
      <c r="R106" s="158"/>
      <c r="S106" s="158"/>
      <c r="T106" s="158"/>
      <c r="U106" s="158"/>
      <c r="V106" s="158"/>
      <c r="W106" s="158"/>
      <c r="X106" s="158"/>
      <c r="Y106" s="158"/>
      <c r="Z106" s="158"/>
      <c r="AA106" s="158"/>
      <c r="AB106" s="159"/>
      <c r="AC106" s="159"/>
      <c r="AD106" s="159"/>
      <c r="AE106" s="159"/>
    </row>
    <row r="107" spans="1:31" s="52" customFormat="1">
      <c r="A107" s="104"/>
      <c r="B107" s="202"/>
      <c r="C107" s="202"/>
      <c r="D107" s="202"/>
      <c r="E107" s="202"/>
      <c r="F107" s="202"/>
      <c r="G107" s="197"/>
      <c r="I107" s="105"/>
      <c r="J107" s="105"/>
      <c r="K107" s="105"/>
      <c r="L107" s="105"/>
      <c r="M107" s="105"/>
      <c r="N107" s="105"/>
      <c r="O107" s="105"/>
      <c r="P107" s="153"/>
      <c r="Q107" s="202"/>
      <c r="R107" s="158"/>
      <c r="S107" s="158"/>
      <c r="T107" s="158"/>
      <c r="U107" s="158"/>
      <c r="V107" s="158"/>
      <c r="W107" s="158"/>
      <c r="X107" s="158"/>
      <c r="Y107" s="158"/>
      <c r="Z107" s="158"/>
      <c r="AA107" s="158"/>
      <c r="AB107" s="159"/>
      <c r="AC107" s="159"/>
      <c r="AD107" s="159"/>
      <c r="AE107" s="159"/>
    </row>
    <row r="108" spans="1:31" s="52" customFormat="1">
      <c r="A108" s="119"/>
      <c r="B108" s="202"/>
      <c r="C108" s="202"/>
      <c r="D108" s="202"/>
      <c r="E108" s="202"/>
      <c r="F108" s="202"/>
      <c r="G108" s="197"/>
      <c r="I108" s="105"/>
      <c r="J108" s="105"/>
      <c r="K108" s="105"/>
      <c r="L108" s="105"/>
      <c r="M108" s="105"/>
      <c r="N108" s="105"/>
      <c r="O108" s="105"/>
      <c r="P108" s="153"/>
      <c r="Q108" s="202"/>
      <c r="R108" s="158"/>
      <c r="S108" s="158"/>
      <c r="T108" s="158"/>
      <c r="U108" s="158"/>
      <c r="V108" s="158"/>
      <c r="W108" s="158"/>
      <c r="X108" s="158"/>
      <c r="Y108" s="158"/>
      <c r="Z108" s="158"/>
      <c r="AA108" s="158"/>
      <c r="AB108" s="159"/>
      <c r="AC108" s="159"/>
      <c r="AD108" s="159"/>
      <c r="AE108" s="159"/>
    </row>
    <row r="109" spans="1:31" s="52" customFormat="1">
      <c r="A109" s="104"/>
      <c r="B109" s="202"/>
      <c r="C109" s="202"/>
      <c r="D109" s="202"/>
      <c r="E109" s="202"/>
      <c r="F109" s="202"/>
      <c r="G109" s="197"/>
      <c r="I109" s="105"/>
      <c r="J109" s="105"/>
      <c r="K109" s="105"/>
      <c r="L109" s="105"/>
      <c r="M109" s="105"/>
      <c r="N109" s="105"/>
      <c r="O109" s="105"/>
      <c r="P109" s="153"/>
      <c r="Q109" s="202"/>
      <c r="R109" s="158"/>
      <c r="S109" s="158"/>
      <c r="T109" s="158"/>
      <c r="U109" s="158"/>
      <c r="V109" s="158"/>
      <c r="W109" s="158"/>
      <c r="X109" s="158"/>
      <c r="Y109" s="158"/>
      <c r="Z109" s="158"/>
      <c r="AA109" s="158"/>
      <c r="AB109" s="159"/>
      <c r="AC109" s="159"/>
      <c r="AD109" s="159"/>
      <c r="AE109" s="159"/>
    </row>
    <row r="110" spans="1:31" s="52" customFormat="1">
      <c r="A110" s="104"/>
      <c r="B110" s="202"/>
      <c r="C110" s="202"/>
      <c r="D110" s="202"/>
      <c r="E110" s="202"/>
      <c r="F110" s="202"/>
      <c r="G110" s="197"/>
      <c r="I110" s="104"/>
      <c r="J110" s="105"/>
      <c r="K110" s="105"/>
      <c r="L110" s="105"/>
      <c r="M110" s="105"/>
      <c r="N110" s="105"/>
      <c r="O110" s="105"/>
      <c r="P110" s="153"/>
      <c r="Q110" s="202"/>
      <c r="R110" s="158"/>
      <c r="S110" s="158"/>
      <c r="T110" s="158"/>
      <c r="U110" s="158"/>
      <c r="V110" s="158"/>
      <c r="W110" s="158"/>
      <c r="X110" s="158"/>
      <c r="Y110" s="158"/>
      <c r="Z110" s="158"/>
      <c r="AA110" s="158"/>
      <c r="AB110" s="159"/>
      <c r="AC110" s="159"/>
      <c r="AD110" s="159"/>
      <c r="AE110" s="159"/>
    </row>
    <row r="111" spans="1:31" s="52" customFormat="1">
      <c r="A111" s="105"/>
      <c r="G111" s="197"/>
      <c r="I111" s="105"/>
      <c r="J111" s="105"/>
      <c r="K111" s="105"/>
      <c r="L111" s="105"/>
      <c r="M111" s="105"/>
      <c r="N111" s="105"/>
      <c r="O111" s="105"/>
      <c r="P111" s="153"/>
      <c r="Q111" s="202"/>
      <c r="R111" s="158"/>
      <c r="S111" s="158"/>
      <c r="T111" s="158"/>
      <c r="U111" s="158"/>
      <c r="V111" s="158"/>
      <c r="W111" s="158"/>
      <c r="X111" s="158"/>
      <c r="Y111" s="158"/>
      <c r="Z111" s="158"/>
      <c r="AA111" s="158"/>
      <c r="AB111" s="159"/>
      <c r="AC111" s="159"/>
      <c r="AD111" s="159"/>
      <c r="AE111" s="159"/>
    </row>
    <row r="112" spans="1:31" s="52" customFormat="1">
      <c r="A112" s="105"/>
      <c r="G112" s="197"/>
      <c r="I112" s="105"/>
      <c r="J112" s="105"/>
      <c r="K112" s="105"/>
      <c r="L112" s="105"/>
      <c r="M112" s="105"/>
      <c r="N112" s="105"/>
      <c r="O112" s="105"/>
      <c r="P112" s="153"/>
      <c r="Q112" s="202"/>
      <c r="R112" s="158"/>
      <c r="S112" s="158"/>
      <c r="T112" s="158"/>
      <c r="U112" s="158"/>
      <c r="V112" s="158"/>
      <c r="W112" s="158"/>
      <c r="X112" s="158"/>
      <c r="Y112" s="158"/>
      <c r="Z112" s="158"/>
      <c r="AA112" s="158"/>
      <c r="AB112" s="159"/>
      <c r="AC112" s="159"/>
      <c r="AD112" s="159"/>
      <c r="AE112" s="159"/>
    </row>
    <row r="113" spans="1:31" s="52" customFormat="1">
      <c r="A113" s="105"/>
      <c r="G113" s="197"/>
      <c r="I113" s="105"/>
      <c r="J113" s="105"/>
      <c r="K113" s="105"/>
      <c r="L113" s="105"/>
      <c r="M113" s="105"/>
      <c r="N113" s="105"/>
      <c r="O113" s="105"/>
      <c r="P113" s="153"/>
      <c r="Q113" s="202"/>
      <c r="R113" s="158"/>
      <c r="S113" s="158"/>
      <c r="T113" s="158"/>
      <c r="U113" s="158"/>
      <c r="V113" s="158"/>
      <c r="W113" s="158"/>
      <c r="X113" s="158"/>
      <c r="Y113" s="158"/>
      <c r="Z113" s="158"/>
      <c r="AA113" s="158"/>
      <c r="AB113" s="159"/>
      <c r="AC113" s="159"/>
      <c r="AD113" s="159"/>
      <c r="AE113" s="159"/>
    </row>
    <row r="114" spans="1:31" s="52" customFormat="1">
      <c r="A114" s="105"/>
      <c r="G114" s="197"/>
      <c r="I114" s="105"/>
      <c r="J114" s="105"/>
      <c r="K114" s="105"/>
      <c r="L114" s="105"/>
      <c r="M114" s="105"/>
      <c r="N114" s="105"/>
      <c r="O114" s="105"/>
      <c r="P114" s="153"/>
      <c r="Q114" s="202"/>
      <c r="R114" s="158"/>
      <c r="S114" s="158"/>
      <c r="T114" s="158"/>
      <c r="U114" s="158"/>
      <c r="V114" s="158"/>
      <c r="W114" s="158"/>
      <c r="X114" s="158"/>
      <c r="Y114" s="158"/>
      <c r="Z114" s="158"/>
      <c r="AA114" s="158"/>
      <c r="AB114" s="159"/>
      <c r="AC114" s="159"/>
      <c r="AD114" s="159"/>
      <c r="AE114" s="159"/>
    </row>
    <row r="115" spans="1:31" s="52" customFormat="1">
      <c r="A115" s="105"/>
      <c r="G115" s="197"/>
      <c r="I115" s="105"/>
      <c r="J115" s="105"/>
      <c r="K115" s="105"/>
      <c r="L115" s="105"/>
      <c r="M115" s="105"/>
      <c r="N115" s="105"/>
      <c r="O115" s="105"/>
      <c r="P115" s="153"/>
      <c r="Q115" s="202"/>
      <c r="R115" s="158"/>
      <c r="S115" s="158"/>
      <c r="T115" s="158"/>
      <c r="U115" s="158"/>
      <c r="V115" s="158"/>
      <c r="W115" s="158"/>
      <c r="X115" s="158"/>
      <c r="Y115" s="158"/>
      <c r="Z115" s="158"/>
      <c r="AA115" s="158"/>
      <c r="AB115" s="159"/>
      <c r="AC115" s="159"/>
      <c r="AD115" s="159"/>
      <c r="AE115" s="159"/>
    </row>
    <row r="116" spans="1:31" s="52" customFormat="1">
      <c r="A116" s="105"/>
      <c r="G116" s="197"/>
      <c r="I116" s="105"/>
      <c r="J116" s="105"/>
      <c r="K116" s="105"/>
      <c r="L116" s="105"/>
      <c r="M116" s="105"/>
      <c r="N116" s="105"/>
      <c r="O116" s="105"/>
      <c r="P116" s="153"/>
      <c r="Q116" s="202"/>
      <c r="R116" s="158"/>
      <c r="S116" s="158"/>
      <c r="T116" s="158"/>
      <c r="U116" s="158"/>
      <c r="V116" s="158"/>
      <c r="W116" s="158"/>
      <c r="X116" s="158"/>
      <c r="Y116" s="158"/>
      <c r="Z116" s="158"/>
      <c r="AA116" s="158"/>
      <c r="AB116" s="159"/>
      <c r="AC116" s="159"/>
      <c r="AD116" s="159"/>
      <c r="AE116" s="159"/>
    </row>
    <row r="117" spans="1:31" s="52" customFormat="1">
      <c r="A117" s="105"/>
      <c r="G117" s="197"/>
      <c r="I117" s="105"/>
      <c r="J117" s="105"/>
      <c r="K117" s="105"/>
      <c r="L117" s="105"/>
      <c r="M117" s="105"/>
      <c r="N117" s="105"/>
      <c r="O117" s="105"/>
      <c r="P117" s="153"/>
      <c r="Q117" s="202"/>
      <c r="R117" s="158"/>
      <c r="S117" s="158"/>
      <c r="T117" s="158"/>
      <c r="U117" s="158"/>
      <c r="V117" s="158"/>
      <c r="W117" s="158"/>
      <c r="X117" s="158"/>
      <c r="Y117" s="158"/>
      <c r="Z117" s="158"/>
      <c r="AA117" s="158"/>
      <c r="AB117" s="159"/>
      <c r="AC117" s="159"/>
      <c r="AD117" s="159"/>
      <c r="AE117" s="159"/>
    </row>
    <row r="118" spans="1:31" s="52" customFormat="1">
      <c r="A118" s="105"/>
      <c r="B118" s="202"/>
      <c r="C118" s="202"/>
      <c r="D118" s="202"/>
      <c r="E118" s="202"/>
      <c r="F118" s="202"/>
      <c r="G118" s="197"/>
      <c r="I118" s="105"/>
      <c r="J118" s="105"/>
      <c r="K118" s="105"/>
      <c r="L118" s="105"/>
      <c r="M118" s="105"/>
      <c r="N118" s="105"/>
      <c r="O118" s="105"/>
      <c r="P118" s="153"/>
      <c r="Q118" s="202"/>
      <c r="R118" s="158"/>
      <c r="S118" s="158"/>
      <c r="T118" s="158"/>
      <c r="U118" s="158"/>
      <c r="V118" s="158"/>
      <c r="W118" s="158"/>
      <c r="X118" s="158"/>
      <c r="Y118" s="158"/>
      <c r="Z118" s="158"/>
      <c r="AA118" s="158"/>
      <c r="AB118" s="159"/>
      <c r="AC118" s="159"/>
      <c r="AD118" s="159"/>
      <c r="AE118" s="159"/>
    </row>
    <row r="119" spans="1:31" s="202" customFormat="1">
      <c r="A119" s="105"/>
      <c r="B119" s="105"/>
      <c r="C119" s="105"/>
      <c r="D119" s="105"/>
      <c r="E119" s="105"/>
      <c r="F119" s="105"/>
      <c r="G119" s="197"/>
      <c r="H119" s="52"/>
      <c r="I119" s="105"/>
      <c r="J119" s="105"/>
      <c r="K119" s="105"/>
      <c r="L119" s="105"/>
      <c r="M119" s="105"/>
      <c r="N119" s="105"/>
      <c r="O119" s="105"/>
      <c r="P119" s="153"/>
      <c r="R119" s="158"/>
      <c r="S119" s="158"/>
      <c r="T119" s="158"/>
      <c r="U119" s="158"/>
      <c r="V119" s="158"/>
      <c r="W119" s="158"/>
      <c r="X119" s="158"/>
      <c r="Y119" s="158"/>
      <c r="Z119" s="158"/>
      <c r="AA119" s="158"/>
      <c r="AB119" s="158"/>
      <c r="AC119" s="158"/>
      <c r="AD119" s="158"/>
      <c r="AE119" s="158"/>
    </row>
    <row r="120" spans="1:31">
      <c r="B120" s="105"/>
      <c r="G120" s="202"/>
      <c r="H120" s="52"/>
      <c r="Q120" s="202"/>
    </row>
    <row r="121" spans="1:31">
      <c r="B121" s="105"/>
      <c r="G121" s="202"/>
      <c r="H121" s="52"/>
      <c r="Q121" s="202"/>
    </row>
    <row r="122" spans="1:31">
      <c r="A122" s="52"/>
      <c r="B122" s="105"/>
      <c r="G122" s="202"/>
      <c r="H122" s="52"/>
      <c r="Q122" s="202"/>
    </row>
    <row r="123" spans="1:31">
      <c r="A123" s="52"/>
      <c r="G123" s="202"/>
      <c r="H123" s="52"/>
      <c r="Q123" s="202"/>
    </row>
    <row r="124" spans="1:31">
      <c r="A124" s="52"/>
      <c r="G124" s="202"/>
      <c r="H124" s="52"/>
    </row>
    <row r="125" spans="1:31">
      <c r="A125" s="52"/>
      <c r="G125" s="202"/>
      <c r="H125" s="52"/>
    </row>
    <row r="126" spans="1:31">
      <c r="A126" s="52"/>
      <c r="G126" s="202"/>
      <c r="H126" s="52"/>
    </row>
    <row r="127" spans="1:31">
      <c r="A127" s="52"/>
      <c r="G127" s="202"/>
      <c r="H127" s="202"/>
    </row>
    <row r="128" spans="1:31">
      <c r="A128" s="52"/>
      <c r="G128" s="202"/>
    </row>
    <row r="129" spans="1:8">
      <c r="A129" s="52"/>
      <c r="G129" s="202"/>
    </row>
    <row r="130" spans="1:8">
      <c r="A130" s="52"/>
      <c r="G130" s="202"/>
    </row>
    <row r="131" spans="1:8">
      <c r="A131" s="52"/>
      <c r="G131" s="202"/>
      <c r="H131" s="104"/>
    </row>
    <row r="132" spans="1:8">
      <c r="A132" s="52"/>
      <c r="G132" s="202"/>
    </row>
    <row r="133" spans="1:8">
      <c r="A133" s="52"/>
      <c r="G133" s="202"/>
    </row>
    <row r="134" spans="1:8">
      <c r="A134" s="52"/>
      <c r="G134" s="202"/>
    </row>
    <row r="135" spans="1:8">
      <c r="A135" s="52"/>
      <c r="G135" s="202"/>
    </row>
    <row r="136" spans="1:8">
      <c r="A136" s="52"/>
      <c r="G136" s="202"/>
    </row>
    <row r="137" spans="1:8">
      <c r="A137" s="52"/>
      <c r="G137" s="202"/>
    </row>
    <row r="138" spans="1:8">
      <c r="A138" s="52"/>
      <c r="G138" s="202"/>
    </row>
    <row r="139" spans="1:8">
      <c r="A139" s="52"/>
      <c r="G139" s="202"/>
    </row>
    <row r="140" spans="1:8">
      <c r="A140" s="52"/>
      <c r="G140" s="202"/>
    </row>
    <row r="141" spans="1:8">
      <c r="A141" s="52"/>
      <c r="G141" s="202"/>
    </row>
    <row r="142" spans="1:8">
      <c r="A142" s="52"/>
      <c r="G142" s="202"/>
    </row>
    <row r="143" spans="1:8">
      <c r="A143" s="52"/>
      <c r="G143" s="202"/>
    </row>
    <row r="144" spans="1:8">
      <c r="A144" s="52"/>
      <c r="G144" s="202"/>
    </row>
    <row r="145" spans="1:7">
      <c r="A145" s="52"/>
      <c r="G145" s="202"/>
    </row>
    <row r="146" spans="1:7">
      <c r="A146" s="52"/>
      <c r="G146" s="202"/>
    </row>
    <row r="147" spans="1:7">
      <c r="A147" s="52"/>
      <c r="G147" s="202"/>
    </row>
    <row r="148" spans="1:7">
      <c r="A148" s="52"/>
      <c r="G148" s="202"/>
    </row>
    <row r="149" spans="1:7">
      <c r="A149" s="52"/>
      <c r="G149" s="202"/>
    </row>
    <row r="150" spans="1:7">
      <c r="A150" s="52"/>
      <c r="G150" s="202"/>
    </row>
    <row r="151" spans="1:7">
      <c r="A151" s="52"/>
      <c r="G151" s="202"/>
    </row>
    <row r="152" spans="1:7">
      <c r="A152" s="52"/>
      <c r="G152" s="202"/>
    </row>
    <row r="153" spans="1:7">
      <c r="A153" s="52"/>
      <c r="G153" s="202"/>
    </row>
    <row r="154" spans="1:7">
      <c r="A154" s="52"/>
      <c r="G154" s="202"/>
    </row>
    <row r="155" spans="1:7">
      <c r="A155" s="52"/>
      <c r="G155" s="202"/>
    </row>
    <row r="156" spans="1:7">
      <c r="A156" s="52"/>
      <c r="G156" s="202"/>
    </row>
    <row r="157" spans="1:7">
      <c r="A157" s="52"/>
      <c r="G157" s="202"/>
    </row>
    <row r="158" spans="1:7">
      <c r="A158" s="202"/>
    </row>
  </sheetData>
  <mergeCells count="1">
    <mergeCell ref="I55:M55"/>
  </mergeCells>
  <pageMargins left="0.2" right="0.23" top="0.32" bottom="0.38" header="0.16" footer="0.16"/>
  <pageSetup scale="60" orientation="landscape" r:id="rId1"/>
  <headerFooter>
    <oddHeader>&amp;RWorkpaper 4-KKH</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autoPageBreaks="0"/>
  </sheetPr>
  <dimension ref="A1:AR479"/>
  <sheetViews>
    <sheetView view="pageLayout" zoomScaleNormal="100" workbookViewId="0">
      <selection activeCell="M51" sqref="M51"/>
    </sheetView>
  </sheetViews>
  <sheetFormatPr defaultColWidth="9.140625" defaultRowHeight="15"/>
  <cols>
    <col min="1" max="1" width="14.140625" style="62" customWidth="1"/>
    <col min="2" max="2" width="16.42578125" style="61" customWidth="1"/>
    <col min="3" max="3" width="11.28515625" style="61" customWidth="1"/>
    <col min="4" max="4" width="34.42578125" style="62" customWidth="1"/>
    <col min="5" max="5" width="23.7109375" style="63" customWidth="1"/>
    <col min="6" max="6" width="17.7109375" style="64" customWidth="1"/>
    <col min="7" max="7" width="14.7109375" style="397" customWidth="1"/>
    <col min="8" max="8" width="16.7109375" style="64" customWidth="1"/>
    <col min="9" max="9" width="2.42578125" style="64" customWidth="1"/>
    <col min="10" max="10" width="14.85546875" style="64" customWidth="1"/>
    <col min="11" max="11" width="13.42578125" style="64" customWidth="1"/>
    <col min="12" max="12" width="14.7109375" style="64" customWidth="1"/>
    <col min="13" max="13" width="2.28515625" style="64" customWidth="1"/>
    <col min="14" max="14" width="14.140625" style="62" customWidth="1"/>
    <col min="15" max="15" width="16.140625" style="359" customWidth="1"/>
    <col min="16" max="16" width="11.7109375" style="359" customWidth="1"/>
    <col min="17" max="17" width="39.140625" style="359" bestFit="1" customWidth="1"/>
    <col min="18" max="18" width="24" style="359" customWidth="1"/>
    <col min="19" max="19" width="16.85546875" style="359" customWidth="1"/>
    <col min="20" max="20" width="11.85546875" style="64" customWidth="1"/>
    <col min="21" max="21" width="16.85546875" style="182" customWidth="1"/>
    <col min="22" max="22" width="1.5703125" style="359" customWidth="1"/>
    <col min="23" max="23" width="14.140625" style="359" customWidth="1"/>
    <col min="24" max="24" width="10.7109375" style="64" customWidth="1"/>
    <col min="25" max="25" width="14.28515625" style="64" bestFit="1" customWidth="1"/>
    <col min="26" max="26" width="9.140625" style="359"/>
    <col min="27" max="27" width="16.5703125" style="62" customWidth="1"/>
    <col min="28" max="28" width="21.5703125" style="62" bestFit="1" customWidth="1"/>
    <col min="29" max="29" width="11.42578125" style="62" bestFit="1" customWidth="1"/>
    <col min="30" max="30" width="39.5703125" style="62" bestFit="1" customWidth="1"/>
    <col min="31" max="31" width="18.7109375" style="62" customWidth="1"/>
    <col min="32" max="32" width="15.140625" style="62" customWidth="1"/>
    <col min="33" max="33" width="13.5703125" style="62" customWidth="1"/>
    <col min="34" max="34" width="13.85546875" style="64" customWidth="1"/>
    <col min="35" max="35" width="3.28515625" style="62" customWidth="1"/>
    <col min="36" max="36" width="14.28515625" style="62" customWidth="1"/>
    <col min="37" max="37" width="12" style="62" customWidth="1"/>
    <col min="38" max="38" width="12.140625" style="64" customWidth="1"/>
    <col min="39" max="39" width="17" style="62" bestFit="1" customWidth="1"/>
    <col min="40" max="16384" width="9.140625" style="62"/>
  </cols>
  <sheetData>
    <row r="1" spans="1:38" s="81" customFormat="1">
      <c r="A1" s="76" t="s">
        <v>15</v>
      </c>
      <c r="C1" s="78"/>
      <c r="D1" s="76"/>
      <c r="E1" s="79"/>
      <c r="F1" s="80"/>
      <c r="G1" s="390"/>
      <c r="H1" s="100"/>
      <c r="I1" s="100"/>
      <c r="J1"/>
      <c r="K1" s="100"/>
      <c r="L1" s="100"/>
      <c r="M1" s="124"/>
      <c r="O1" s="359"/>
      <c r="P1" s="359"/>
      <c r="Q1"/>
      <c r="R1"/>
      <c r="S1" s="359"/>
      <c r="T1" s="80"/>
      <c r="U1" s="182"/>
      <c r="V1" s="359"/>
      <c r="W1" s="359"/>
      <c r="X1" s="100"/>
      <c r="Y1" s="437"/>
      <c r="Z1" s="124"/>
      <c r="AH1" s="437"/>
      <c r="AL1" s="437"/>
    </row>
    <row r="2" spans="1:38" s="81" customFormat="1" ht="18.75">
      <c r="A2" s="76" t="s">
        <v>213</v>
      </c>
      <c r="C2" s="77"/>
      <c r="D2" s="76"/>
      <c r="E2" s="79"/>
      <c r="F2" s="336" t="s">
        <v>219</v>
      </c>
      <c r="G2" s="391"/>
      <c r="H2" s="338"/>
      <c r="I2" s="80"/>
      <c r="J2" s="80"/>
      <c r="K2" s="100"/>
      <c r="L2" s="100"/>
      <c r="O2" s="359"/>
      <c r="P2" s="359"/>
      <c r="Q2"/>
      <c r="R2"/>
      <c r="S2" s="336" t="s">
        <v>220</v>
      </c>
      <c r="T2" s="337"/>
      <c r="U2" s="337"/>
      <c r="V2" s="338"/>
      <c r="W2" s="359"/>
      <c r="X2" s="100"/>
      <c r="Y2" s="437"/>
      <c r="Z2" s="124"/>
      <c r="AA2"/>
      <c r="AB2"/>
      <c r="AC2"/>
      <c r="AD2" s="365" t="s">
        <v>191</v>
      </c>
      <c r="AH2" s="437"/>
      <c r="AL2" s="437"/>
    </row>
    <row r="3" spans="1:38" s="81" customFormat="1" ht="15.75" customHeight="1">
      <c r="A3" s="76" t="s">
        <v>52</v>
      </c>
      <c r="C3" s="77"/>
      <c r="D3" s="76"/>
      <c r="E3" s="79"/>
      <c r="F3" s="354"/>
      <c r="G3" s="392"/>
      <c r="H3" s="354"/>
      <c r="I3" s="80"/>
      <c r="J3" s="80"/>
      <c r="K3" s="100"/>
      <c r="L3" s="100"/>
      <c r="N3" s="195"/>
      <c r="O3" s="195"/>
      <c r="P3" s="195"/>
      <c r="Q3"/>
      <c r="R3"/>
      <c r="S3" s="195"/>
      <c r="T3" s="354"/>
      <c r="U3" s="431"/>
      <c r="W3" s="195"/>
      <c r="X3" s="100"/>
      <c r="Y3" s="431"/>
      <c r="Z3" s="200"/>
      <c r="AA3"/>
      <c r="AB3"/>
      <c r="AC3"/>
      <c r="AE3" s="62"/>
      <c r="AH3" s="437"/>
      <c r="AL3" s="437"/>
    </row>
    <row r="4" spans="1:38" s="81" customFormat="1">
      <c r="A4" s="76" t="s">
        <v>221</v>
      </c>
      <c r="B4" s="77"/>
      <c r="C4" s="77"/>
      <c r="D4" s="76"/>
      <c r="E4" s="79"/>
      <c r="F4" s="80"/>
      <c r="G4" s="390"/>
      <c r="H4" s="80"/>
      <c r="I4" s="80"/>
      <c r="J4" s="80"/>
      <c r="K4" s="80"/>
      <c r="L4" s="80"/>
      <c r="N4" s="195"/>
      <c r="O4" s="195"/>
      <c r="P4" s="195"/>
      <c r="Q4"/>
      <c r="R4"/>
      <c r="S4" s="195"/>
      <c r="T4" s="80"/>
      <c r="U4" s="431"/>
      <c r="W4" s="195"/>
      <c r="X4" s="80"/>
      <c r="Y4" s="431"/>
      <c r="Z4" s="200"/>
      <c r="AA4"/>
      <c r="AB4"/>
      <c r="AC4"/>
      <c r="AH4" s="437"/>
      <c r="AL4" s="437"/>
    </row>
    <row r="5" spans="1:38" s="86" customFormat="1" ht="41.25" customHeight="1">
      <c r="A5" s="82" t="s">
        <v>92</v>
      </c>
      <c r="B5" s="82" t="s">
        <v>91</v>
      </c>
      <c r="C5" s="329" t="s">
        <v>61</v>
      </c>
      <c r="D5" s="83" t="s">
        <v>28</v>
      </c>
      <c r="E5" s="84" t="s">
        <v>62</v>
      </c>
      <c r="F5" s="143" t="s">
        <v>5</v>
      </c>
      <c r="G5" s="393" t="s">
        <v>98</v>
      </c>
      <c r="H5" s="143" t="s">
        <v>6</v>
      </c>
      <c r="I5" s="143"/>
      <c r="J5" s="143" t="s">
        <v>94</v>
      </c>
      <c r="K5" s="143" t="s">
        <v>98</v>
      </c>
      <c r="L5" s="143" t="s">
        <v>7</v>
      </c>
      <c r="M5" s="85"/>
      <c r="N5" s="82" t="s">
        <v>92</v>
      </c>
      <c r="O5" s="82" t="s">
        <v>91</v>
      </c>
      <c r="P5" s="329" t="s">
        <v>61</v>
      </c>
      <c r="Q5" s="83" t="s">
        <v>28</v>
      </c>
      <c r="R5" s="84" t="s">
        <v>62</v>
      </c>
      <c r="S5" s="430" t="s">
        <v>5</v>
      </c>
      <c r="T5" s="143" t="s">
        <v>98</v>
      </c>
      <c r="U5" s="436" t="s">
        <v>6</v>
      </c>
      <c r="V5" s="83"/>
      <c r="W5" s="430" t="s">
        <v>94</v>
      </c>
      <c r="X5" s="143" t="s">
        <v>98</v>
      </c>
      <c r="Y5" s="436" t="s">
        <v>7</v>
      </c>
      <c r="Z5" s="364"/>
      <c r="AA5" s="82" t="s">
        <v>92</v>
      </c>
      <c r="AB5" s="428" t="s">
        <v>91</v>
      </c>
      <c r="AC5" s="429" t="s">
        <v>61</v>
      </c>
      <c r="AD5" s="428" t="s">
        <v>28</v>
      </c>
      <c r="AE5" s="428" t="s">
        <v>62</v>
      </c>
      <c r="AF5" s="143" t="s">
        <v>5</v>
      </c>
      <c r="AG5" s="143" t="s">
        <v>98</v>
      </c>
      <c r="AH5" s="143" t="s">
        <v>6</v>
      </c>
      <c r="AI5" s="143"/>
      <c r="AJ5" s="143" t="s">
        <v>94</v>
      </c>
      <c r="AK5" s="143" t="s">
        <v>98</v>
      </c>
      <c r="AL5" s="143" t="s">
        <v>7</v>
      </c>
    </row>
    <row r="6" spans="1:38" s="86" customFormat="1">
      <c r="A6" s="1" t="s">
        <v>63</v>
      </c>
      <c r="B6" s="1" t="s">
        <v>2</v>
      </c>
      <c r="C6" s="195">
        <v>2012</v>
      </c>
      <c r="D6" s="1" t="s">
        <v>118</v>
      </c>
      <c r="E6" s="195" t="s">
        <v>64</v>
      </c>
      <c r="F6" s="243">
        <v>0</v>
      </c>
      <c r="G6" s="394">
        <v>0</v>
      </c>
      <c r="H6" s="431">
        <v>0</v>
      </c>
      <c r="I6" s="243"/>
      <c r="J6" s="243">
        <v>0</v>
      </c>
      <c r="K6" s="394"/>
      <c r="L6" s="431"/>
      <c r="N6" s="1" t="s">
        <v>63</v>
      </c>
      <c r="O6" s="1" t="s">
        <v>2</v>
      </c>
      <c r="P6" s="195">
        <v>2012</v>
      </c>
      <c r="Q6" s="1" t="s">
        <v>118</v>
      </c>
      <c r="R6" s="195" t="s">
        <v>64</v>
      </c>
      <c r="S6" s="243">
        <v>0</v>
      </c>
      <c r="T6" s="394">
        <v>0</v>
      </c>
      <c r="U6" s="431">
        <v>0</v>
      </c>
      <c r="V6" s="243"/>
      <c r="W6" s="243">
        <v>0</v>
      </c>
      <c r="X6" s="394">
        <v>0</v>
      </c>
      <c r="Y6" s="431">
        <v>0</v>
      </c>
      <c r="Z6" s="242"/>
      <c r="AA6" s="1" t="s">
        <v>63</v>
      </c>
      <c r="AB6" s="1" t="s">
        <v>2</v>
      </c>
      <c r="AC6" s="195">
        <v>2012</v>
      </c>
      <c r="AD6" s="1" t="s">
        <v>118</v>
      </c>
      <c r="AE6" s="195" t="s">
        <v>64</v>
      </c>
      <c r="AF6" s="243">
        <f>S6-F6</f>
        <v>0</v>
      </c>
      <c r="AG6" s="394">
        <f>T6-G6</f>
        <v>0</v>
      </c>
      <c r="AH6" s="431">
        <f>U6-H6</f>
        <v>0</v>
      </c>
      <c r="AI6" s="243"/>
      <c r="AJ6" s="243">
        <f>W6-J6</f>
        <v>0</v>
      </c>
      <c r="AK6" s="394">
        <f>X6-K6</f>
        <v>0</v>
      </c>
      <c r="AL6" s="431">
        <f>Y6-L6</f>
        <v>0</v>
      </c>
    </row>
    <row r="7" spans="1:38" s="86" customFormat="1">
      <c r="A7" s="1"/>
      <c r="B7" s="1"/>
      <c r="C7" s="195"/>
      <c r="D7" s="1"/>
      <c r="E7" s="195" t="s">
        <v>65</v>
      </c>
      <c r="F7" s="243">
        <v>0</v>
      </c>
      <c r="G7" s="394">
        <v>0</v>
      </c>
      <c r="H7" s="431">
        <v>0</v>
      </c>
      <c r="I7" s="243"/>
      <c r="J7" s="243">
        <v>0</v>
      </c>
      <c r="K7" s="394"/>
      <c r="L7" s="431"/>
      <c r="N7" s="1"/>
      <c r="O7" s="1"/>
      <c r="P7" s="195"/>
      <c r="Q7" s="1"/>
      <c r="R7" s="195" t="s">
        <v>65</v>
      </c>
      <c r="S7" s="243">
        <v>0</v>
      </c>
      <c r="T7" s="394">
        <v>0</v>
      </c>
      <c r="U7" s="431">
        <v>0</v>
      </c>
      <c r="V7" s="243"/>
      <c r="W7" s="243">
        <v>0</v>
      </c>
      <c r="X7" s="394">
        <v>0</v>
      </c>
      <c r="Y7" s="431">
        <v>0</v>
      </c>
      <c r="Z7" s="242"/>
      <c r="AA7" s="1"/>
      <c r="AB7" s="1"/>
      <c r="AC7" s="195"/>
      <c r="AD7" s="1"/>
      <c r="AE7" s="195" t="s">
        <v>65</v>
      </c>
      <c r="AF7" s="243">
        <f t="shared" ref="AF7:AF70" si="0">S7-F7</f>
        <v>0</v>
      </c>
      <c r="AG7" s="394">
        <f t="shared" ref="AG7:AG70" si="1">T7-G7</f>
        <v>0</v>
      </c>
      <c r="AH7" s="431">
        <f t="shared" ref="AH7:AH70" si="2">U7-H7</f>
        <v>0</v>
      </c>
      <c r="AI7" s="243"/>
      <c r="AJ7" s="243">
        <f t="shared" ref="AJ7:AJ70" si="3">W7-J7</f>
        <v>0</v>
      </c>
      <c r="AK7" s="394">
        <f t="shared" ref="AK7:AK70" si="4">X7-K7</f>
        <v>0</v>
      </c>
      <c r="AL7" s="431">
        <f t="shared" ref="AL7:AL70" si="5">Y7-L7</f>
        <v>0</v>
      </c>
    </row>
    <row r="8" spans="1:38" s="86" customFormat="1">
      <c r="A8" s="1"/>
      <c r="B8" s="1"/>
      <c r="C8" s="195"/>
      <c r="D8" s="1"/>
      <c r="E8" s="195" t="s">
        <v>66</v>
      </c>
      <c r="F8" s="243">
        <v>0</v>
      </c>
      <c r="G8" s="394">
        <v>0</v>
      </c>
      <c r="H8" s="431">
        <v>0</v>
      </c>
      <c r="I8" s="243"/>
      <c r="J8" s="243">
        <v>0</v>
      </c>
      <c r="K8" s="394"/>
      <c r="L8" s="431"/>
      <c r="N8" s="1"/>
      <c r="O8" s="1"/>
      <c r="P8" s="195"/>
      <c r="Q8" s="1"/>
      <c r="R8" s="195" t="s">
        <v>66</v>
      </c>
      <c r="S8" s="243">
        <v>0</v>
      </c>
      <c r="T8" s="394">
        <v>0</v>
      </c>
      <c r="U8" s="431">
        <v>0</v>
      </c>
      <c r="V8" s="243"/>
      <c r="W8" s="243">
        <v>0</v>
      </c>
      <c r="X8" s="394">
        <v>0</v>
      </c>
      <c r="Y8" s="431">
        <v>0</v>
      </c>
      <c r="Z8" s="242"/>
      <c r="AA8" s="1"/>
      <c r="AB8" s="1"/>
      <c r="AC8" s="195"/>
      <c r="AD8" s="1"/>
      <c r="AE8" s="195" t="s">
        <v>66</v>
      </c>
      <c r="AF8" s="243">
        <f t="shared" si="0"/>
        <v>0</v>
      </c>
      <c r="AG8" s="394">
        <f t="shared" si="1"/>
        <v>0</v>
      </c>
      <c r="AH8" s="431">
        <f t="shared" si="2"/>
        <v>0</v>
      </c>
      <c r="AI8" s="243"/>
      <c r="AJ8" s="243">
        <f t="shared" si="3"/>
        <v>0</v>
      </c>
      <c r="AK8" s="394">
        <f t="shared" si="4"/>
        <v>0</v>
      </c>
      <c r="AL8" s="431">
        <f t="shared" si="5"/>
        <v>0</v>
      </c>
    </row>
    <row r="9" spans="1:38" s="86" customFormat="1">
      <c r="A9" s="1"/>
      <c r="B9" s="1"/>
      <c r="C9" s="195"/>
      <c r="D9" s="1" t="s">
        <v>121</v>
      </c>
      <c r="E9" s="195" t="s">
        <v>64</v>
      </c>
      <c r="F9" s="243">
        <v>8302.295368799998</v>
      </c>
      <c r="G9" s="394">
        <v>4.2148000000000005E-2</v>
      </c>
      <c r="H9" s="431">
        <v>349.92514520418234</v>
      </c>
      <c r="I9" s="243"/>
      <c r="J9" s="243">
        <v>2.8387249603855018</v>
      </c>
      <c r="K9" s="394">
        <v>0</v>
      </c>
      <c r="L9" s="431"/>
      <c r="N9" s="1"/>
      <c r="O9" s="1"/>
      <c r="P9" s="195"/>
      <c r="Q9" s="1" t="s">
        <v>121</v>
      </c>
      <c r="R9" s="195" t="s">
        <v>64</v>
      </c>
      <c r="S9" s="243">
        <v>8302.295368799998</v>
      </c>
      <c r="T9" s="394">
        <f t="shared" ref="T9:T69" si="6">IFERROR(U9/S9,"-")</f>
        <v>4.3233000000000014E-2</v>
      </c>
      <c r="U9" s="431">
        <v>358.93313567933041</v>
      </c>
      <c r="V9" s="243"/>
      <c r="W9" s="243">
        <v>2.8387249603855023</v>
      </c>
      <c r="X9" s="394">
        <f t="shared" ref="X9:X13" si="7">IFERROR(Y9/W9,"-")</f>
        <v>0</v>
      </c>
      <c r="Y9" s="431">
        <v>0</v>
      </c>
      <c r="Z9" s="242"/>
      <c r="AA9" s="1"/>
      <c r="AB9" s="1"/>
      <c r="AC9" s="195"/>
      <c r="AD9" s="1" t="s">
        <v>121</v>
      </c>
      <c r="AE9" s="195" t="s">
        <v>64</v>
      </c>
      <c r="AF9" s="243">
        <f t="shared" si="0"/>
        <v>0</v>
      </c>
      <c r="AG9" s="394">
        <f t="shared" si="1"/>
        <v>1.0850000000000096E-3</v>
      </c>
      <c r="AH9" s="431">
        <f t="shared" si="2"/>
        <v>9.0079904751480626</v>
      </c>
      <c r="AI9" s="243"/>
      <c r="AJ9" s="243">
        <f t="shared" si="3"/>
        <v>0</v>
      </c>
      <c r="AK9" s="394">
        <f t="shared" si="4"/>
        <v>0</v>
      </c>
      <c r="AL9" s="431">
        <f t="shared" si="5"/>
        <v>0</v>
      </c>
    </row>
    <row r="10" spans="1:38" s="86" customFormat="1">
      <c r="A10" s="1"/>
      <c r="B10" s="1"/>
      <c r="C10" s="195"/>
      <c r="D10" s="1"/>
      <c r="E10" s="195" t="s">
        <v>65</v>
      </c>
      <c r="F10" s="243">
        <v>2162286.7049408006</v>
      </c>
      <c r="G10" s="394">
        <v>4.2931999999999998E-2</v>
      </c>
      <c r="H10" s="431">
        <v>92831.292816518442</v>
      </c>
      <c r="I10" s="243"/>
      <c r="J10" s="243">
        <v>739.33014523817963</v>
      </c>
      <c r="K10" s="394">
        <v>0</v>
      </c>
      <c r="L10" s="431"/>
      <c r="N10" s="1"/>
      <c r="O10" s="1"/>
      <c r="P10" s="195"/>
      <c r="Q10" s="1"/>
      <c r="R10" s="195" t="s">
        <v>65</v>
      </c>
      <c r="S10" s="243">
        <v>2162286.7049408006</v>
      </c>
      <c r="T10" s="394">
        <f t="shared" si="6"/>
        <v>4.3881999999999997E-2</v>
      </c>
      <c r="U10" s="431">
        <v>94885.465186212197</v>
      </c>
      <c r="V10" s="243"/>
      <c r="W10" s="243">
        <v>739.33014523817951</v>
      </c>
      <c r="X10" s="394">
        <f t="shared" si="7"/>
        <v>0</v>
      </c>
      <c r="Y10" s="431">
        <v>0</v>
      </c>
      <c r="Z10" s="242"/>
      <c r="AA10" s="1"/>
      <c r="AB10" s="1"/>
      <c r="AC10" s="195"/>
      <c r="AD10" s="1"/>
      <c r="AE10" s="195" t="s">
        <v>65</v>
      </c>
      <c r="AF10" s="243">
        <f t="shared" si="0"/>
        <v>0</v>
      </c>
      <c r="AG10" s="394">
        <f t="shared" si="1"/>
        <v>9.4999999999999946E-4</v>
      </c>
      <c r="AH10" s="431">
        <f t="shared" si="2"/>
        <v>2054.1723696937552</v>
      </c>
      <c r="AI10" s="243"/>
      <c r="AJ10" s="243">
        <f t="shared" si="3"/>
        <v>0</v>
      </c>
      <c r="AK10" s="394">
        <f t="shared" si="4"/>
        <v>0</v>
      </c>
      <c r="AL10" s="431">
        <f t="shared" si="5"/>
        <v>0</v>
      </c>
    </row>
    <row r="11" spans="1:38" s="86" customFormat="1">
      <c r="A11" s="1"/>
      <c r="B11" s="1"/>
      <c r="C11" s="195"/>
      <c r="D11" s="1"/>
      <c r="E11" s="195" t="s">
        <v>66</v>
      </c>
      <c r="F11" s="243">
        <v>40588.999580800002</v>
      </c>
      <c r="G11" s="394">
        <v>3.4948E-2</v>
      </c>
      <c r="H11" s="431">
        <v>1418.5043573497985</v>
      </c>
      <c r="I11" s="243"/>
      <c r="J11" s="243">
        <v>13.878210917440231</v>
      </c>
      <c r="K11" s="394">
        <v>0</v>
      </c>
      <c r="L11" s="431"/>
      <c r="N11" s="1"/>
      <c r="O11" s="1"/>
      <c r="P11" s="195"/>
      <c r="Q11" s="1"/>
      <c r="R11" s="195" t="s">
        <v>66</v>
      </c>
      <c r="S11" s="243">
        <v>40588.999580799995</v>
      </c>
      <c r="T11" s="394">
        <f t="shared" si="6"/>
        <v>3.687E-2</v>
      </c>
      <c r="U11" s="431">
        <v>1496.5164145440958</v>
      </c>
      <c r="V11" s="243"/>
      <c r="W11" s="243">
        <v>13.87821091744023</v>
      </c>
      <c r="X11" s="394">
        <f t="shared" si="7"/>
        <v>0</v>
      </c>
      <c r="Y11" s="431">
        <v>0</v>
      </c>
      <c r="Z11" s="242"/>
      <c r="AA11" s="1"/>
      <c r="AB11" s="1"/>
      <c r="AC11" s="195"/>
      <c r="AD11" s="1"/>
      <c r="AE11" s="195" t="s">
        <v>66</v>
      </c>
      <c r="AF11" s="243">
        <f t="shared" si="0"/>
        <v>0</v>
      </c>
      <c r="AG11" s="394">
        <f t="shared" si="1"/>
        <v>1.9220000000000001E-3</v>
      </c>
      <c r="AH11" s="431">
        <f t="shared" si="2"/>
        <v>78.012057194297313</v>
      </c>
      <c r="AI11" s="243"/>
      <c r="AJ11" s="243">
        <f t="shared" si="3"/>
        <v>0</v>
      </c>
      <c r="AK11" s="394">
        <f t="shared" si="4"/>
        <v>0</v>
      </c>
      <c r="AL11" s="431">
        <f t="shared" si="5"/>
        <v>0</v>
      </c>
    </row>
    <row r="12" spans="1:38" s="86" customFormat="1">
      <c r="A12" s="1"/>
      <c r="B12" s="1"/>
      <c r="C12" s="195"/>
      <c r="D12" s="1" t="s">
        <v>14</v>
      </c>
      <c r="E12" s="195" t="s">
        <v>65</v>
      </c>
      <c r="F12" s="243">
        <v>0</v>
      </c>
      <c r="G12" s="394">
        <v>0</v>
      </c>
      <c r="H12" s="431">
        <v>0</v>
      </c>
      <c r="I12" s="243"/>
      <c r="J12" s="243">
        <v>0</v>
      </c>
      <c r="K12" s="394">
        <v>0</v>
      </c>
      <c r="L12" s="431"/>
      <c r="N12" s="1"/>
      <c r="O12" s="1"/>
      <c r="P12" s="195"/>
      <c r="Q12" s="1" t="s">
        <v>14</v>
      </c>
      <c r="R12" s="195" t="s">
        <v>65</v>
      </c>
      <c r="S12" s="243">
        <v>0</v>
      </c>
      <c r="T12" s="394">
        <v>0</v>
      </c>
      <c r="U12" s="431">
        <v>0</v>
      </c>
      <c r="V12" s="243"/>
      <c r="W12" s="243">
        <v>0</v>
      </c>
      <c r="X12" s="394">
        <v>0</v>
      </c>
      <c r="Y12" s="431">
        <v>0</v>
      </c>
      <c r="Z12" s="242"/>
      <c r="AA12" s="1"/>
      <c r="AB12" s="1"/>
      <c r="AC12" s="195"/>
      <c r="AD12" s="1" t="s">
        <v>14</v>
      </c>
      <c r="AE12" s="195" t="s">
        <v>65</v>
      </c>
      <c r="AF12" s="243">
        <f t="shared" si="0"/>
        <v>0</v>
      </c>
      <c r="AG12" s="394">
        <f t="shared" si="1"/>
        <v>0</v>
      </c>
      <c r="AH12" s="431">
        <f t="shared" si="2"/>
        <v>0</v>
      </c>
      <c r="AI12" s="243"/>
      <c r="AJ12" s="243">
        <f t="shared" si="3"/>
        <v>0</v>
      </c>
      <c r="AK12" s="394">
        <f t="shared" si="4"/>
        <v>0</v>
      </c>
      <c r="AL12" s="431">
        <f t="shared" si="5"/>
        <v>0</v>
      </c>
    </row>
    <row r="13" spans="1:38" s="86" customFormat="1">
      <c r="A13" s="1"/>
      <c r="B13" s="1"/>
      <c r="C13" s="195"/>
      <c r="D13" s="1" t="s">
        <v>120</v>
      </c>
      <c r="E13" s="195" t="s">
        <v>65</v>
      </c>
      <c r="F13" s="243">
        <v>7022679.6670133332</v>
      </c>
      <c r="G13" s="394">
        <v>4.2932000000000005E-2</v>
      </c>
      <c r="H13" s="431">
        <v>301497.68346421648</v>
      </c>
      <c r="I13" s="243"/>
      <c r="J13" s="243">
        <v>2401.1981234486416</v>
      </c>
      <c r="K13" s="394">
        <v>0</v>
      </c>
      <c r="L13" s="431"/>
      <c r="N13" s="1"/>
      <c r="O13" s="1"/>
      <c r="P13" s="195"/>
      <c r="Q13" s="1" t="s">
        <v>120</v>
      </c>
      <c r="R13" s="195" t="s">
        <v>65</v>
      </c>
      <c r="S13" s="243">
        <v>7022679.6670133332</v>
      </c>
      <c r="T13" s="394">
        <f t="shared" si="6"/>
        <v>4.3882000000000004E-2</v>
      </c>
      <c r="U13" s="431">
        <v>308169.22914787912</v>
      </c>
      <c r="V13" s="243"/>
      <c r="W13" s="243">
        <v>2401.1981234486416</v>
      </c>
      <c r="X13" s="394">
        <f t="shared" si="7"/>
        <v>0</v>
      </c>
      <c r="Y13" s="431">
        <v>0</v>
      </c>
      <c r="Z13" s="242"/>
      <c r="AA13" s="1"/>
      <c r="AB13" s="1"/>
      <c r="AC13" s="195"/>
      <c r="AD13" s="1" t="s">
        <v>120</v>
      </c>
      <c r="AE13" s="195" t="s">
        <v>65</v>
      </c>
      <c r="AF13" s="243">
        <f t="shared" si="0"/>
        <v>0</v>
      </c>
      <c r="AG13" s="394">
        <f t="shared" si="1"/>
        <v>9.4999999999999946E-4</v>
      </c>
      <c r="AH13" s="431">
        <f t="shared" si="2"/>
        <v>6671.5456836626399</v>
      </c>
      <c r="AI13" s="243"/>
      <c r="AJ13" s="243">
        <f t="shared" si="3"/>
        <v>0</v>
      </c>
      <c r="AK13" s="394">
        <f t="shared" si="4"/>
        <v>0</v>
      </c>
      <c r="AL13" s="431">
        <f t="shared" si="5"/>
        <v>0</v>
      </c>
    </row>
    <row r="14" spans="1:38" s="86" customFormat="1">
      <c r="A14" s="1"/>
      <c r="B14" s="1"/>
      <c r="C14" s="180" t="s">
        <v>141</v>
      </c>
      <c r="D14" s="180"/>
      <c r="E14" s="180"/>
      <c r="F14" s="246">
        <f>SUM(F6:F13)</f>
        <v>9233857.6669037342</v>
      </c>
      <c r="G14" s="395"/>
      <c r="H14" s="432">
        <f>SUM(H6:H13)</f>
        <v>396097.40578328888</v>
      </c>
      <c r="I14" s="246"/>
      <c r="J14" s="246">
        <f>SUM(J6:J13)</f>
        <v>3157.2452045646469</v>
      </c>
      <c r="K14" s="350"/>
      <c r="L14" s="432">
        <f>SUM(L6:L13)</f>
        <v>0</v>
      </c>
      <c r="N14" s="1"/>
      <c r="O14" s="1"/>
      <c r="P14" s="180" t="s">
        <v>141</v>
      </c>
      <c r="Q14" s="180"/>
      <c r="R14" s="180"/>
      <c r="S14" s="246">
        <f>SUM(S6:S13)</f>
        <v>9233857.6669037342</v>
      </c>
      <c r="T14" s="395"/>
      <c r="U14" s="432">
        <f>SUM(U6:U13)</f>
        <v>404910.14388431475</v>
      </c>
      <c r="V14" s="246"/>
      <c r="W14" s="246">
        <f>SUM(W6:W13)</f>
        <v>3157.2452045646469</v>
      </c>
      <c r="X14" s="350"/>
      <c r="Y14" s="432">
        <f>SUM(Y6:Y13)</f>
        <v>0</v>
      </c>
      <c r="Z14" s="242"/>
      <c r="AA14" s="1"/>
      <c r="AB14" s="1"/>
      <c r="AC14" s="180" t="s">
        <v>141</v>
      </c>
      <c r="AD14" s="180"/>
      <c r="AE14" s="180"/>
      <c r="AF14" s="246">
        <f t="shared" si="0"/>
        <v>0</v>
      </c>
      <c r="AG14" s="395"/>
      <c r="AH14" s="432">
        <f t="shared" si="2"/>
        <v>8812.7381010258687</v>
      </c>
      <c r="AI14" s="246"/>
      <c r="AJ14" s="246">
        <f t="shared" si="3"/>
        <v>0</v>
      </c>
      <c r="AK14" s="350"/>
      <c r="AL14" s="432">
        <f t="shared" si="5"/>
        <v>0</v>
      </c>
    </row>
    <row r="15" spans="1:38" s="86" customFormat="1">
      <c r="A15" s="1"/>
      <c r="B15" s="1"/>
      <c r="C15" s="195">
        <v>2013</v>
      </c>
      <c r="D15" s="1" t="s">
        <v>118</v>
      </c>
      <c r="E15" s="195" t="s">
        <v>64</v>
      </c>
      <c r="F15" s="243">
        <v>367486.92132668209</v>
      </c>
      <c r="G15" s="394">
        <v>4.2147999999999991E-2</v>
      </c>
      <c r="H15" s="431">
        <v>15488.838760076993</v>
      </c>
      <c r="I15" s="243"/>
      <c r="J15" s="243">
        <v>109.61808384962205</v>
      </c>
      <c r="K15" s="394">
        <v>0</v>
      </c>
      <c r="L15" s="431"/>
      <c r="N15" s="1"/>
      <c r="O15" s="1"/>
      <c r="P15" s="195">
        <v>2013</v>
      </c>
      <c r="Q15" s="1" t="s">
        <v>118</v>
      </c>
      <c r="R15" s="195" t="s">
        <v>64</v>
      </c>
      <c r="S15" s="243">
        <v>367486.92132668209</v>
      </c>
      <c r="T15" s="394">
        <f t="shared" si="6"/>
        <v>4.3232999999999994E-2</v>
      </c>
      <c r="U15" s="431">
        <v>15887.562069716445</v>
      </c>
      <c r="V15" s="243"/>
      <c r="W15" s="243">
        <v>109.61808384962205</v>
      </c>
      <c r="X15" s="394">
        <f t="shared" ref="X15:X78" si="8">IFERROR(Y15/W15,"-")</f>
        <v>0</v>
      </c>
      <c r="Y15" s="431">
        <v>0</v>
      </c>
      <c r="Z15" s="242"/>
      <c r="AA15" s="1"/>
      <c r="AB15" s="1"/>
      <c r="AC15" s="195">
        <v>2013</v>
      </c>
      <c r="AD15" s="1" t="s">
        <v>118</v>
      </c>
      <c r="AE15" s="195" t="s">
        <v>64</v>
      </c>
      <c r="AF15" s="243">
        <f t="shared" si="0"/>
        <v>0</v>
      </c>
      <c r="AG15" s="394">
        <f t="shared" si="1"/>
        <v>1.0850000000000026E-3</v>
      </c>
      <c r="AH15" s="431">
        <f t="shared" si="2"/>
        <v>398.72330963945205</v>
      </c>
      <c r="AI15" s="243"/>
      <c r="AJ15" s="243">
        <f t="shared" si="3"/>
        <v>0</v>
      </c>
      <c r="AK15" s="394">
        <f t="shared" si="4"/>
        <v>0</v>
      </c>
      <c r="AL15" s="431">
        <f t="shared" si="5"/>
        <v>0</v>
      </c>
    </row>
    <row r="16" spans="1:38" s="86" customFormat="1">
      <c r="A16" s="1"/>
      <c r="B16" s="1"/>
      <c r="C16" s="195"/>
      <c r="D16" s="1"/>
      <c r="E16" s="195" t="s">
        <v>65</v>
      </c>
      <c r="F16" s="243">
        <v>5529593.2781270966</v>
      </c>
      <c r="G16" s="394">
        <v>4.2931999999999991E-2</v>
      </c>
      <c r="H16" s="431">
        <v>237396.49861655248</v>
      </c>
      <c r="I16" s="243"/>
      <c r="J16" s="243">
        <v>1890.6812835088481</v>
      </c>
      <c r="K16" s="394">
        <v>0</v>
      </c>
      <c r="L16" s="431"/>
      <c r="N16" s="1"/>
      <c r="O16" s="1"/>
      <c r="P16" s="195"/>
      <c r="Q16" s="1"/>
      <c r="R16" s="195" t="s">
        <v>65</v>
      </c>
      <c r="S16" s="243">
        <v>5529593.2781270966</v>
      </c>
      <c r="T16" s="394">
        <f t="shared" si="6"/>
        <v>4.3881999999999984E-2</v>
      </c>
      <c r="U16" s="431">
        <v>242649.61223077317</v>
      </c>
      <c r="V16" s="243"/>
      <c r="W16" s="243">
        <v>1890.6812835088481</v>
      </c>
      <c r="X16" s="394">
        <f t="shared" si="8"/>
        <v>0</v>
      </c>
      <c r="Y16" s="431">
        <v>0</v>
      </c>
      <c r="Z16" s="242"/>
      <c r="AA16" s="1"/>
      <c r="AB16" s="1"/>
      <c r="AC16" s="195"/>
      <c r="AD16" s="1"/>
      <c r="AE16" s="195" t="s">
        <v>65</v>
      </c>
      <c r="AF16" s="243">
        <f t="shared" si="0"/>
        <v>0</v>
      </c>
      <c r="AG16" s="394">
        <f t="shared" si="1"/>
        <v>9.4999999999999252E-4</v>
      </c>
      <c r="AH16" s="431">
        <f t="shared" si="2"/>
        <v>5253.113614220696</v>
      </c>
      <c r="AI16" s="243"/>
      <c r="AJ16" s="243">
        <f t="shared" si="3"/>
        <v>0</v>
      </c>
      <c r="AK16" s="394">
        <f t="shared" si="4"/>
        <v>0</v>
      </c>
      <c r="AL16" s="431">
        <f t="shared" si="5"/>
        <v>0</v>
      </c>
    </row>
    <row r="17" spans="1:38" s="86" customFormat="1">
      <c r="A17" s="1"/>
      <c r="B17" s="1"/>
      <c r="C17" s="195"/>
      <c r="D17" s="1"/>
      <c r="E17" s="195" t="s">
        <v>66</v>
      </c>
      <c r="F17" s="243">
        <v>695659.1034797125</v>
      </c>
      <c r="G17" s="394">
        <v>3.4948E-2</v>
      </c>
      <c r="H17" s="431">
        <v>24311.89434840899</v>
      </c>
      <c r="I17" s="243"/>
      <c r="J17" s="243">
        <v>237.860106611155</v>
      </c>
      <c r="K17" s="394">
        <v>0</v>
      </c>
      <c r="L17" s="431"/>
      <c r="N17" s="1"/>
      <c r="O17" s="1"/>
      <c r="P17" s="195"/>
      <c r="Q17" s="1"/>
      <c r="R17" s="195" t="s">
        <v>66</v>
      </c>
      <c r="S17" s="243">
        <v>695659.1034797125</v>
      </c>
      <c r="T17" s="394">
        <f t="shared" si="6"/>
        <v>3.6869999999999993E-2</v>
      </c>
      <c r="U17" s="431">
        <v>25648.951145296996</v>
      </c>
      <c r="V17" s="243"/>
      <c r="W17" s="243">
        <v>237.860106611155</v>
      </c>
      <c r="X17" s="394">
        <f t="shared" si="8"/>
        <v>0</v>
      </c>
      <c r="Y17" s="431">
        <v>0</v>
      </c>
      <c r="Z17" s="242"/>
      <c r="AA17" s="1"/>
      <c r="AB17" s="1"/>
      <c r="AC17" s="195"/>
      <c r="AD17" s="1"/>
      <c r="AE17" s="195" t="s">
        <v>66</v>
      </c>
      <c r="AF17" s="243">
        <f t="shared" si="0"/>
        <v>0</v>
      </c>
      <c r="AG17" s="394">
        <f t="shared" si="1"/>
        <v>1.9219999999999932E-3</v>
      </c>
      <c r="AH17" s="431">
        <f t="shared" si="2"/>
        <v>1337.0567968880059</v>
      </c>
      <c r="AI17" s="243"/>
      <c r="AJ17" s="243">
        <f t="shared" si="3"/>
        <v>0</v>
      </c>
      <c r="AK17" s="394">
        <f t="shared" si="4"/>
        <v>0</v>
      </c>
      <c r="AL17" s="431">
        <f t="shared" si="5"/>
        <v>0</v>
      </c>
    </row>
    <row r="18" spans="1:38" s="86" customFormat="1">
      <c r="A18" s="1"/>
      <c r="B18" s="1"/>
      <c r="C18" s="195"/>
      <c r="D18" s="1"/>
      <c r="E18" s="195" t="s">
        <v>67</v>
      </c>
      <c r="F18" s="243">
        <v>552.69526229850032</v>
      </c>
      <c r="G18" s="394">
        <v>3.4000000000000002E-2</v>
      </c>
      <c r="H18" s="431">
        <v>18.791638918149012</v>
      </c>
      <c r="I18" s="243"/>
      <c r="J18" s="243">
        <v>0.18897783893894732</v>
      </c>
      <c r="K18" s="394">
        <v>0</v>
      </c>
      <c r="L18" s="431"/>
      <c r="N18" s="1"/>
      <c r="O18" s="1"/>
      <c r="P18" s="195"/>
      <c r="Q18" s="1"/>
      <c r="R18" s="195" t="s">
        <v>67</v>
      </c>
      <c r="S18" s="243">
        <v>552.69526229850032</v>
      </c>
      <c r="T18" s="394">
        <f t="shared" si="6"/>
        <v>3.3862999999999997E-2</v>
      </c>
      <c r="U18" s="431">
        <v>18.715919667214116</v>
      </c>
      <c r="V18" s="243"/>
      <c r="W18" s="243">
        <v>0.18897783893894732</v>
      </c>
      <c r="X18" s="394">
        <f t="shared" si="8"/>
        <v>0</v>
      </c>
      <c r="Y18" s="431">
        <v>0</v>
      </c>
      <c r="Z18" s="242"/>
      <c r="AA18" s="1"/>
      <c r="AB18" s="1"/>
      <c r="AC18" s="195"/>
      <c r="AD18" s="1"/>
      <c r="AE18" s="195" t="s">
        <v>67</v>
      </c>
      <c r="AF18" s="243">
        <f t="shared" si="0"/>
        <v>0</v>
      </c>
      <c r="AG18" s="394">
        <f t="shared" si="1"/>
        <v>-1.3700000000000517E-4</v>
      </c>
      <c r="AH18" s="431">
        <f t="shared" si="2"/>
        <v>-7.5719250934895399E-2</v>
      </c>
      <c r="AI18" s="243"/>
      <c r="AJ18" s="243">
        <f t="shared" si="3"/>
        <v>0</v>
      </c>
      <c r="AK18" s="394">
        <f t="shared" si="4"/>
        <v>0</v>
      </c>
      <c r="AL18" s="431">
        <f t="shared" si="5"/>
        <v>0</v>
      </c>
    </row>
    <row r="19" spans="1:38" s="86" customFormat="1">
      <c r="A19" s="1"/>
      <c r="B19" s="1"/>
      <c r="C19" s="195"/>
      <c r="D19" s="1" t="s">
        <v>121</v>
      </c>
      <c r="E19" s="195" t="s">
        <v>64</v>
      </c>
      <c r="F19" s="243">
        <v>27880.371109999996</v>
      </c>
      <c r="G19" s="394">
        <v>4.2147999999999991E-2</v>
      </c>
      <c r="H19" s="431">
        <v>1175.1018815442796</v>
      </c>
      <c r="I19" s="243"/>
      <c r="J19" s="243">
        <v>8.5009348550000006</v>
      </c>
      <c r="K19" s="394">
        <v>0</v>
      </c>
      <c r="L19" s="431"/>
      <c r="N19" s="1"/>
      <c r="O19" s="1"/>
      <c r="P19" s="195"/>
      <c r="Q19" s="1" t="s">
        <v>121</v>
      </c>
      <c r="R19" s="195" t="s">
        <v>64</v>
      </c>
      <c r="S19" s="243">
        <v>27880.371109999996</v>
      </c>
      <c r="T19" s="394">
        <f t="shared" si="6"/>
        <v>4.3233000000000008E-2</v>
      </c>
      <c r="U19" s="431">
        <v>1205.3520841986301</v>
      </c>
      <c r="V19" s="243"/>
      <c r="W19" s="243">
        <v>8.5009348550000006</v>
      </c>
      <c r="X19" s="394">
        <f t="shared" si="8"/>
        <v>0</v>
      </c>
      <c r="Y19" s="431">
        <v>0</v>
      </c>
      <c r="Z19" s="242"/>
      <c r="AA19" s="1"/>
      <c r="AB19" s="1"/>
      <c r="AC19" s="195"/>
      <c r="AD19" s="1" t="s">
        <v>121</v>
      </c>
      <c r="AE19" s="195" t="s">
        <v>64</v>
      </c>
      <c r="AF19" s="243">
        <f t="shared" si="0"/>
        <v>0</v>
      </c>
      <c r="AG19" s="394">
        <f t="shared" si="1"/>
        <v>1.0850000000000165E-3</v>
      </c>
      <c r="AH19" s="431">
        <f t="shared" si="2"/>
        <v>30.25020265435046</v>
      </c>
      <c r="AI19" s="243"/>
      <c r="AJ19" s="243">
        <f t="shared" si="3"/>
        <v>0</v>
      </c>
      <c r="AK19" s="394">
        <f t="shared" si="4"/>
        <v>0</v>
      </c>
      <c r="AL19" s="431">
        <f t="shared" si="5"/>
        <v>0</v>
      </c>
    </row>
    <row r="20" spans="1:38" s="86" customFormat="1">
      <c r="A20" s="1"/>
      <c r="B20" s="1"/>
      <c r="C20" s="195"/>
      <c r="D20" s="1"/>
      <c r="E20" s="195" t="s">
        <v>65</v>
      </c>
      <c r="F20" s="243">
        <v>2671119.4257</v>
      </c>
      <c r="G20" s="394">
        <v>4.2931999999999998E-2</v>
      </c>
      <c r="H20" s="431">
        <v>114676.4991841524</v>
      </c>
      <c r="I20" s="243"/>
      <c r="J20" s="243">
        <v>913.31048258999999</v>
      </c>
      <c r="K20" s="394">
        <v>0</v>
      </c>
      <c r="L20" s="431"/>
      <c r="N20" s="1"/>
      <c r="O20" s="1"/>
      <c r="P20" s="195"/>
      <c r="Q20" s="1"/>
      <c r="R20" s="195" t="s">
        <v>65</v>
      </c>
      <c r="S20" s="243">
        <v>2671119.4257</v>
      </c>
      <c r="T20" s="394">
        <f t="shared" si="6"/>
        <v>4.3881999999999997E-2</v>
      </c>
      <c r="U20" s="431">
        <v>117214.0626385674</v>
      </c>
      <c r="V20" s="243"/>
      <c r="W20" s="243">
        <v>913.31048258999999</v>
      </c>
      <c r="X20" s="394">
        <f t="shared" si="8"/>
        <v>0</v>
      </c>
      <c r="Y20" s="431">
        <v>0</v>
      </c>
      <c r="Z20" s="242"/>
      <c r="AA20" s="1"/>
      <c r="AB20" s="1"/>
      <c r="AC20" s="195"/>
      <c r="AD20" s="1"/>
      <c r="AE20" s="195" t="s">
        <v>65</v>
      </c>
      <c r="AF20" s="243">
        <f t="shared" si="0"/>
        <v>0</v>
      </c>
      <c r="AG20" s="394">
        <f t="shared" si="1"/>
        <v>9.4999999999999946E-4</v>
      </c>
      <c r="AH20" s="431">
        <f t="shared" si="2"/>
        <v>2537.5634544149943</v>
      </c>
      <c r="AI20" s="243"/>
      <c r="AJ20" s="243">
        <f t="shared" si="3"/>
        <v>0</v>
      </c>
      <c r="AK20" s="394">
        <f t="shared" si="4"/>
        <v>0</v>
      </c>
      <c r="AL20" s="431">
        <f t="shared" si="5"/>
        <v>0</v>
      </c>
    </row>
    <row r="21" spans="1:38" s="86" customFormat="1">
      <c r="A21" s="1"/>
      <c r="B21" s="1"/>
      <c r="C21" s="195"/>
      <c r="D21" s="1"/>
      <c r="E21" s="195" t="s">
        <v>66</v>
      </c>
      <c r="F21" s="243">
        <v>22484.170249999999</v>
      </c>
      <c r="G21" s="394">
        <v>3.4948000000000007E-2</v>
      </c>
      <c r="H21" s="431">
        <v>785.77678189700009</v>
      </c>
      <c r="I21" s="243"/>
      <c r="J21" s="243">
        <v>7.6877986750000007</v>
      </c>
      <c r="K21" s="394">
        <v>0</v>
      </c>
      <c r="L21" s="431"/>
      <c r="N21" s="1"/>
      <c r="O21" s="1"/>
      <c r="P21" s="195"/>
      <c r="Q21" s="1"/>
      <c r="R21" s="195" t="s">
        <v>66</v>
      </c>
      <c r="S21" s="243">
        <v>22484.170249999999</v>
      </c>
      <c r="T21" s="394">
        <f t="shared" si="6"/>
        <v>3.687E-2</v>
      </c>
      <c r="U21" s="431">
        <v>828.9913571175</v>
      </c>
      <c r="V21" s="243"/>
      <c r="W21" s="243">
        <v>7.6877986750000007</v>
      </c>
      <c r="X21" s="394">
        <f t="shared" si="8"/>
        <v>0</v>
      </c>
      <c r="Y21" s="431">
        <v>0</v>
      </c>
      <c r="Z21" s="242"/>
      <c r="AA21" s="1"/>
      <c r="AB21" s="1"/>
      <c r="AC21" s="195"/>
      <c r="AD21" s="1"/>
      <c r="AE21" s="195" t="s">
        <v>66</v>
      </c>
      <c r="AF21" s="243">
        <f t="shared" si="0"/>
        <v>0</v>
      </c>
      <c r="AG21" s="394">
        <f t="shared" si="1"/>
        <v>1.9219999999999932E-3</v>
      </c>
      <c r="AH21" s="431">
        <f t="shared" si="2"/>
        <v>43.21457522049991</v>
      </c>
      <c r="AI21" s="243"/>
      <c r="AJ21" s="243">
        <f t="shared" si="3"/>
        <v>0</v>
      </c>
      <c r="AK21" s="394">
        <f t="shared" si="4"/>
        <v>0</v>
      </c>
      <c r="AL21" s="431">
        <f t="shared" si="5"/>
        <v>0</v>
      </c>
    </row>
    <row r="22" spans="1:38" s="86" customFormat="1">
      <c r="A22" s="1"/>
      <c r="B22" s="1"/>
      <c r="C22" s="195"/>
      <c r="D22" s="1" t="s">
        <v>14</v>
      </c>
      <c r="E22" s="195" t="s">
        <v>65</v>
      </c>
      <c r="F22" s="243">
        <v>10490686.669173658</v>
      </c>
      <c r="G22" s="394">
        <v>4.2931999999999984E-2</v>
      </c>
      <c r="H22" s="431">
        <v>450386.16008096334</v>
      </c>
      <c r="I22" s="243"/>
      <c r="J22" s="243">
        <v>3124.0178396273668</v>
      </c>
      <c r="K22" s="394">
        <v>0</v>
      </c>
      <c r="L22" s="431"/>
      <c r="N22" s="1"/>
      <c r="O22" s="1"/>
      <c r="P22" s="195"/>
      <c r="Q22" s="1" t="s">
        <v>14</v>
      </c>
      <c r="R22" s="195" t="s">
        <v>65</v>
      </c>
      <c r="S22" s="243">
        <v>10490686.669173656</v>
      </c>
      <c r="T22" s="394">
        <f t="shared" si="6"/>
        <v>4.3882000000000004E-2</v>
      </c>
      <c r="U22" s="431">
        <v>460352.31241667841</v>
      </c>
      <c r="V22" s="243"/>
      <c r="W22" s="243">
        <v>3124.0178396273659</v>
      </c>
      <c r="X22" s="394">
        <f t="shared" si="8"/>
        <v>0</v>
      </c>
      <c r="Y22" s="431">
        <v>0</v>
      </c>
      <c r="Z22" s="242"/>
      <c r="AA22" s="1"/>
      <c r="AB22" s="1"/>
      <c r="AC22" s="195"/>
      <c r="AD22" s="1" t="s">
        <v>14</v>
      </c>
      <c r="AE22" s="195" t="s">
        <v>65</v>
      </c>
      <c r="AF22" s="243">
        <f t="shared" si="0"/>
        <v>0</v>
      </c>
      <c r="AG22" s="394">
        <f t="shared" si="1"/>
        <v>9.5000000000002027E-4</v>
      </c>
      <c r="AH22" s="431">
        <f t="shared" si="2"/>
        <v>9966.1523357150727</v>
      </c>
      <c r="AI22" s="243"/>
      <c r="AJ22" s="243">
        <f t="shared" si="3"/>
        <v>0</v>
      </c>
      <c r="AK22" s="394">
        <f t="shared" si="4"/>
        <v>0</v>
      </c>
      <c r="AL22" s="431">
        <f t="shared" si="5"/>
        <v>0</v>
      </c>
    </row>
    <row r="23" spans="1:38" s="86" customFormat="1">
      <c r="A23" s="1"/>
      <c r="B23" s="1"/>
      <c r="C23" s="195"/>
      <c r="D23" s="1" t="s">
        <v>120</v>
      </c>
      <c r="E23" s="195" t="s">
        <v>65</v>
      </c>
      <c r="F23" s="243">
        <v>9734286.1571545508</v>
      </c>
      <c r="G23" s="394">
        <v>4.2931999999999998E-2</v>
      </c>
      <c r="H23" s="431">
        <v>417912.37329895917</v>
      </c>
      <c r="I23" s="243"/>
      <c r="J23" s="243">
        <v>3328.3519705184094</v>
      </c>
      <c r="K23" s="394">
        <v>0</v>
      </c>
      <c r="L23" s="431"/>
      <c r="N23" s="1"/>
      <c r="O23" s="1"/>
      <c r="P23" s="195"/>
      <c r="Q23" s="1" t="s">
        <v>120</v>
      </c>
      <c r="R23" s="195" t="s">
        <v>65</v>
      </c>
      <c r="S23" s="243">
        <v>9734286.1571545508</v>
      </c>
      <c r="T23" s="394">
        <f t="shared" si="6"/>
        <v>4.388199999999999E-2</v>
      </c>
      <c r="U23" s="431">
        <v>427159.94514825591</v>
      </c>
      <c r="V23" s="243"/>
      <c r="W23" s="243">
        <v>3328.3519705184094</v>
      </c>
      <c r="X23" s="394">
        <f t="shared" si="8"/>
        <v>0</v>
      </c>
      <c r="Y23" s="431">
        <v>0</v>
      </c>
      <c r="Z23" s="242"/>
      <c r="AA23" s="1"/>
      <c r="AB23" s="1"/>
      <c r="AC23" s="195"/>
      <c r="AD23" s="1" t="s">
        <v>120</v>
      </c>
      <c r="AE23" s="195" t="s">
        <v>65</v>
      </c>
      <c r="AF23" s="243">
        <f t="shared" si="0"/>
        <v>0</v>
      </c>
      <c r="AG23" s="394">
        <f t="shared" si="1"/>
        <v>9.4999999999999252E-4</v>
      </c>
      <c r="AH23" s="431">
        <f t="shared" si="2"/>
        <v>9247.5718492967426</v>
      </c>
      <c r="AI23" s="243"/>
      <c r="AJ23" s="243">
        <f t="shared" si="3"/>
        <v>0</v>
      </c>
      <c r="AK23" s="394">
        <f t="shared" si="4"/>
        <v>0</v>
      </c>
      <c r="AL23" s="431">
        <f t="shared" si="5"/>
        <v>0</v>
      </c>
    </row>
    <row r="24" spans="1:38" s="86" customFormat="1">
      <c r="A24" s="1"/>
      <c r="B24" s="1"/>
      <c r="C24" s="180" t="s">
        <v>142</v>
      </c>
      <c r="D24" s="180"/>
      <c r="E24" s="180"/>
      <c r="F24" s="246">
        <f>SUM(F15:F23)</f>
        <v>29539748.791584</v>
      </c>
      <c r="G24" s="395"/>
      <c r="H24" s="432">
        <f>SUM(H15:H23)</f>
        <v>1262151.9345914728</v>
      </c>
      <c r="I24" s="246"/>
      <c r="J24" s="246">
        <f>SUM(J15:J23)</f>
        <v>9620.2174780743408</v>
      </c>
      <c r="K24" s="350"/>
      <c r="L24" s="432">
        <f>SUM(L15:L23)</f>
        <v>0</v>
      </c>
      <c r="N24" s="1"/>
      <c r="O24" s="1"/>
      <c r="P24" s="180" t="s">
        <v>142</v>
      </c>
      <c r="Q24" s="180"/>
      <c r="R24" s="180"/>
      <c r="S24" s="246">
        <f>SUM(S15:S23)</f>
        <v>29539748.791584</v>
      </c>
      <c r="T24" s="395"/>
      <c r="U24" s="432">
        <f>SUM(U15:U23)</f>
        <v>1290965.5050102717</v>
      </c>
      <c r="V24" s="246"/>
      <c r="W24" s="246">
        <f>SUM(W15:W23)</f>
        <v>9620.2174780743408</v>
      </c>
      <c r="X24" s="350"/>
      <c r="Y24" s="432">
        <f>SUM(Y15:Y23)</f>
        <v>0</v>
      </c>
      <c r="Z24" s="242"/>
      <c r="AA24" s="1"/>
      <c r="AB24" s="1"/>
      <c r="AC24" s="180" t="s">
        <v>142</v>
      </c>
      <c r="AD24" s="180"/>
      <c r="AE24" s="180"/>
      <c r="AF24" s="246">
        <f t="shared" si="0"/>
        <v>0</v>
      </c>
      <c r="AG24" s="395"/>
      <c r="AH24" s="432">
        <f t="shared" si="2"/>
        <v>28813.57041879883</v>
      </c>
      <c r="AI24" s="246"/>
      <c r="AJ24" s="246">
        <f t="shared" si="3"/>
        <v>0</v>
      </c>
      <c r="AK24" s="350"/>
      <c r="AL24" s="432">
        <f t="shared" si="5"/>
        <v>0</v>
      </c>
    </row>
    <row r="25" spans="1:38" s="86" customFormat="1">
      <c r="A25" s="1"/>
      <c r="B25" s="1"/>
      <c r="C25" s="195">
        <v>2014</v>
      </c>
      <c r="D25" s="1" t="s">
        <v>118</v>
      </c>
      <c r="E25" s="195" t="s">
        <v>64</v>
      </c>
      <c r="F25" s="243">
        <v>346210.16049509845</v>
      </c>
      <c r="G25" s="394">
        <v>4.2147999999999991E-2</v>
      </c>
      <c r="H25" s="431">
        <v>14592.065844547406</v>
      </c>
      <c r="I25" s="243"/>
      <c r="J25" s="243">
        <v>103.09779966757479</v>
      </c>
      <c r="K25" s="394">
        <v>0</v>
      </c>
      <c r="L25" s="431"/>
      <c r="N25" s="1"/>
      <c r="O25" s="1"/>
      <c r="P25" s="195">
        <v>2014</v>
      </c>
      <c r="Q25" s="1" t="s">
        <v>118</v>
      </c>
      <c r="R25" s="195" t="s">
        <v>64</v>
      </c>
      <c r="S25" s="243">
        <v>346210.16049509845</v>
      </c>
      <c r="T25" s="394">
        <f t="shared" si="6"/>
        <v>4.3233000000000014E-2</v>
      </c>
      <c r="U25" s="431">
        <v>14967.703868684595</v>
      </c>
      <c r="V25" s="243"/>
      <c r="W25" s="243">
        <v>103.09779966757479</v>
      </c>
      <c r="X25" s="394">
        <f t="shared" si="8"/>
        <v>0</v>
      </c>
      <c r="Y25" s="431">
        <v>0</v>
      </c>
      <c r="Z25" s="242"/>
      <c r="AA25" s="1"/>
      <c r="AB25" s="1"/>
      <c r="AC25" s="195">
        <v>2014</v>
      </c>
      <c r="AD25" s="1" t="s">
        <v>118</v>
      </c>
      <c r="AE25" s="195" t="s">
        <v>64</v>
      </c>
      <c r="AF25" s="243">
        <f t="shared" si="0"/>
        <v>0</v>
      </c>
      <c r="AG25" s="394">
        <f t="shared" si="1"/>
        <v>1.0850000000000234E-3</v>
      </c>
      <c r="AH25" s="431">
        <f t="shared" si="2"/>
        <v>375.63802413718986</v>
      </c>
      <c r="AI25" s="243"/>
      <c r="AJ25" s="243">
        <f t="shared" si="3"/>
        <v>0</v>
      </c>
      <c r="AK25" s="394">
        <f t="shared" si="4"/>
        <v>0</v>
      </c>
      <c r="AL25" s="431">
        <f t="shared" si="5"/>
        <v>0</v>
      </c>
    </row>
    <row r="26" spans="1:38" s="86" customFormat="1">
      <c r="A26" s="1"/>
      <c r="B26" s="1"/>
      <c r="C26" s="195"/>
      <c r="D26" s="1"/>
      <c r="E26" s="195" t="s">
        <v>65</v>
      </c>
      <c r="F26" s="243">
        <v>9152131.8012008201</v>
      </c>
      <c r="G26" s="394">
        <v>4.2932000000000005E-2</v>
      </c>
      <c r="H26" s="431">
        <v>392919.32248915365</v>
      </c>
      <c r="I26" s="243"/>
      <c r="J26" s="243">
        <v>3849.2370062177811</v>
      </c>
      <c r="K26" s="394">
        <v>0</v>
      </c>
      <c r="L26" s="431"/>
      <c r="N26" s="1"/>
      <c r="O26" s="1"/>
      <c r="P26" s="195"/>
      <c r="Q26" s="1"/>
      <c r="R26" s="195" t="s">
        <v>65</v>
      </c>
      <c r="S26" s="243">
        <v>9152131.8012008201</v>
      </c>
      <c r="T26" s="394">
        <f t="shared" si="6"/>
        <v>4.3882000000000004E-2</v>
      </c>
      <c r="U26" s="431">
        <v>401613.84770029446</v>
      </c>
      <c r="V26" s="243"/>
      <c r="W26" s="243">
        <v>3849.2370062177811</v>
      </c>
      <c r="X26" s="394">
        <f t="shared" si="8"/>
        <v>0</v>
      </c>
      <c r="Y26" s="431">
        <v>0</v>
      </c>
      <c r="Z26" s="242"/>
      <c r="AA26" s="1"/>
      <c r="AB26" s="1"/>
      <c r="AC26" s="195"/>
      <c r="AD26" s="1"/>
      <c r="AE26" s="195" t="s">
        <v>65</v>
      </c>
      <c r="AF26" s="243">
        <f t="shared" si="0"/>
        <v>0</v>
      </c>
      <c r="AG26" s="394">
        <f t="shared" si="1"/>
        <v>9.4999999999999946E-4</v>
      </c>
      <c r="AH26" s="431">
        <f t="shared" si="2"/>
        <v>8694.5252111408045</v>
      </c>
      <c r="AI26" s="243"/>
      <c r="AJ26" s="243">
        <f t="shared" si="3"/>
        <v>0</v>
      </c>
      <c r="AK26" s="394">
        <f t="shared" si="4"/>
        <v>0</v>
      </c>
      <c r="AL26" s="431">
        <f t="shared" si="5"/>
        <v>0</v>
      </c>
    </row>
    <row r="27" spans="1:38" s="86" customFormat="1">
      <c r="A27" s="1"/>
      <c r="B27" s="1"/>
      <c r="C27" s="195"/>
      <c r="D27" s="1"/>
      <c r="E27" s="195" t="s">
        <v>66</v>
      </c>
      <c r="F27" s="243">
        <v>1718535.3973355675</v>
      </c>
      <c r="G27" s="394">
        <v>3.4948E-2</v>
      </c>
      <c r="H27" s="431">
        <v>60059.375066083412</v>
      </c>
      <c r="I27" s="243"/>
      <c r="J27" s="243">
        <v>511.76204032477472</v>
      </c>
      <c r="K27" s="394">
        <v>0</v>
      </c>
      <c r="L27" s="431"/>
      <c r="N27" s="1"/>
      <c r="O27" s="1"/>
      <c r="P27" s="195"/>
      <c r="Q27" s="1"/>
      <c r="R27" s="195" t="s">
        <v>66</v>
      </c>
      <c r="S27" s="243">
        <v>1718535.3973355675</v>
      </c>
      <c r="T27" s="394">
        <f t="shared" si="6"/>
        <v>3.6870000000000014E-2</v>
      </c>
      <c r="U27" s="431">
        <v>63362.400099762395</v>
      </c>
      <c r="V27" s="243"/>
      <c r="W27" s="243">
        <v>511.76204032477472</v>
      </c>
      <c r="X27" s="394">
        <f t="shared" si="8"/>
        <v>0</v>
      </c>
      <c r="Y27" s="431">
        <v>0</v>
      </c>
      <c r="Z27" s="242"/>
      <c r="AA27" s="1"/>
      <c r="AB27" s="1"/>
      <c r="AC27" s="195"/>
      <c r="AD27" s="1"/>
      <c r="AE27" s="195" t="s">
        <v>66</v>
      </c>
      <c r="AF27" s="243">
        <f t="shared" si="0"/>
        <v>0</v>
      </c>
      <c r="AG27" s="394">
        <f t="shared" si="1"/>
        <v>1.922000000000014E-3</v>
      </c>
      <c r="AH27" s="431">
        <f t="shared" si="2"/>
        <v>3303.0250336789832</v>
      </c>
      <c r="AI27" s="243"/>
      <c r="AJ27" s="243">
        <f t="shared" si="3"/>
        <v>0</v>
      </c>
      <c r="AK27" s="394">
        <f t="shared" si="4"/>
        <v>0</v>
      </c>
      <c r="AL27" s="431">
        <f t="shared" si="5"/>
        <v>0</v>
      </c>
    </row>
    <row r="28" spans="1:38" s="86" customFormat="1">
      <c r="A28" s="1"/>
      <c r="B28" s="1"/>
      <c r="C28" s="195"/>
      <c r="D28" s="1"/>
      <c r="E28" s="195" t="s">
        <v>67</v>
      </c>
      <c r="F28" s="243">
        <v>9878.2201865610459</v>
      </c>
      <c r="G28" s="394">
        <v>3.4000000000000002E-2</v>
      </c>
      <c r="H28" s="431">
        <v>335.85948634307556</v>
      </c>
      <c r="I28" s="243"/>
      <c r="J28" s="243">
        <v>2.9416316505843478</v>
      </c>
      <c r="K28" s="394">
        <v>0</v>
      </c>
      <c r="L28" s="431"/>
      <c r="N28" s="1"/>
      <c r="O28" s="1"/>
      <c r="P28" s="195"/>
      <c r="Q28" s="1"/>
      <c r="R28" s="195" t="s">
        <v>67</v>
      </c>
      <c r="S28" s="243">
        <v>9878.2201865610459</v>
      </c>
      <c r="T28" s="394">
        <f t="shared" si="6"/>
        <v>3.3862999999999997E-2</v>
      </c>
      <c r="U28" s="431">
        <v>334.50617017751665</v>
      </c>
      <c r="V28" s="243"/>
      <c r="W28" s="243">
        <v>2.9416316505843478</v>
      </c>
      <c r="X28" s="394">
        <f t="shared" si="8"/>
        <v>0</v>
      </c>
      <c r="Y28" s="431">
        <v>0</v>
      </c>
      <c r="Z28" s="242"/>
      <c r="AA28" s="1"/>
      <c r="AB28" s="1"/>
      <c r="AC28" s="195"/>
      <c r="AD28" s="1"/>
      <c r="AE28" s="195" t="s">
        <v>67</v>
      </c>
      <c r="AF28" s="243">
        <f t="shared" si="0"/>
        <v>0</v>
      </c>
      <c r="AG28" s="394">
        <f t="shared" si="1"/>
        <v>-1.3700000000000517E-4</v>
      </c>
      <c r="AH28" s="431">
        <f t="shared" si="2"/>
        <v>-1.3533161655589083</v>
      </c>
      <c r="AI28" s="243"/>
      <c r="AJ28" s="243">
        <f t="shared" si="3"/>
        <v>0</v>
      </c>
      <c r="AK28" s="394">
        <f t="shared" si="4"/>
        <v>0</v>
      </c>
      <c r="AL28" s="431">
        <f t="shared" si="5"/>
        <v>0</v>
      </c>
    </row>
    <row r="29" spans="1:38" s="86" customFormat="1">
      <c r="A29" s="1"/>
      <c r="B29" s="1"/>
      <c r="C29" s="195"/>
      <c r="D29" s="1" t="s">
        <v>121</v>
      </c>
      <c r="E29" s="195" t="s">
        <v>64</v>
      </c>
      <c r="F29" s="243">
        <v>18812.22083517582</v>
      </c>
      <c r="G29" s="394">
        <v>4.2148000000000019E-2</v>
      </c>
      <c r="H29" s="431">
        <v>792.89748376099078</v>
      </c>
      <c r="I29" s="243"/>
      <c r="J29" s="243">
        <v>5.6020845032206816</v>
      </c>
      <c r="K29" s="394">
        <v>0</v>
      </c>
      <c r="L29" s="431"/>
      <c r="N29" s="1"/>
      <c r="O29" s="1"/>
      <c r="P29" s="195"/>
      <c r="Q29" s="1" t="s">
        <v>121</v>
      </c>
      <c r="R29" s="195" t="s">
        <v>64</v>
      </c>
      <c r="S29" s="243">
        <v>18812.22083517582</v>
      </c>
      <c r="T29" s="394">
        <f t="shared" si="6"/>
        <v>4.3233000000000001E-2</v>
      </c>
      <c r="U29" s="431">
        <v>813.30874336715624</v>
      </c>
      <c r="V29" s="243"/>
      <c r="W29" s="243">
        <v>5.6020845032206816</v>
      </c>
      <c r="X29" s="394">
        <f t="shared" si="8"/>
        <v>0</v>
      </c>
      <c r="Y29" s="431">
        <v>0</v>
      </c>
      <c r="Z29" s="242"/>
      <c r="AA29" s="1"/>
      <c r="AB29" s="1"/>
      <c r="AC29" s="195"/>
      <c r="AD29" s="1" t="s">
        <v>121</v>
      </c>
      <c r="AE29" s="195" t="s">
        <v>64</v>
      </c>
      <c r="AF29" s="243">
        <f t="shared" si="0"/>
        <v>0</v>
      </c>
      <c r="AG29" s="394">
        <f t="shared" si="1"/>
        <v>1.0849999999999818E-3</v>
      </c>
      <c r="AH29" s="431">
        <f t="shared" si="2"/>
        <v>20.411259606165459</v>
      </c>
      <c r="AI29" s="243"/>
      <c r="AJ29" s="243">
        <f t="shared" si="3"/>
        <v>0</v>
      </c>
      <c r="AK29" s="394">
        <f t="shared" si="4"/>
        <v>0</v>
      </c>
      <c r="AL29" s="431">
        <f t="shared" si="5"/>
        <v>0</v>
      </c>
    </row>
    <row r="30" spans="1:38" s="86" customFormat="1">
      <c r="A30" s="1"/>
      <c r="B30" s="1"/>
      <c r="C30" s="195"/>
      <c r="D30" s="1"/>
      <c r="E30" s="195" t="s">
        <v>65</v>
      </c>
      <c r="F30" s="243">
        <v>2626665.4913069201</v>
      </c>
      <c r="G30" s="394">
        <v>4.2931999999999977E-2</v>
      </c>
      <c r="H30" s="431">
        <v>112768.00287278864</v>
      </c>
      <c r="I30" s="243"/>
      <c r="J30" s="243">
        <v>908.58343232164941</v>
      </c>
      <c r="K30" s="394">
        <v>0</v>
      </c>
      <c r="L30" s="431"/>
      <c r="N30" s="1"/>
      <c r="O30" s="1"/>
      <c r="P30" s="195"/>
      <c r="Q30" s="1"/>
      <c r="R30" s="195" t="s">
        <v>65</v>
      </c>
      <c r="S30" s="243">
        <v>2626665.4913069238</v>
      </c>
      <c r="T30" s="394">
        <f t="shared" si="6"/>
        <v>4.3882000000000004E-2</v>
      </c>
      <c r="U30" s="431">
        <v>115263.33508953045</v>
      </c>
      <c r="V30" s="243"/>
      <c r="W30" s="243">
        <v>908.58343232164884</v>
      </c>
      <c r="X30" s="394">
        <f t="shared" si="8"/>
        <v>0</v>
      </c>
      <c r="Y30" s="431">
        <v>0</v>
      </c>
      <c r="Z30" s="242"/>
      <c r="AA30" s="1"/>
      <c r="AB30" s="1"/>
      <c r="AC30" s="195"/>
      <c r="AD30" s="1"/>
      <c r="AE30" s="195" t="s">
        <v>65</v>
      </c>
      <c r="AF30" s="243">
        <v>0</v>
      </c>
      <c r="AG30" s="394">
        <f t="shared" si="1"/>
        <v>9.5000000000002721E-4</v>
      </c>
      <c r="AH30" s="431">
        <f t="shared" si="2"/>
        <v>2495.3322167418082</v>
      </c>
      <c r="AI30" s="243"/>
      <c r="AJ30" s="243">
        <f t="shared" si="3"/>
        <v>0</v>
      </c>
      <c r="AK30" s="394">
        <f t="shared" si="4"/>
        <v>0</v>
      </c>
      <c r="AL30" s="431">
        <f t="shared" si="5"/>
        <v>0</v>
      </c>
    </row>
    <row r="31" spans="1:38" s="86" customFormat="1">
      <c r="A31" s="1"/>
      <c r="B31" s="1"/>
      <c r="C31" s="195"/>
      <c r="D31" s="1"/>
      <c r="E31" s="195" t="s">
        <v>66</v>
      </c>
      <c r="F31" s="243">
        <v>69284.196161319647</v>
      </c>
      <c r="G31" s="394">
        <v>3.4948000000000007E-2</v>
      </c>
      <c r="H31" s="431">
        <v>2421.3440874457997</v>
      </c>
      <c r="I31" s="243"/>
      <c r="J31" s="243">
        <v>20.632115954522508</v>
      </c>
      <c r="K31" s="394">
        <v>0</v>
      </c>
      <c r="L31" s="431"/>
      <c r="N31" s="1"/>
      <c r="O31" s="1"/>
      <c r="P31" s="195"/>
      <c r="Q31" s="1"/>
      <c r="R31" s="195" t="s">
        <v>66</v>
      </c>
      <c r="S31" s="243">
        <v>69284.196161319618</v>
      </c>
      <c r="T31" s="394">
        <f t="shared" si="6"/>
        <v>3.6870000000000014E-2</v>
      </c>
      <c r="U31" s="431">
        <v>2554.5083124678554</v>
      </c>
      <c r="V31" s="243"/>
      <c r="W31" s="243">
        <v>20.632115954522504</v>
      </c>
      <c r="X31" s="394">
        <f t="shared" si="8"/>
        <v>0</v>
      </c>
      <c r="Y31" s="431">
        <v>0</v>
      </c>
      <c r="Z31" s="242"/>
      <c r="AA31" s="1"/>
      <c r="AB31" s="1"/>
      <c r="AC31" s="195"/>
      <c r="AD31" s="1"/>
      <c r="AE31" s="195" t="s">
        <v>66</v>
      </c>
      <c r="AF31" s="243">
        <f t="shared" si="0"/>
        <v>0</v>
      </c>
      <c r="AG31" s="394">
        <f t="shared" si="1"/>
        <v>1.922000000000007E-3</v>
      </c>
      <c r="AH31" s="431">
        <f t="shared" si="2"/>
        <v>133.16422502205569</v>
      </c>
      <c r="AI31" s="243"/>
      <c r="AJ31" s="243">
        <f t="shared" si="3"/>
        <v>0</v>
      </c>
      <c r="AK31" s="394">
        <f t="shared" si="4"/>
        <v>0</v>
      </c>
      <c r="AL31" s="431">
        <f t="shared" si="5"/>
        <v>0</v>
      </c>
    </row>
    <row r="32" spans="1:38" s="86" customFormat="1">
      <c r="A32" s="1"/>
      <c r="B32" s="1"/>
      <c r="C32" s="195"/>
      <c r="D32" s="1" t="s">
        <v>14</v>
      </c>
      <c r="E32" s="195" t="s">
        <v>65</v>
      </c>
      <c r="F32" s="243">
        <v>29709110.60101058</v>
      </c>
      <c r="G32" s="394">
        <v>4.2931999999999984E-2</v>
      </c>
      <c r="H32" s="431">
        <v>1275471.5363225858</v>
      </c>
      <c r="I32" s="243"/>
      <c r="J32" s="243">
        <v>10630.423097405255</v>
      </c>
      <c r="K32" s="394">
        <v>0</v>
      </c>
      <c r="L32" s="431"/>
      <c r="N32" s="1"/>
      <c r="O32" s="1"/>
      <c r="P32" s="195"/>
      <c r="Q32" s="1" t="s">
        <v>14</v>
      </c>
      <c r="R32" s="195" t="s">
        <v>65</v>
      </c>
      <c r="S32" s="243">
        <v>29709110.60101058</v>
      </c>
      <c r="T32" s="394">
        <f t="shared" si="6"/>
        <v>4.3882000000000004E-2</v>
      </c>
      <c r="U32" s="431">
        <v>1303695.1913935463</v>
      </c>
      <c r="V32" s="243"/>
      <c r="W32" s="243">
        <v>10630.423097405255</v>
      </c>
      <c r="X32" s="394">
        <f t="shared" si="8"/>
        <v>0</v>
      </c>
      <c r="Y32" s="431">
        <v>0</v>
      </c>
      <c r="Z32" s="242"/>
      <c r="AA32" s="1"/>
      <c r="AB32" s="1"/>
      <c r="AC32" s="195"/>
      <c r="AD32" s="1" t="s">
        <v>14</v>
      </c>
      <c r="AE32" s="195" t="s">
        <v>65</v>
      </c>
      <c r="AF32" s="243">
        <f t="shared" si="0"/>
        <v>0</v>
      </c>
      <c r="AG32" s="394">
        <f t="shared" si="1"/>
        <v>9.5000000000002027E-4</v>
      </c>
      <c r="AH32" s="431">
        <f t="shared" si="2"/>
        <v>28223.655070960522</v>
      </c>
      <c r="AI32" s="243"/>
      <c r="AJ32" s="243">
        <f t="shared" si="3"/>
        <v>0</v>
      </c>
      <c r="AK32" s="394">
        <f t="shared" si="4"/>
        <v>0</v>
      </c>
      <c r="AL32" s="431">
        <f t="shared" si="5"/>
        <v>0</v>
      </c>
    </row>
    <row r="33" spans="1:38" s="86" customFormat="1">
      <c r="A33" s="1"/>
      <c r="B33" s="1"/>
      <c r="C33" s="195"/>
      <c r="D33" s="1" t="s">
        <v>120</v>
      </c>
      <c r="E33" s="195" t="s">
        <v>65</v>
      </c>
      <c r="F33" s="243">
        <v>14422611.916409884</v>
      </c>
      <c r="G33" s="394">
        <v>4.2931999999999984E-2</v>
      </c>
      <c r="H33" s="431">
        <v>619191.57479530887</v>
      </c>
      <c r="I33" s="243"/>
      <c r="J33" s="243">
        <v>2959.2506873049451</v>
      </c>
      <c r="K33" s="394">
        <v>0</v>
      </c>
      <c r="L33" s="431"/>
      <c r="N33" s="1"/>
      <c r="O33" s="1"/>
      <c r="P33" s="195"/>
      <c r="Q33" s="1" t="s">
        <v>120</v>
      </c>
      <c r="R33" s="195" t="s">
        <v>65</v>
      </c>
      <c r="S33" s="243">
        <v>14422611.916409884</v>
      </c>
      <c r="T33" s="394">
        <f t="shared" si="6"/>
        <v>4.3882000000000004E-2</v>
      </c>
      <c r="U33" s="431">
        <v>632893.05611589854</v>
      </c>
      <c r="V33" s="243"/>
      <c r="W33" s="243">
        <v>2959.2506873049451</v>
      </c>
      <c r="X33" s="394">
        <f t="shared" si="8"/>
        <v>0</v>
      </c>
      <c r="Y33" s="431">
        <v>0</v>
      </c>
      <c r="Z33" s="242"/>
      <c r="AA33" s="1"/>
      <c r="AB33" s="1"/>
      <c r="AC33" s="195"/>
      <c r="AD33" s="1" t="s">
        <v>120</v>
      </c>
      <c r="AE33" s="195" t="s">
        <v>65</v>
      </c>
      <c r="AF33" s="243">
        <f t="shared" si="0"/>
        <v>0</v>
      </c>
      <c r="AG33" s="394">
        <f t="shared" si="1"/>
        <v>9.5000000000002027E-4</v>
      </c>
      <c r="AH33" s="431">
        <f t="shared" si="2"/>
        <v>13701.481320589664</v>
      </c>
      <c r="AI33" s="243"/>
      <c r="AJ33" s="243">
        <f t="shared" si="3"/>
        <v>0</v>
      </c>
      <c r="AK33" s="394">
        <f t="shared" si="4"/>
        <v>0</v>
      </c>
      <c r="AL33" s="431">
        <f t="shared" si="5"/>
        <v>0</v>
      </c>
    </row>
    <row r="34" spans="1:38" s="86" customFormat="1">
      <c r="A34" s="1"/>
      <c r="B34" s="1"/>
      <c r="C34" s="180" t="s">
        <v>93</v>
      </c>
      <c r="D34" s="180"/>
      <c r="E34" s="180"/>
      <c r="F34" s="246">
        <f>SUM(F25:F33)</f>
        <v>58073240.004941925</v>
      </c>
      <c r="G34" s="395"/>
      <c r="H34" s="432">
        <f>SUM(H25:H33)</f>
        <v>2478551.9784480175</v>
      </c>
      <c r="I34" s="246"/>
      <c r="J34" s="246">
        <f>SUM(J25:J33)</f>
        <v>18991.529895350308</v>
      </c>
      <c r="K34" s="350"/>
      <c r="L34" s="432">
        <f>SUM(L25:L33)</f>
        <v>0</v>
      </c>
      <c r="N34" s="1"/>
      <c r="O34" s="1"/>
      <c r="P34" s="180" t="s">
        <v>93</v>
      </c>
      <c r="Q34" s="180"/>
      <c r="R34" s="180"/>
      <c r="S34" s="246">
        <f>SUM(S25:S33)</f>
        <v>58073240.004941925</v>
      </c>
      <c r="T34" s="395"/>
      <c r="U34" s="432">
        <f>SUM(U25:U33)</f>
        <v>2535497.8574937293</v>
      </c>
      <c r="V34" s="246"/>
      <c r="W34" s="246">
        <f>SUM(W25:W33)</f>
        <v>18991.529895350308</v>
      </c>
      <c r="X34" s="350"/>
      <c r="Y34" s="432">
        <f>SUM(Y25:Y33)</f>
        <v>0</v>
      </c>
      <c r="Z34" s="242"/>
      <c r="AA34" s="1"/>
      <c r="AB34" s="1"/>
      <c r="AC34" s="180" t="s">
        <v>93</v>
      </c>
      <c r="AD34" s="180"/>
      <c r="AE34" s="180"/>
      <c r="AF34" s="246">
        <f t="shared" si="0"/>
        <v>0</v>
      </c>
      <c r="AG34" s="395"/>
      <c r="AH34" s="432">
        <f t="shared" si="2"/>
        <v>56945.87904571183</v>
      </c>
      <c r="AI34" s="246"/>
      <c r="AJ34" s="246">
        <f t="shared" si="3"/>
        <v>0</v>
      </c>
      <c r="AK34" s="350"/>
      <c r="AL34" s="432">
        <f t="shared" si="5"/>
        <v>0</v>
      </c>
    </row>
    <row r="35" spans="1:38" s="86" customFormat="1">
      <c r="A35" s="1"/>
      <c r="B35" s="181" t="s">
        <v>127</v>
      </c>
      <c r="C35" s="181"/>
      <c r="D35" s="181"/>
      <c r="E35" s="181"/>
      <c r="F35" s="349">
        <f>F14+F24+F34</f>
        <v>96846846.46342966</v>
      </c>
      <c r="G35" s="396"/>
      <c r="H35" s="433">
        <f>H14+H24+H34</f>
        <v>4136801.3188227792</v>
      </c>
      <c r="I35" s="349"/>
      <c r="J35" s="349">
        <f>J14+J24+J34</f>
        <v>31768.992577989295</v>
      </c>
      <c r="K35" s="352"/>
      <c r="L35" s="433">
        <f>L14+L24+L34</f>
        <v>0</v>
      </c>
      <c r="N35" s="1"/>
      <c r="O35" s="181" t="s">
        <v>127</v>
      </c>
      <c r="P35" s="181"/>
      <c r="Q35" s="181"/>
      <c r="R35" s="181"/>
      <c r="S35" s="349">
        <f>S14+S24+S34</f>
        <v>96846846.46342966</v>
      </c>
      <c r="T35" s="396"/>
      <c r="U35" s="433">
        <f>U14+U24+U34</f>
        <v>4231373.5063883159</v>
      </c>
      <c r="V35" s="349"/>
      <c r="W35" s="349">
        <f>W14+W24+W34</f>
        <v>31768.992577989295</v>
      </c>
      <c r="X35" s="352"/>
      <c r="Y35" s="433">
        <f>Y14+Y24+Y34</f>
        <v>0</v>
      </c>
      <c r="Z35" s="242"/>
      <c r="AA35" s="1"/>
      <c r="AB35" s="181" t="s">
        <v>127</v>
      </c>
      <c r="AC35" s="181"/>
      <c r="AD35" s="181"/>
      <c r="AE35" s="181"/>
      <c r="AF35" s="349">
        <f t="shared" si="0"/>
        <v>0</v>
      </c>
      <c r="AG35" s="396"/>
      <c r="AH35" s="433">
        <f t="shared" si="2"/>
        <v>94572.187565536704</v>
      </c>
      <c r="AI35" s="349"/>
      <c r="AJ35" s="349">
        <f t="shared" si="3"/>
        <v>0</v>
      </c>
      <c r="AK35" s="352"/>
      <c r="AL35" s="433">
        <f t="shared" si="5"/>
        <v>0</v>
      </c>
    </row>
    <row r="36" spans="1:38" s="86" customFormat="1">
      <c r="A36" s="1"/>
      <c r="B36" s="1" t="s">
        <v>3</v>
      </c>
      <c r="C36" s="195">
        <v>2012</v>
      </c>
      <c r="D36" s="1" t="s">
        <v>8</v>
      </c>
      <c r="E36" s="195" t="s">
        <v>64</v>
      </c>
      <c r="F36" s="243">
        <v>0</v>
      </c>
      <c r="G36" s="394">
        <v>0</v>
      </c>
      <c r="H36" s="431">
        <v>0</v>
      </c>
      <c r="I36" s="243"/>
      <c r="J36" s="243">
        <v>0</v>
      </c>
      <c r="K36" s="394">
        <v>0</v>
      </c>
      <c r="L36" s="431"/>
      <c r="N36" s="1"/>
      <c r="O36" s="1" t="s">
        <v>3</v>
      </c>
      <c r="P36" s="195">
        <v>2012</v>
      </c>
      <c r="Q36" s="1" t="s">
        <v>8</v>
      </c>
      <c r="R36" s="195" t="s">
        <v>64</v>
      </c>
      <c r="S36" s="243">
        <v>0</v>
      </c>
      <c r="T36" s="394">
        <v>0</v>
      </c>
      <c r="U36" s="431">
        <v>0</v>
      </c>
      <c r="V36" s="243"/>
      <c r="W36" s="243">
        <v>0</v>
      </c>
      <c r="X36" s="394">
        <v>0</v>
      </c>
      <c r="Y36" s="431">
        <v>0</v>
      </c>
      <c r="Z36" s="242"/>
      <c r="AA36" s="1"/>
      <c r="AB36" s="1" t="s">
        <v>3</v>
      </c>
      <c r="AC36" s="195">
        <v>2012</v>
      </c>
      <c r="AD36" s="1" t="s">
        <v>8</v>
      </c>
      <c r="AE36" s="195" t="s">
        <v>64</v>
      </c>
      <c r="AF36" s="243">
        <f t="shared" si="0"/>
        <v>0</v>
      </c>
      <c r="AG36" s="394">
        <f t="shared" si="1"/>
        <v>0</v>
      </c>
      <c r="AH36" s="431">
        <f t="shared" si="2"/>
        <v>0</v>
      </c>
      <c r="AI36" s="243"/>
      <c r="AJ36" s="243">
        <f t="shared" si="3"/>
        <v>0</v>
      </c>
      <c r="AK36" s="394">
        <f t="shared" si="4"/>
        <v>0</v>
      </c>
      <c r="AL36" s="431">
        <f t="shared" si="5"/>
        <v>0</v>
      </c>
    </row>
    <row r="37" spans="1:38" s="86" customFormat="1">
      <c r="A37" s="1"/>
      <c r="B37" s="1"/>
      <c r="C37" s="195"/>
      <c r="D37" s="1"/>
      <c r="E37" s="195" t="s">
        <v>65</v>
      </c>
      <c r="F37" s="243">
        <v>0</v>
      </c>
      <c r="G37" s="394">
        <v>0</v>
      </c>
      <c r="H37" s="431">
        <v>0</v>
      </c>
      <c r="I37" s="243"/>
      <c r="J37" s="243">
        <v>0</v>
      </c>
      <c r="K37" s="394">
        <v>0</v>
      </c>
      <c r="L37" s="431"/>
      <c r="N37" s="1"/>
      <c r="O37" s="1"/>
      <c r="P37" s="195"/>
      <c r="Q37" s="1"/>
      <c r="R37" s="195" t="s">
        <v>65</v>
      </c>
      <c r="S37" s="243">
        <v>0</v>
      </c>
      <c r="T37" s="394">
        <v>0</v>
      </c>
      <c r="U37" s="431">
        <v>0</v>
      </c>
      <c r="V37" s="243"/>
      <c r="W37" s="243">
        <v>0</v>
      </c>
      <c r="X37" s="394">
        <v>0</v>
      </c>
      <c r="Y37" s="431">
        <v>0</v>
      </c>
      <c r="Z37" s="242"/>
      <c r="AA37" s="1"/>
      <c r="AB37" s="1"/>
      <c r="AC37" s="195"/>
      <c r="AD37" s="1"/>
      <c r="AE37" s="195" t="s">
        <v>65</v>
      </c>
      <c r="AF37" s="243">
        <f t="shared" si="0"/>
        <v>0</v>
      </c>
      <c r="AG37" s="394">
        <f t="shared" si="1"/>
        <v>0</v>
      </c>
      <c r="AH37" s="431">
        <f t="shared" si="2"/>
        <v>0</v>
      </c>
      <c r="AI37" s="243"/>
      <c r="AJ37" s="243">
        <f t="shared" si="3"/>
        <v>0</v>
      </c>
      <c r="AK37" s="394">
        <f t="shared" si="4"/>
        <v>0</v>
      </c>
      <c r="AL37" s="431">
        <f t="shared" si="5"/>
        <v>0</v>
      </c>
    </row>
    <row r="38" spans="1:38" s="86" customFormat="1">
      <c r="A38" s="1"/>
      <c r="B38" s="1"/>
      <c r="C38" s="195"/>
      <c r="D38" s="1"/>
      <c r="E38" s="195" t="s">
        <v>66</v>
      </c>
      <c r="F38" s="243">
        <v>0</v>
      </c>
      <c r="G38" s="394">
        <v>0</v>
      </c>
      <c r="H38" s="431">
        <v>0</v>
      </c>
      <c r="I38" s="243"/>
      <c r="J38" s="243">
        <v>0</v>
      </c>
      <c r="K38" s="394">
        <v>0</v>
      </c>
      <c r="L38" s="431"/>
      <c r="N38" s="1"/>
      <c r="O38" s="1"/>
      <c r="P38" s="195"/>
      <c r="Q38" s="1"/>
      <c r="R38" s="195" t="s">
        <v>66</v>
      </c>
      <c r="S38" s="243">
        <v>0</v>
      </c>
      <c r="T38" s="394">
        <v>0</v>
      </c>
      <c r="U38" s="431">
        <v>0</v>
      </c>
      <c r="V38" s="243"/>
      <c r="W38" s="243">
        <v>0</v>
      </c>
      <c r="X38" s="394">
        <v>0</v>
      </c>
      <c r="Y38" s="431">
        <v>0</v>
      </c>
      <c r="Z38" s="242"/>
      <c r="AA38" s="1"/>
      <c r="AB38" s="1"/>
      <c r="AC38" s="195"/>
      <c r="AD38" s="1"/>
      <c r="AE38" s="195" t="s">
        <v>66</v>
      </c>
      <c r="AF38" s="243">
        <f t="shared" si="0"/>
        <v>0</v>
      </c>
      <c r="AG38" s="394">
        <f t="shared" si="1"/>
        <v>0</v>
      </c>
      <c r="AH38" s="431">
        <f t="shared" si="2"/>
        <v>0</v>
      </c>
      <c r="AI38" s="243"/>
      <c r="AJ38" s="243">
        <f t="shared" si="3"/>
        <v>0</v>
      </c>
      <c r="AK38" s="394">
        <f t="shared" si="4"/>
        <v>0</v>
      </c>
      <c r="AL38" s="431">
        <f t="shared" si="5"/>
        <v>0</v>
      </c>
    </row>
    <row r="39" spans="1:38" s="86" customFormat="1">
      <c r="A39" s="1"/>
      <c r="B39" s="1"/>
      <c r="C39" s="195"/>
      <c r="D39" s="1" t="s">
        <v>12</v>
      </c>
      <c r="E39" s="195" t="s">
        <v>64</v>
      </c>
      <c r="F39" s="243">
        <v>0</v>
      </c>
      <c r="G39" s="394">
        <v>0</v>
      </c>
      <c r="H39" s="431">
        <v>0</v>
      </c>
      <c r="I39" s="243"/>
      <c r="J39" s="243">
        <v>0</v>
      </c>
      <c r="K39" s="394">
        <v>0</v>
      </c>
      <c r="L39" s="431"/>
      <c r="N39" s="1"/>
      <c r="O39" s="1"/>
      <c r="P39" s="195"/>
      <c r="Q39" s="1" t="s">
        <v>12</v>
      </c>
      <c r="R39" s="195" t="s">
        <v>64</v>
      </c>
      <c r="S39" s="243">
        <v>0</v>
      </c>
      <c r="T39" s="394">
        <v>0</v>
      </c>
      <c r="U39" s="431">
        <v>0</v>
      </c>
      <c r="V39" s="243"/>
      <c r="W39" s="243">
        <v>0</v>
      </c>
      <c r="X39" s="394">
        <v>0</v>
      </c>
      <c r="Y39" s="431">
        <v>0</v>
      </c>
      <c r="Z39" s="242"/>
      <c r="AA39" s="1"/>
      <c r="AB39" s="1"/>
      <c r="AC39" s="195"/>
      <c r="AD39" s="1" t="s">
        <v>12</v>
      </c>
      <c r="AE39" s="195" t="s">
        <v>64</v>
      </c>
      <c r="AF39" s="243">
        <f t="shared" si="0"/>
        <v>0</v>
      </c>
      <c r="AG39" s="394">
        <f t="shared" si="1"/>
        <v>0</v>
      </c>
      <c r="AH39" s="431">
        <f t="shared" si="2"/>
        <v>0</v>
      </c>
      <c r="AI39" s="243"/>
      <c r="AJ39" s="243">
        <f t="shared" si="3"/>
        <v>0</v>
      </c>
      <c r="AK39" s="394">
        <f t="shared" si="4"/>
        <v>0</v>
      </c>
      <c r="AL39" s="431">
        <f t="shared" si="5"/>
        <v>0</v>
      </c>
    </row>
    <row r="40" spans="1:38" s="86" customFormat="1">
      <c r="A40" s="1"/>
      <c r="B40" s="1"/>
      <c r="C40" s="195"/>
      <c r="D40" s="1"/>
      <c r="E40" s="195" t="s">
        <v>65</v>
      </c>
      <c r="F40" s="243">
        <v>19443000</v>
      </c>
      <c r="G40" s="394">
        <v>4.2932000000000012E-2</v>
      </c>
      <c r="H40" s="431">
        <v>834726.87600000016</v>
      </c>
      <c r="I40" s="243"/>
      <c r="J40" s="243">
        <v>229085.20320000005</v>
      </c>
      <c r="K40" s="394">
        <v>0</v>
      </c>
      <c r="L40" s="431"/>
      <c r="N40" s="1"/>
      <c r="O40" s="1"/>
      <c r="P40" s="195"/>
      <c r="Q40" s="1"/>
      <c r="R40" s="195" t="s">
        <v>65</v>
      </c>
      <c r="S40" s="243">
        <v>19443000</v>
      </c>
      <c r="T40" s="394">
        <f t="shared" si="6"/>
        <v>4.3882000000000004E-2</v>
      </c>
      <c r="U40" s="431">
        <v>853197.72600000014</v>
      </c>
      <c r="V40" s="243"/>
      <c r="W40" s="243">
        <v>229085.20320000005</v>
      </c>
      <c r="X40" s="394">
        <f t="shared" si="8"/>
        <v>0</v>
      </c>
      <c r="Y40" s="431">
        <v>0</v>
      </c>
      <c r="Z40" s="242"/>
      <c r="AA40" s="1"/>
      <c r="AB40" s="1"/>
      <c r="AC40" s="195"/>
      <c r="AD40" s="1"/>
      <c r="AE40" s="195" t="s">
        <v>65</v>
      </c>
      <c r="AF40" s="243">
        <f t="shared" si="0"/>
        <v>0</v>
      </c>
      <c r="AG40" s="394">
        <f t="shared" si="1"/>
        <v>9.4999999999999252E-4</v>
      </c>
      <c r="AH40" s="431">
        <f t="shared" si="2"/>
        <v>18470.849999999977</v>
      </c>
      <c r="AI40" s="243"/>
      <c r="AJ40" s="243">
        <f t="shared" si="3"/>
        <v>0</v>
      </c>
      <c r="AK40" s="394">
        <f t="shared" si="4"/>
        <v>0</v>
      </c>
      <c r="AL40" s="431">
        <f t="shared" si="5"/>
        <v>0</v>
      </c>
    </row>
    <row r="41" spans="1:38" s="86" customFormat="1">
      <c r="A41" s="1"/>
      <c r="B41" s="1"/>
      <c r="C41" s="195"/>
      <c r="D41" s="1"/>
      <c r="E41" s="195" t="s">
        <v>66</v>
      </c>
      <c r="F41" s="243">
        <v>1890000</v>
      </c>
      <c r="G41" s="394">
        <v>3.4948E-2</v>
      </c>
      <c r="H41" s="431">
        <v>66051.72</v>
      </c>
      <c r="I41" s="243"/>
      <c r="J41" s="243">
        <v>22268.736000000001</v>
      </c>
      <c r="K41" s="394">
        <v>0</v>
      </c>
      <c r="L41" s="431"/>
      <c r="N41" s="1"/>
      <c r="O41" s="1"/>
      <c r="P41" s="195"/>
      <c r="Q41" s="1"/>
      <c r="R41" s="195" t="s">
        <v>66</v>
      </c>
      <c r="S41" s="243">
        <v>1890000</v>
      </c>
      <c r="T41" s="394">
        <f t="shared" si="6"/>
        <v>3.687E-2</v>
      </c>
      <c r="U41" s="431">
        <v>69684.3</v>
      </c>
      <c r="V41" s="243"/>
      <c r="W41" s="243">
        <v>22268.736000000001</v>
      </c>
      <c r="X41" s="394">
        <f t="shared" si="8"/>
        <v>0</v>
      </c>
      <c r="Y41" s="431">
        <v>0</v>
      </c>
      <c r="Z41" s="242"/>
      <c r="AA41" s="1"/>
      <c r="AB41" s="1"/>
      <c r="AC41" s="195"/>
      <c r="AD41" s="1"/>
      <c r="AE41" s="195" t="s">
        <v>66</v>
      </c>
      <c r="AF41" s="243">
        <f t="shared" si="0"/>
        <v>0</v>
      </c>
      <c r="AG41" s="394">
        <f t="shared" si="1"/>
        <v>1.9220000000000001E-3</v>
      </c>
      <c r="AH41" s="431">
        <f t="shared" si="2"/>
        <v>3632.5800000000017</v>
      </c>
      <c r="AI41" s="243"/>
      <c r="AJ41" s="243">
        <f t="shared" si="3"/>
        <v>0</v>
      </c>
      <c r="AK41" s="394">
        <f t="shared" si="4"/>
        <v>0</v>
      </c>
      <c r="AL41" s="431">
        <f t="shared" si="5"/>
        <v>0</v>
      </c>
    </row>
    <row r="42" spans="1:38" s="86" customFormat="1">
      <c r="A42" s="1"/>
      <c r="B42" s="1"/>
      <c r="C42" s="195"/>
      <c r="D42" s="1"/>
      <c r="E42" s="195" t="s">
        <v>67</v>
      </c>
      <c r="F42" s="243">
        <v>55875</v>
      </c>
      <c r="G42" s="394">
        <v>3.4000000000000002E-2</v>
      </c>
      <c r="H42" s="431">
        <v>1899.75</v>
      </c>
      <c r="I42" s="243"/>
      <c r="J42" s="243">
        <v>658.34159999999997</v>
      </c>
      <c r="K42" s="394">
        <v>0</v>
      </c>
      <c r="L42" s="431"/>
      <c r="N42" s="1"/>
      <c r="O42" s="1"/>
      <c r="P42" s="195"/>
      <c r="Q42" s="1"/>
      <c r="R42" s="195" t="s">
        <v>67</v>
      </c>
      <c r="S42" s="243">
        <v>55875</v>
      </c>
      <c r="T42" s="394">
        <f t="shared" si="6"/>
        <v>3.3862999999999997E-2</v>
      </c>
      <c r="U42" s="431">
        <v>1892.0951249999998</v>
      </c>
      <c r="V42" s="243"/>
      <c r="W42" s="243">
        <v>658.34159999999997</v>
      </c>
      <c r="X42" s="394">
        <f t="shared" si="8"/>
        <v>0</v>
      </c>
      <c r="Y42" s="431">
        <v>0</v>
      </c>
      <c r="Z42" s="242"/>
      <c r="AA42" s="1"/>
      <c r="AB42" s="1"/>
      <c r="AC42" s="195"/>
      <c r="AD42" s="1"/>
      <c r="AE42" s="195" t="s">
        <v>67</v>
      </c>
      <c r="AF42" s="243">
        <f t="shared" si="0"/>
        <v>0</v>
      </c>
      <c r="AG42" s="394">
        <f t="shared" si="1"/>
        <v>-1.3700000000000517E-4</v>
      </c>
      <c r="AH42" s="431">
        <f t="shared" si="2"/>
        <v>-7.6548750000001746</v>
      </c>
      <c r="AI42" s="243"/>
      <c r="AJ42" s="243">
        <f t="shared" si="3"/>
        <v>0</v>
      </c>
      <c r="AK42" s="394">
        <f t="shared" si="4"/>
        <v>0</v>
      </c>
      <c r="AL42" s="431">
        <f t="shared" si="5"/>
        <v>0</v>
      </c>
    </row>
    <row r="43" spans="1:38" s="86" customFormat="1">
      <c r="A43" s="1"/>
      <c r="B43" s="1"/>
      <c r="C43" s="195"/>
      <c r="D43" s="1" t="s">
        <v>13</v>
      </c>
      <c r="E43" s="195" t="s">
        <v>64</v>
      </c>
      <c r="F43" s="243">
        <v>0</v>
      </c>
      <c r="G43" s="394">
        <v>0</v>
      </c>
      <c r="H43" s="431">
        <v>0</v>
      </c>
      <c r="I43" s="243"/>
      <c r="J43" s="243">
        <v>0</v>
      </c>
      <c r="K43" s="394">
        <v>0</v>
      </c>
      <c r="L43" s="431"/>
      <c r="N43" s="1"/>
      <c r="O43" s="1"/>
      <c r="P43" s="195"/>
      <c r="Q43" s="1" t="s">
        <v>13</v>
      </c>
      <c r="R43" s="195" t="s">
        <v>64</v>
      </c>
      <c r="S43" s="243">
        <v>0</v>
      </c>
      <c r="T43" s="394">
        <v>0</v>
      </c>
      <c r="U43" s="431">
        <v>0</v>
      </c>
      <c r="V43" s="243"/>
      <c r="W43" s="243">
        <v>0</v>
      </c>
      <c r="X43" s="394">
        <v>0</v>
      </c>
      <c r="Y43" s="431">
        <v>0</v>
      </c>
      <c r="Z43" s="242"/>
      <c r="AA43" s="1"/>
      <c r="AB43" s="1"/>
      <c r="AC43" s="195"/>
      <c r="AD43" s="1" t="s">
        <v>13</v>
      </c>
      <c r="AE43" s="195" t="s">
        <v>64</v>
      </c>
      <c r="AF43" s="243">
        <f t="shared" si="0"/>
        <v>0</v>
      </c>
      <c r="AG43" s="394">
        <f t="shared" si="1"/>
        <v>0</v>
      </c>
      <c r="AH43" s="431">
        <f t="shared" si="2"/>
        <v>0</v>
      </c>
      <c r="AI43" s="243"/>
      <c r="AJ43" s="243">
        <f t="shared" si="3"/>
        <v>0</v>
      </c>
      <c r="AK43" s="394">
        <f t="shared" si="4"/>
        <v>0</v>
      </c>
      <c r="AL43" s="431">
        <f t="shared" si="5"/>
        <v>0</v>
      </c>
    </row>
    <row r="44" spans="1:38" s="86" customFormat="1">
      <c r="A44" s="1"/>
      <c r="B44" s="1"/>
      <c r="C44" s="195"/>
      <c r="D44" s="1"/>
      <c r="E44" s="195" t="s">
        <v>65</v>
      </c>
      <c r="F44" s="243">
        <v>0</v>
      </c>
      <c r="G44" s="394">
        <v>0</v>
      </c>
      <c r="H44" s="431">
        <v>0</v>
      </c>
      <c r="I44" s="243"/>
      <c r="J44" s="243">
        <v>0</v>
      </c>
      <c r="K44" s="394">
        <v>0</v>
      </c>
      <c r="L44" s="431"/>
      <c r="N44" s="1"/>
      <c r="O44" s="1"/>
      <c r="P44" s="195"/>
      <c r="Q44" s="1"/>
      <c r="R44" s="195" t="s">
        <v>65</v>
      </c>
      <c r="S44" s="243">
        <v>0</v>
      </c>
      <c r="T44" s="394">
        <v>0</v>
      </c>
      <c r="U44" s="431">
        <v>0</v>
      </c>
      <c r="V44" s="243"/>
      <c r="W44" s="243">
        <v>0</v>
      </c>
      <c r="X44" s="394">
        <v>0</v>
      </c>
      <c r="Y44" s="431">
        <v>0</v>
      </c>
      <c r="Z44" s="242"/>
      <c r="AA44" s="1"/>
      <c r="AB44" s="1"/>
      <c r="AC44" s="195"/>
      <c r="AD44" s="1"/>
      <c r="AE44" s="195" t="s">
        <v>65</v>
      </c>
      <c r="AF44" s="243">
        <f t="shared" si="0"/>
        <v>0</v>
      </c>
      <c r="AG44" s="394">
        <f t="shared" si="1"/>
        <v>0</v>
      </c>
      <c r="AH44" s="431">
        <f t="shared" si="2"/>
        <v>0</v>
      </c>
      <c r="AI44" s="243"/>
      <c r="AJ44" s="243">
        <f t="shared" si="3"/>
        <v>0</v>
      </c>
      <c r="AK44" s="394">
        <f t="shared" si="4"/>
        <v>0</v>
      </c>
      <c r="AL44" s="431">
        <f t="shared" si="5"/>
        <v>0</v>
      </c>
    </row>
    <row r="45" spans="1:38" s="86" customFormat="1">
      <c r="A45" s="1"/>
      <c r="B45" s="1"/>
      <c r="C45" s="195"/>
      <c r="D45" s="1"/>
      <c r="E45" s="195" t="s">
        <v>66</v>
      </c>
      <c r="F45" s="243">
        <v>0</v>
      </c>
      <c r="G45" s="394">
        <v>0</v>
      </c>
      <c r="H45" s="431">
        <v>0</v>
      </c>
      <c r="I45" s="243"/>
      <c r="J45" s="243">
        <v>0</v>
      </c>
      <c r="K45" s="394">
        <v>0</v>
      </c>
      <c r="L45" s="431"/>
      <c r="N45" s="1"/>
      <c r="O45" s="1"/>
      <c r="P45" s="195"/>
      <c r="Q45" s="1"/>
      <c r="R45" s="195" t="s">
        <v>66</v>
      </c>
      <c r="S45" s="243">
        <v>0</v>
      </c>
      <c r="T45" s="394">
        <v>0</v>
      </c>
      <c r="U45" s="431">
        <v>0</v>
      </c>
      <c r="V45" s="243"/>
      <c r="W45" s="243">
        <v>0</v>
      </c>
      <c r="X45" s="394">
        <v>0</v>
      </c>
      <c r="Y45" s="431">
        <v>0</v>
      </c>
      <c r="Z45" s="242"/>
      <c r="AA45" s="1"/>
      <c r="AB45" s="1"/>
      <c r="AC45" s="195"/>
      <c r="AD45" s="1"/>
      <c r="AE45" s="195" t="s">
        <v>66</v>
      </c>
      <c r="AF45" s="243">
        <f t="shared" si="0"/>
        <v>0</v>
      </c>
      <c r="AG45" s="394">
        <f t="shared" si="1"/>
        <v>0</v>
      </c>
      <c r="AH45" s="431">
        <f t="shared" si="2"/>
        <v>0</v>
      </c>
      <c r="AI45" s="243"/>
      <c r="AJ45" s="243">
        <f t="shared" si="3"/>
        <v>0</v>
      </c>
      <c r="AK45" s="394">
        <f t="shared" si="4"/>
        <v>0</v>
      </c>
      <c r="AL45" s="431">
        <f t="shared" si="5"/>
        <v>0</v>
      </c>
    </row>
    <row r="46" spans="1:38" s="86" customFormat="1">
      <c r="A46" s="1"/>
      <c r="B46" s="1"/>
      <c r="C46" s="195"/>
      <c r="D46" s="1" t="s">
        <v>123</v>
      </c>
      <c r="E46" s="195" t="s">
        <v>64</v>
      </c>
      <c r="F46" s="243">
        <v>270.07175858376678</v>
      </c>
      <c r="G46" s="394">
        <v>4.2148000000000005E-2</v>
      </c>
      <c r="H46" s="431">
        <v>11.382984480788604</v>
      </c>
      <c r="I46" s="243"/>
      <c r="J46" s="243">
        <v>0.47034446057807838</v>
      </c>
      <c r="K46" s="394">
        <v>0</v>
      </c>
      <c r="L46" s="431"/>
      <c r="N46" s="1"/>
      <c r="O46" s="1"/>
      <c r="P46" s="195"/>
      <c r="Q46" s="1" t="s">
        <v>123</v>
      </c>
      <c r="R46" s="195" t="s">
        <v>64</v>
      </c>
      <c r="S46" s="243">
        <v>270.07175858376678</v>
      </c>
      <c r="T46" s="394">
        <f t="shared" si="6"/>
        <v>4.3233000000000001E-2</v>
      </c>
      <c r="U46" s="431">
        <v>11.67601233885199</v>
      </c>
      <c r="V46" s="243"/>
      <c r="W46" s="243">
        <v>0.47034446057807838</v>
      </c>
      <c r="X46" s="394">
        <f t="shared" si="8"/>
        <v>0</v>
      </c>
      <c r="Y46" s="431">
        <v>0</v>
      </c>
      <c r="Z46" s="242"/>
      <c r="AA46" s="1"/>
      <c r="AB46" s="1"/>
      <c r="AC46" s="195"/>
      <c r="AD46" s="1" t="s">
        <v>123</v>
      </c>
      <c r="AE46" s="195" t="s">
        <v>64</v>
      </c>
      <c r="AF46" s="243">
        <f t="shared" si="0"/>
        <v>0</v>
      </c>
      <c r="AG46" s="394">
        <f t="shared" si="1"/>
        <v>1.0849999999999957E-3</v>
      </c>
      <c r="AH46" s="431">
        <f t="shared" si="2"/>
        <v>0.29302785806338605</v>
      </c>
      <c r="AI46" s="243"/>
      <c r="AJ46" s="243">
        <f t="shared" si="3"/>
        <v>0</v>
      </c>
      <c r="AK46" s="394">
        <f t="shared" si="4"/>
        <v>0</v>
      </c>
      <c r="AL46" s="431">
        <f t="shared" si="5"/>
        <v>0</v>
      </c>
    </row>
    <row r="47" spans="1:38" s="86" customFormat="1">
      <c r="A47" s="1"/>
      <c r="B47" s="1"/>
      <c r="C47" s="195"/>
      <c r="D47" s="1"/>
      <c r="E47" s="195" t="s">
        <v>65</v>
      </c>
      <c r="F47" s="243">
        <v>443209.26991404343</v>
      </c>
      <c r="G47" s="394">
        <v>4.2931999999999991E-2</v>
      </c>
      <c r="H47" s="431">
        <v>19027.860375949709</v>
      </c>
      <c r="I47" s="243"/>
      <c r="J47" s="243">
        <v>772.12342961964316</v>
      </c>
      <c r="K47" s="394">
        <v>0</v>
      </c>
      <c r="L47" s="431"/>
      <c r="N47" s="1"/>
      <c r="O47" s="1"/>
      <c r="P47" s="195"/>
      <c r="Q47" s="1"/>
      <c r="R47" s="195" t="s">
        <v>65</v>
      </c>
      <c r="S47" s="243">
        <v>443209.26991404337</v>
      </c>
      <c r="T47" s="394">
        <f t="shared" si="6"/>
        <v>4.388199999999999E-2</v>
      </c>
      <c r="U47" s="431">
        <v>19448.909182368046</v>
      </c>
      <c r="V47" s="243"/>
      <c r="W47" s="243">
        <v>772.12342961964328</v>
      </c>
      <c r="X47" s="394">
        <f t="shared" si="8"/>
        <v>0</v>
      </c>
      <c r="Y47" s="431">
        <v>0</v>
      </c>
      <c r="Z47" s="242"/>
      <c r="AA47" s="1"/>
      <c r="AB47" s="1"/>
      <c r="AC47" s="195"/>
      <c r="AD47" s="1"/>
      <c r="AE47" s="195" t="s">
        <v>65</v>
      </c>
      <c r="AF47" s="243">
        <f t="shared" si="0"/>
        <v>0</v>
      </c>
      <c r="AG47" s="394">
        <f t="shared" si="1"/>
        <v>9.4999999999999946E-4</v>
      </c>
      <c r="AH47" s="431">
        <f t="shared" si="2"/>
        <v>421.04880641833734</v>
      </c>
      <c r="AI47" s="243"/>
      <c r="AJ47" s="243">
        <f t="shared" si="3"/>
        <v>0</v>
      </c>
      <c r="AK47" s="394">
        <f t="shared" si="4"/>
        <v>0</v>
      </c>
      <c r="AL47" s="431">
        <f t="shared" si="5"/>
        <v>0</v>
      </c>
    </row>
    <row r="48" spans="1:38" s="86" customFormat="1">
      <c r="A48" s="1"/>
      <c r="B48" s="1"/>
      <c r="C48" s="195"/>
      <c r="D48" s="1"/>
      <c r="E48" s="195" t="s">
        <v>66</v>
      </c>
      <c r="F48" s="243">
        <v>44309.442818974414</v>
      </c>
      <c r="G48" s="394">
        <v>3.4948E-2</v>
      </c>
      <c r="H48" s="431">
        <v>1548.5264076375179</v>
      </c>
      <c r="I48" s="243"/>
      <c r="J48" s="243">
        <v>77.195470812616847</v>
      </c>
      <c r="K48" s="394">
        <v>0</v>
      </c>
      <c r="L48" s="431"/>
      <c r="N48" s="1"/>
      <c r="O48" s="1"/>
      <c r="P48" s="195"/>
      <c r="Q48" s="1"/>
      <c r="R48" s="195" t="s">
        <v>66</v>
      </c>
      <c r="S48" s="243">
        <v>44309.442818974414</v>
      </c>
      <c r="T48" s="394">
        <f t="shared" si="6"/>
        <v>3.687E-2</v>
      </c>
      <c r="U48" s="431">
        <v>1633.6891567355867</v>
      </c>
      <c r="V48" s="243"/>
      <c r="W48" s="243">
        <v>77.195470812616847</v>
      </c>
      <c r="X48" s="394">
        <f t="shared" si="8"/>
        <v>0</v>
      </c>
      <c r="Y48" s="431">
        <v>0</v>
      </c>
      <c r="Z48" s="242"/>
      <c r="AA48" s="1"/>
      <c r="AB48" s="1"/>
      <c r="AC48" s="195"/>
      <c r="AD48" s="1"/>
      <c r="AE48" s="195" t="s">
        <v>66</v>
      </c>
      <c r="AF48" s="243">
        <f t="shared" si="0"/>
        <v>0</v>
      </c>
      <c r="AG48" s="394">
        <f t="shared" si="1"/>
        <v>1.9220000000000001E-3</v>
      </c>
      <c r="AH48" s="431">
        <f t="shared" si="2"/>
        <v>85.162749098068844</v>
      </c>
      <c r="AI48" s="243"/>
      <c r="AJ48" s="243">
        <f t="shared" si="3"/>
        <v>0</v>
      </c>
      <c r="AK48" s="394">
        <f t="shared" si="4"/>
        <v>0</v>
      </c>
      <c r="AL48" s="431">
        <f t="shared" si="5"/>
        <v>0</v>
      </c>
    </row>
    <row r="49" spans="1:38" s="86" customFormat="1">
      <c r="A49" s="1"/>
      <c r="B49" s="1"/>
      <c r="C49" s="195"/>
      <c r="D49" s="1"/>
      <c r="E49" s="195" t="s">
        <v>67</v>
      </c>
      <c r="F49" s="243">
        <v>1295.5367995921065</v>
      </c>
      <c r="G49" s="394">
        <v>3.3999999999999996E-2</v>
      </c>
      <c r="H49" s="431">
        <v>44.048251186131615</v>
      </c>
      <c r="I49" s="243"/>
      <c r="J49" s="243">
        <v>2.2567607245755172</v>
      </c>
      <c r="K49" s="394">
        <v>0</v>
      </c>
      <c r="L49" s="431"/>
      <c r="N49" s="1"/>
      <c r="O49" s="1"/>
      <c r="P49" s="195"/>
      <c r="Q49" s="1"/>
      <c r="R49" s="195" t="s">
        <v>67</v>
      </c>
      <c r="S49" s="243">
        <v>1295.5367995921065</v>
      </c>
      <c r="T49" s="394">
        <f t="shared" si="6"/>
        <v>3.386299999999999E-2</v>
      </c>
      <c r="U49" s="431">
        <v>43.870762644587494</v>
      </c>
      <c r="V49" s="243"/>
      <c r="W49" s="243">
        <v>2.2567607245755172</v>
      </c>
      <c r="X49" s="394">
        <f t="shared" si="8"/>
        <v>0</v>
      </c>
      <c r="Y49" s="431">
        <v>0</v>
      </c>
      <c r="Z49" s="242"/>
      <c r="AA49" s="1"/>
      <c r="AB49" s="1"/>
      <c r="AC49" s="195"/>
      <c r="AD49" s="1"/>
      <c r="AE49" s="195" t="s">
        <v>67</v>
      </c>
      <c r="AF49" s="243">
        <f t="shared" si="0"/>
        <v>0</v>
      </c>
      <c r="AG49" s="394">
        <f t="shared" si="1"/>
        <v>-1.3700000000000517E-4</v>
      </c>
      <c r="AH49" s="431">
        <f t="shared" si="2"/>
        <v>-0.17748854154412186</v>
      </c>
      <c r="AI49" s="243"/>
      <c r="AJ49" s="243">
        <f t="shared" si="3"/>
        <v>0</v>
      </c>
      <c r="AK49" s="394">
        <f t="shared" si="4"/>
        <v>0</v>
      </c>
      <c r="AL49" s="431">
        <f t="shared" si="5"/>
        <v>0</v>
      </c>
    </row>
    <row r="50" spans="1:38" s="86" customFormat="1">
      <c r="A50" s="1"/>
      <c r="B50" s="1"/>
      <c r="C50" s="195"/>
      <c r="D50" s="1" t="s">
        <v>122</v>
      </c>
      <c r="E50" s="195" t="s">
        <v>64</v>
      </c>
      <c r="F50" s="243">
        <v>838.96147799515199</v>
      </c>
      <c r="G50" s="394">
        <v>4.2147999999999991E-2</v>
      </c>
      <c r="H50" s="431">
        <v>35.360548374539661</v>
      </c>
      <c r="I50" s="243"/>
      <c r="J50" s="243">
        <v>1.9439399254291263</v>
      </c>
      <c r="K50" s="394">
        <v>0</v>
      </c>
      <c r="L50" s="431"/>
      <c r="N50" s="1"/>
      <c r="O50" s="1"/>
      <c r="P50" s="195"/>
      <c r="Q50" s="1" t="s">
        <v>122</v>
      </c>
      <c r="R50" s="195" t="s">
        <v>64</v>
      </c>
      <c r="S50" s="243">
        <v>838.96147799515199</v>
      </c>
      <c r="T50" s="394">
        <f t="shared" si="6"/>
        <v>4.3233000000000001E-2</v>
      </c>
      <c r="U50" s="431">
        <v>36.270821578164409</v>
      </c>
      <c r="V50" s="243"/>
      <c r="W50" s="243">
        <v>1.9439399254291263</v>
      </c>
      <c r="X50" s="394">
        <f t="shared" si="8"/>
        <v>0</v>
      </c>
      <c r="Y50" s="431">
        <v>0</v>
      </c>
      <c r="Z50" s="242"/>
      <c r="AA50" s="1"/>
      <c r="AB50" s="1"/>
      <c r="AC50" s="195"/>
      <c r="AD50" s="1" t="s">
        <v>122</v>
      </c>
      <c r="AE50" s="195" t="s">
        <v>64</v>
      </c>
      <c r="AF50" s="243">
        <f t="shared" si="0"/>
        <v>0</v>
      </c>
      <c r="AG50" s="394">
        <f t="shared" si="1"/>
        <v>1.0850000000000096E-3</v>
      </c>
      <c r="AH50" s="431">
        <f t="shared" si="2"/>
        <v>0.9102732036247474</v>
      </c>
      <c r="AI50" s="243"/>
      <c r="AJ50" s="243">
        <f t="shared" si="3"/>
        <v>0</v>
      </c>
      <c r="AK50" s="394">
        <f t="shared" si="4"/>
        <v>0</v>
      </c>
      <c r="AL50" s="431">
        <f t="shared" si="5"/>
        <v>0</v>
      </c>
    </row>
    <row r="51" spans="1:38" s="86" customFormat="1">
      <c r="A51" s="1"/>
      <c r="B51" s="1"/>
      <c r="C51" s="195"/>
      <c r="D51" s="1"/>
      <c r="E51" s="195" t="s">
        <v>65</v>
      </c>
      <c r="F51" s="243">
        <v>649668.07311861112</v>
      </c>
      <c r="G51" s="394">
        <v>4.2932000000000005E-2</v>
      </c>
      <c r="H51" s="431">
        <v>27891.549715128218</v>
      </c>
      <c r="I51" s="243"/>
      <c r="J51" s="243">
        <v>1518.2680280012969</v>
      </c>
      <c r="K51" s="394">
        <v>0</v>
      </c>
      <c r="L51" s="431"/>
      <c r="N51" s="1"/>
      <c r="O51" s="1"/>
      <c r="P51" s="195"/>
      <c r="Q51" s="1"/>
      <c r="R51" s="195" t="s">
        <v>65</v>
      </c>
      <c r="S51" s="243">
        <v>649668.07311861112</v>
      </c>
      <c r="T51" s="394">
        <f t="shared" si="6"/>
        <v>4.3882000000000011E-2</v>
      </c>
      <c r="U51" s="431">
        <v>28508.734384590902</v>
      </c>
      <c r="V51" s="243"/>
      <c r="W51" s="243">
        <v>1518.2680280012969</v>
      </c>
      <c r="X51" s="394">
        <f t="shared" si="8"/>
        <v>0</v>
      </c>
      <c r="Y51" s="431">
        <v>0</v>
      </c>
      <c r="Z51" s="242"/>
      <c r="AA51" s="1"/>
      <c r="AB51" s="1"/>
      <c r="AC51" s="195"/>
      <c r="AD51" s="1"/>
      <c r="AE51" s="195" t="s">
        <v>65</v>
      </c>
      <c r="AF51" s="243">
        <f t="shared" si="0"/>
        <v>0</v>
      </c>
      <c r="AG51" s="394">
        <f t="shared" si="1"/>
        <v>9.5000000000000639E-4</v>
      </c>
      <c r="AH51" s="431">
        <f t="shared" si="2"/>
        <v>617.18466946268381</v>
      </c>
      <c r="AI51" s="243"/>
      <c r="AJ51" s="243">
        <f t="shared" si="3"/>
        <v>0</v>
      </c>
      <c r="AK51" s="394">
        <f t="shared" si="4"/>
        <v>0</v>
      </c>
      <c r="AL51" s="431">
        <f t="shared" si="5"/>
        <v>0</v>
      </c>
    </row>
    <row r="52" spans="1:38" s="86" customFormat="1">
      <c r="A52" s="1"/>
      <c r="B52" s="1"/>
      <c r="C52" s="195"/>
      <c r="D52" s="1"/>
      <c r="E52" s="195" t="s">
        <v>66</v>
      </c>
      <c r="F52" s="243">
        <v>355110.43711004138</v>
      </c>
      <c r="G52" s="394">
        <v>3.4948E-2</v>
      </c>
      <c r="H52" s="431">
        <v>12410.399556121727</v>
      </c>
      <c r="I52" s="243"/>
      <c r="J52" s="243">
        <v>826.01376954651391</v>
      </c>
      <c r="K52" s="394">
        <v>0</v>
      </c>
      <c r="L52" s="431"/>
      <c r="N52" s="1"/>
      <c r="O52" s="1"/>
      <c r="P52" s="195"/>
      <c r="Q52" s="1"/>
      <c r="R52" s="195" t="s">
        <v>66</v>
      </c>
      <c r="S52" s="243">
        <v>355110.43711004138</v>
      </c>
      <c r="T52" s="394">
        <f t="shared" si="6"/>
        <v>3.6870000000000007E-2</v>
      </c>
      <c r="U52" s="431">
        <v>13092.921816247228</v>
      </c>
      <c r="V52" s="243"/>
      <c r="W52" s="243">
        <v>826.01376954651391</v>
      </c>
      <c r="X52" s="394">
        <f t="shared" si="8"/>
        <v>0</v>
      </c>
      <c r="Y52" s="431">
        <v>0</v>
      </c>
      <c r="Z52" s="242"/>
      <c r="AA52" s="1"/>
      <c r="AB52" s="1"/>
      <c r="AC52" s="195"/>
      <c r="AD52" s="1"/>
      <c r="AE52" s="195" t="s">
        <v>66</v>
      </c>
      <c r="AF52" s="243">
        <f t="shared" si="0"/>
        <v>0</v>
      </c>
      <c r="AG52" s="394">
        <f t="shared" si="1"/>
        <v>1.922000000000007E-3</v>
      </c>
      <c r="AH52" s="431">
        <f t="shared" si="2"/>
        <v>682.52226012550091</v>
      </c>
      <c r="AI52" s="243"/>
      <c r="AJ52" s="243">
        <f t="shared" si="3"/>
        <v>0</v>
      </c>
      <c r="AK52" s="394">
        <f t="shared" si="4"/>
        <v>0</v>
      </c>
      <c r="AL52" s="431">
        <f t="shared" si="5"/>
        <v>0</v>
      </c>
    </row>
    <row r="53" spans="1:38" s="86" customFormat="1">
      <c r="A53" s="1"/>
      <c r="B53" s="1"/>
      <c r="C53" s="195"/>
      <c r="D53" s="1" t="s">
        <v>117</v>
      </c>
      <c r="E53" s="195" t="s">
        <v>65</v>
      </c>
      <c r="F53" s="243">
        <v>794095.69664321619</v>
      </c>
      <c r="G53" s="394">
        <v>4.2931999999999998E-2</v>
      </c>
      <c r="H53" s="431">
        <v>34092.116448286557</v>
      </c>
      <c r="I53" s="243"/>
      <c r="J53" s="243">
        <v>1926.8057519215006</v>
      </c>
      <c r="K53" s="394">
        <v>0</v>
      </c>
      <c r="L53" s="431"/>
      <c r="N53" s="1"/>
      <c r="O53" s="1"/>
      <c r="P53" s="195"/>
      <c r="Q53" s="1" t="s">
        <v>117</v>
      </c>
      <c r="R53" s="195" t="s">
        <v>65</v>
      </c>
      <c r="S53" s="243">
        <v>794095.69664321619</v>
      </c>
      <c r="T53" s="394">
        <f t="shared" si="6"/>
        <v>4.3881999999999997E-2</v>
      </c>
      <c r="U53" s="431">
        <v>34846.50736009761</v>
      </c>
      <c r="V53" s="243"/>
      <c r="W53" s="243">
        <v>1926.8057519215006</v>
      </c>
      <c r="X53" s="394">
        <f t="shared" si="8"/>
        <v>0</v>
      </c>
      <c r="Y53" s="431">
        <v>0</v>
      </c>
      <c r="Z53" s="242"/>
      <c r="AA53" s="1"/>
      <c r="AB53" s="1"/>
      <c r="AC53" s="195"/>
      <c r="AD53" s="1" t="s">
        <v>117</v>
      </c>
      <c r="AE53" s="195" t="s">
        <v>65</v>
      </c>
      <c r="AF53" s="243">
        <f t="shared" si="0"/>
        <v>0</v>
      </c>
      <c r="AG53" s="394">
        <f t="shared" si="1"/>
        <v>9.4999999999999946E-4</v>
      </c>
      <c r="AH53" s="431">
        <f t="shared" si="2"/>
        <v>754.39091181105323</v>
      </c>
      <c r="AI53" s="243"/>
      <c r="AJ53" s="243">
        <f t="shared" si="3"/>
        <v>0</v>
      </c>
      <c r="AK53" s="394">
        <f t="shared" si="4"/>
        <v>0</v>
      </c>
      <c r="AL53" s="431">
        <f t="shared" si="5"/>
        <v>0</v>
      </c>
    </row>
    <row r="54" spans="1:38" s="86" customFormat="1">
      <c r="A54" s="1"/>
      <c r="B54" s="1"/>
      <c r="C54" s="195"/>
      <c r="D54" s="1"/>
      <c r="E54" s="195" t="s">
        <v>66</v>
      </c>
      <c r="F54" s="243">
        <v>6134.1661959799012</v>
      </c>
      <c r="G54" s="394">
        <v>3.4948E-2</v>
      </c>
      <c r="H54" s="431">
        <v>214.37684021710558</v>
      </c>
      <c r="I54" s="243"/>
      <c r="J54" s="243">
        <v>14.884033196022827</v>
      </c>
      <c r="K54" s="394">
        <v>0</v>
      </c>
      <c r="L54" s="431"/>
      <c r="N54" s="1"/>
      <c r="O54" s="1"/>
      <c r="P54" s="195"/>
      <c r="Q54" s="1"/>
      <c r="R54" s="195" t="s">
        <v>66</v>
      </c>
      <c r="S54" s="243">
        <v>6134.1661959799012</v>
      </c>
      <c r="T54" s="394">
        <f t="shared" si="6"/>
        <v>3.687E-2</v>
      </c>
      <c r="U54" s="431">
        <v>226.16670764577896</v>
      </c>
      <c r="V54" s="243"/>
      <c r="W54" s="243">
        <v>14.884033196022827</v>
      </c>
      <c r="X54" s="394">
        <f t="shared" si="8"/>
        <v>0</v>
      </c>
      <c r="Y54" s="431">
        <v>0</v>
      </c>
      <c r="Z54" s="242"/>
      <c r="AA54" s="1"/>
      <c r="AB54" s="1"/>
      <c r="AC54" s="195"/>
      <c r="AD54" s="1"/>
      <c r="AE54" s="195" t="s">
        <v>66</v>
      </c>
      <c r="AF54" s="243">
        <f t="shared" si="0"/>
        <v>0</v>
      </c>
      <c r="AG54" s="394">
        <f t="shared" si="1"/>
        <v>1.9220000000000001E-3</v>
      </c>
      <c r="AH54" s="431">
        <f t="shared" si="2"/>
        <v>11.789867428673375</v>
      </c>
      <c r="AI54" s="243"/>
      <c r="AJ54" s="243">
        <f t="shared" si="3"/>
        <v>0</v>
      </c>
      <c r="AK54" s="394">
        <f t="shared" si="4"/>
        <v>0</v>
      </c>
      <c r="AL54" s="431">
        <f t="shared" si="5"/>
        <v>0</v>
      </c>
    </row>
    <row r="55" spans="1:38" s="86" customFormat="1">
      <c r="A55" s="1"/>
      <c r="B55" s="1"/>
      <c r="C55" s="195"/>
      <c r="D55" s="1" t="s">
        <v>124</v>
      </c>
      <c r="E55" s="195" t="s">
        <v>65</v>
      </c>
      <c r="F55" s="243">
        <v>1822.8999999999996</v>
      </c>
      <c r="G55" s="394">
        <v>4.2932000000000012E-2</v>
      </c>
      <c r="H55" s="431">
        <v>78.260742800000003</v>
      </c>
      <c r="I55" s="243"/>
      <c r="J55" s="243">
        <v>4.7351398446726067</v>
      </c>
      <c r="K55" s="394">
        <v>0</v>
      </c>
      <c r="L55" s="431"/>
      <c r="N55" s="1"/>
      <c r="O55" s="1"/>
      <c r="P55" s="195"/>
      <c r="Q55" s="1" t="s">
        <v>124</v>
      </c>
      <c r="R55" s="195" t="s">
        <v>65</v>
      </c>
      <c r="S55" s="243">
        <v>1822.8999999999996</v>
      </c>
      <c r="T55" s="394">
        <f t="shared" si="6"/>
        <v>4.3882000000000004E-2</v>
      </c>
      <c r="U55" s="431">
        <v>79.992497799999995</v>
      </c>
      <c r="V55" s="243"/>
      <c r="W55" s="243">
        <v>4.7351398446726067</v>
      </c>
      <c r="X55" s="394">
        <f t="shared" si="8"/>
        <v>0</v>
      </c>
      <c r="Y55" s="431">
        <v>0</v>
      </c>
      <c r="Z55" s="242"/>
      <c r="AA55" s="1"/>
      <c r="AB55" s="1"/>
      <c r="AC55" s="195"/>
      <c r="AD55" s="1" t="s">
        <v>124</v>
      </c>
      <c r="AE55" s="195" t="s">
        <v>65</v>
      </c>
      <c r="AF55" s="243">
        <f t="shared" si="0"/>
        <v>0</v>
      </c>
      <c r="AG55" s="394">
        <f t="shared" si="1"/>
        <v>9.4999999999999252E-4</v>
      </c>
      <c r="AH55" s="431">
        <f t="shared" si="2"/>
        <v>1.7317549999999926</v>
      </c>
      <c r="AI55" s="243"/>
      <c r="AJ55" s="243">
        <f t="shared" si="3"/>
        <v>0</v>
      </c>
      <c r="AK55" s="394">
        <f t="shared" si="4"/>
        <v>0</v>
      </c>
      <c r="AL55" s="431">
        <f t="shared" si="5"/>
        <v>0</v>
      </c>
    </row>
    <row r="56" spans="1:38" s="86" customFormat="1">
      <c r="A56" s="1"/>
      <c r="B56" s="1"/>
      <c r="C56" s="180" t="s">
        <v>141</v>
      </c>
      <c r="D56" s="180"/>
      <c r="E56" s="180"/>
      <c r="F56" s="246">
        <f>SUM(F36:F55)</f>
        <v>23685629.555837031</v>
      </c>
      <c r="G56" s="395"/>
      <c r="H56" s="432">
        <f>SUM(H36:H55)</f>
        <v>998032.2278701826</v>
      </c>
      <c r="I56" s="246"/>
      <c r="J56" s="246">
        <f>SUM(J36:J55)</f>
        <v>257156.97746805294</v>
      </c>
      <c r="K56" s="350"/>
      <c r="L56" s="432">
        <f>SUM(L36:L55)</f>
        <v>0</v>
      </c>
      <c r="N56" s="1"/>
      <c r="O56" s="1"/>
      <c r="P56" s="180" t="s">
        <v>141</v>
      </c>
      <c r="Q56" s="180"/>
      <c r="R56" s="180"/>
      <c r="S56" s="246">
        <f>SUM(S36:S55)</f>
        <v>23685629.555837031</v>
      </c>
      <c r="T56" s="395"/>
      <c r="U56" s="432">
        <f>SUM(U36:U55)</f>
        <v>1022702.859827047</v>
      </c>
      <c r="V56" s="246"/>
      <c r="W56" s="246">
        <f>SUM(W36:W55)</f>
        <v>257156.97746805294</v>
      </c>
      <c r="X56" s="350"/>
      <c r="Y56" s="432">
        <f>SUM(Y36:Y55)</f>
        <v>0</v>
      </c>
      <c r="Z56" s="242"/>
      <c r="AA56" s="1"/>
      <c r="AB56" s="1"/>
      <c r="AC56" s="180" t="s">
        <v>141</v>
      </c>
      <c r="AD56" s="180"/>
      <c r="AE56" s="180"/>
      <c r="AF56" s="246">
        <f t="shared" si="0"/>
        <v>0</v>
      </c>
      <c r="AG56" s="395"/>
      <c r="AH56" s="432">
        <f t="shared" si="2"/>
        <v>24670.631956864381</v>
      </c>
      <c r="AI56" s="246"/>
      <c r="AJ56" s="246">
        <f t="shared" si="3"/>
        <v>0</v>
      </c>
      <c r="AK56" s="350"/>
      <c r="AL56" s="432">
        <f t="shared" si="5"/>
        <v>0</v>
      </c>
    </row>
    <row r="57" spans="1:38" s="86" customFormat="1">
      <c r="A57" s="1"/>
      <c r="B57" s="1"/>
      <c r="C57" s="195">
        <v>2013</v>
      </c>
      <c r="D57" s="1" t="s">
        <v>8</v>
      </c>
      <c r="E57" s="195" t="s">
        <v>64</v>
      </c>
      <c r="F57" s="243">
        <v>1373.1469627657143</v>
      </c>
      <c r="G57" s="394">
        <v>4.2148000000000005E-2</v>
      </c>
      <c r="H57" s="431">
        <v>57.875398186649335</v>
      </c>
      <c r="I57" s="243"/>
      <c r="J57" s="243">
        <v>2.8155139572710053</v>
      </c>
      <c r="K57" s="394">
        <v>0</v>
      </c>
      <c r="L57" s="431"/>
      <c r="N57" s="1"/>
      <c r="O57" s="1"/>
      <c r="P57" s="195">
        <v>2013</v>
      </c>
      <c r="Q57" s="1" t="s">
        <v>8</v>
      </c>
      <c r="R57" s="195" t="s">
        <v>64</v>
      </c>
      <c r="S57" s="243">
        <v>1373.1469627657143</v>
      </c>
      <c r="T57" s="394">
        <f t="shared" si="6"/>
        <v>4.3233000000000008E-2</v>
      </c>
      <c r="U57" s="431">
        <v>59.365262641250141</v>
      </c>
      <c r="V57" s="243"/>
      <c r="W57" s="243">
        <v>2.8155139572710053</v>
      </c>
      <c r="X57" s="394">
        <f t="shared" si="8"/>
        <v>0</v>
      </c>
      <c r="Y57" s="431">
        <v>0</v>
      </c>
      <c r="Z57" s="242"/>
      <c r="AA57" s="1"/>
      <c r="AB57" s="1"/>
      <c r="AC57" s="195">
        <v>2013</v>
      </c>
      <c r="AD57" s="1" t="s">
        <v>8</v>
      </c>
      <c r="AE57" s="195" t="s">
        <v>64</v>
      </c>
      <c r="AF57" s="243">
        <f t="shared" si="0"/>
        <v>0</v>
      </c>
      <c r="AG57" s="394">
        <f t="shared" si="1"/>
        <v>1.0850000000000026E-3</v>
      </c>
      <c r="AH57" s="431">
        <f t="shared" si="2"/>
        <v>1.4898644546008057</v>
      </c>
      <c r="AI57" s="243"/>
      <c r="AJ57" s="243">
        <f t="shared" si="3"/>
        <v>0</v>
      </c>
      <c r="AK57" s="394">
        <f t="shared" si="4"/>
        <v>0</v>
      </c>
      <c r="AL57" s="431">
        <f t="shared" si="5"/>
        <v>0</v>
      </c>
    </row>
    <row r="58" spans="1:38" s="86" customFormat="1">
      <c r="A58" s="1"/>
      <c r="B58" s="1"/>
      <c r="C58" s="195"/>
      <c r="D58" s="1"/>
      <c r="E58" s="195" t="s">
        <v>65</v>
      </c>
      <c r="F58" s="243">
        <v>1949516.598162503</v>
      </c>
      <c r="G58" s="394">
        <v>4.2931999999999998E-2</v>
      </c>
      <c r="H58" s="431">
        <v>83696.64659231258</v>
      </c>
      <c r="I58" s="243"/>
      <c r="J58" s="243">
        <v>3997.3078926691173</v>
      </c>
      <c r="K58" s="394">
        <v>0</v>
      </c>
      <c r="L58" s="431"/>
      <c r="N58" s="1"/>
      <c r="O58" s="1"/>
      <c r="P58" s="195"/>
      <c r="Q58" s="1"/>
      <c r="R58" s="195" t="s">
        <v>65</v>
      </c>
      <c r="S58" s="243">
        <v>1949516.5981625027</v>
      </c>
      <c r="T58" s="394">
        <f t="shared" si="6"/>
        <v>4.3881999999999997E-2</v>
      </c>
      <c r="U58" s="431">
        <v>85548.687360566939</v>
      </c>
      <c r="V58" s="243"/>
      <c r="W58" s="243">
        <v>3997.3078926691173</v>
      </c>
      <c r="X58" s="394">
        <f t="shared" si="8"/>
        <v>0</v>
      </c>
      <c r="Y58" s="431">
        <v>0</v>
      </c>
      <c r="Z58" s="242"/>
      <c r="AA58" s="1"/>
      <c r="AB58" s="1"/>
      <c r="AC58" s="195"/>
      <c r="AD58" s="1"/>
      <c r="AE58" s="195" t="s">
        <v>65</v>
      </c>
      <c r="AF58" s="243">
        <f t="shared" si="0"/>
        <v>0</v>
      </c>
      <c r="AG58" s="394">
        <f t="shared" si="1"/>
        <v>9.4999999999999946E-4</v>
      </c>
      <c r="AH58" s="431">
        <f t="shared" si="2"/>
        <v>1852.0407682543591</v>
      </c>
      <c r="AI58" s="243"/>
      <c r="AJ58" s="243">
        <f t="shared" si="3"/>
        <v>0</v>
      </c>
      <c r="AK58" s="394">
        <f t="shared" si="4"/>
        <v>0</v>
      </c>
      <c r="AL58" s="431">
        <f t="shared" si="5"/>
        <v>0</v>
      </c>
    </row>
    <row r="59" spans="1:38" s="86" customFormat="1">
      <c r="A59" s="1"/>
      <c r="B59" s="1"/>
      <c r="C59" s="195"/>
      <c r="D59" s="1"/>
      <c r="E59" s="195" t="s">
        <v>66</v>
      </c>
      <c r="F59" s="243">
        <v>35384.940963578032</v>
      </c>
      <c r="G59" s="394">
        <v>3.4947999999999993E-2</v>
      </c>
      <c r="H59" s="431">
        <v>1236.6329167951249</v>
      </c>
      <c r="I59" s="243"/>
      <c r="J59" s="243">
        <v>72.553628898906666</v>
      </c>
      <c r="K59" s="394">
        <v>0</v>
      </c>
      <c r="L59" s="431"/>
      <c r="N59" s="1"/>
      <c r="O59" s="1"/>
      <c r="P59" s="195"/>
      <c r="Q59" s="1"/>
      <c r="R59" s="195" t="s">
        <v>66</v>
      </c>
      <c r="S59" s="243">
        <v>35384.940963578032</v>
      </c>
      <c r="T59" s="394">
        <f t="shared" si="6"/>
        <v>3.6869999999999986E-2</v>
      </c>
      <c r="U59" s="431">
        <v>1304.6427733271216</v>
      </c>
      <c r="V59" s="243"/>
      <c r="W59" s="243">
        <v>72.55362889890668</v>
      </c>
      <c r="X59" s="394">
        <f t="shared" si="8"/>
        <v>0</v>
      </c>
      <c r="Y59" s="431">
        <v>0</v>
      </c>
      <c r="Z59" s="242"/>
      <c r="AA59" s="1"/>
      <c r="AB59" s="1"/>
      <c r="AC59" s="195"/>
      <c r="AD59" s="1"/>
      <c r="AE59" s="195" t="s">
        <v>66</v>
      </c>
      <c r="AF59" s="243">
        <f t="shared" si="0"/>
        <v>0</v>
      </c>
      <c r="AG59" s="394">
        <f t="shared" si="1"/>
        <v>1.9219999999999932E-3</v>
      </c>
      <c r="AH59" s="431">
        <f t="shared" si="2"/>
        <v>68.009856531996775</v>
      </c>
      <c r="AI59" s="243"/>
      <c r="AJ59" s="243">
        <f t="shared" si="3"/>
        <v>0</v>
      </c>
      <c r="AK59" s="394">
        <f t="shared" si="4"/>
        <v>0</v>
      </c>
      <c r="AL59" s="431">
        <f t="shared" si="5"/>
        <v>0</v>
      </c>
    </row>
    <row r="60" spans="1:38" s="86" customFormat="1">
      <c r="A60" s="1"/>
      <c r="B60" s="1"/>
      <c r="C60" s="195"/>
      <c r="D60" s="1"/>
      <c r="E60" s="195" t="s">
        <v>67</v>
      </c>
      <c r="F60" s="243">
        <v>176.04448240586083</v>
      </c>
      <c r="G60" s="394">
        <v>3.4000000000000002E-2</v>
      </c>
      <c r="H60" s="431">
        <v>5.9855124017992694</v>
      </c>
      <c r="I60" s="243"/>
      <c r="J60" s="243">
        <v>0.36096332785525709</v>
      </c>
      <c r="K60" s="394">
        <v>0</v>
      </c>
      <c r="L60" s="431"/>
      <c r="N60" s="1"/>
      <c r="O60" s="1"/>
      <c r="P60" s="195"/>
      <c r="Q60" s="1"/>
      <c r="R60" s="195" t="s">
        <v>67</v>
      </c>
      <c r="S60" s="243">
        <v>176.04448240586083</v>
      </c>
      <c r="T60" s="394">
        <f t="shared" si="6"/>
        <v>3.3862999999999997E-2</v>
      </c>
      <c r="U60" s="431">
        <v>5.9613943077096652</v>
      </c>
      <c r="V60" s="243"/>
      <c r="W60" s="243">
        <v>0.36096332785525709</v>
      </c>
      <c r="X60" s="394">
        <f t="shared" si="8"/>
        <v>0</v>
      </c>
      <c r="Y60" s="431">
        <v>0</v>
      </c>
      <c r="Z60" s="242"/>
      <c r="AA60" s="1"/>
      <c r="AB60" s="1"/>
      <c r="AC60" s="195"/>
      <c r="AD60" s="1"/>
      <c r="AE60" s="195" t="s">
        <v>67</v>
      </c>
      <c r="AF60" s="243">
        <f t="shared" si="0"/>
        <v>0</v>
      </c>
      <c r="AG60" s="394">
        <f t="shared" si="1"/>
        <v>-1.3700000000000517E-4</v>
      </c>
      <c r="AH60" s="431">
        <f t="shared" si="2"/>
        <v>-2.4118094089604192E-2</v>
      </c>
      <c r="AI60" s="243"/>
      <c r="AJ60" s="243">
        <f t="shared" si="3"/>
        <v>0</v>
      </c>
      <c r="AK60" s="394">
        <f t="shared" si="4"/>
        <v>0</v>
      </c>
      <c r="AL60" s="431">
        <f t="shared" si="5"/>
        <v>0</v>
      </c>
    </row>
    <row r="61" spans="1:38" s="86" customFormat="1">
      <c r="A61" s="1"/>
      <c r="B61" s="1"/>
      <c r="C61" s="195"/>
      <c r="D61" s="1" t="s">
        <v>12</v>
      </c>
      <c r="E61" s="195" t="s">
        <v>64</v>
      </c>
      <c r="F61" s="243">
        <v>750</v>
      </c>
      <c r="G61" s="394">
        <v>4.2148000000000005E-2</v>
      </c>
      <c r="H61" s="431">
        <v>31.611000000000004</v>
      </c>
      <c r="I61" s="243"/>
      <c r="J61" s="243">
        <v>8.8367999999999984</v>
      </c>
      <c r="K61" s="394">
        <v>0</v>
      </c>
      <c r="L61" s="431"/>
      <c r="N61" s="1"/>
      <c r="O61" s="1"/>
      <c r="P61" s="195"/>
      <c r="Q61" s="1" t="s">
        <v>12</v>
      </c>
      <c r="R61" s="195" t="s">
        <v>64</v>
      </c>
      <c r="S61" s="243">
        <v>750</v>
      </c>
      <c r="T61" s="394">
        <f t="shared" si="6"/>
        <v>4.3233000000000008E-2</v>
      </c>
      <c r="U61" s="431">
        <v>32.424750000000003</v>
      </c>
      <c r="V61" s="243"/>
      <c r="W61" s="243">
        <v>8.8367999999999984</v>
      </c>
      <c r="X61" s="394">
        <f t="shared" si="8"/>
        <v>0</v>
      </c>
      <c r="Y61" s="431">
        <v>0</v>
      </c>
      <c r="Z61" s="242"/>
      <c r="AA61" s="1"/>
      <c r="AB61" s="1"/>
      <c r="AC61" s="195"/>
      <c r="AD61" s="1" t="s">
        <v>12</v>
      </c>
      <c r="AE61" s="195" t="s">
        <v>64</v>
      </c>
      <c r="AF61" s="243">
        <f t="shared" si="0"/>
        <v>0</v>
      </c>
      <c r="AG61" s="394">
        <f t="shared" si="1"/>
        <v>1.0850000000000026E-3</v>
      </c>
      <c r="AH61" s="431">
        <f t="shared" si="2"/>
        <v>0.81374999999999886</v>
      </c>
      <c r="AI61" s="243"/>
      <c r="AJ61" s="243">
        <f t="shared" si="3"/>
        <v>0</v>
      </c>
      <c r="AK61" s="394">
        <f t="shared" si="4"/>
        <v>0</v>
      </c>
      <c r="AL61" s="431">
        <f t="shared" si="5"/>
        <v>0</v>
      </c>
    </row>
    <row r="62" spans="1:38" s="86" customFormat="1">
      <c r="A62" s="1"/>
      <c r="B62" s="1"/>
      <c r="C62" s="195"/>
      <c r="D62" s="1"/>
      <c r="E62" s="195" t="s">
        <v>65</v>
      </c>
      <c r="F62" s="243">
        <v>17204250</v>
      </c>
      <c r="G62" s="394">
        <v>4.2931999999999998E-2</v>
      </c>
      <c r="H62" s="431">
        <v>738612.86099999992</v>
      </c>
      <c r="I62" s="243"/>
      <c r="J62" s="243">
        <v>202707.35520000002</v>
      </c>
      <c r="K62" s="394">
        <v>0</v>
      </c>
      <c r="L62" s="431"/>
      <c r="N62" s="1"/>
      <c r="O62" s="1"/>
      <c r="P62" s="195"/>
      <c r="Q62" s="1"/>
      <c r="R62" s="195" t="s">
        <v>65</v>
      </c>
      <c r="S62" s="243">
        <v>17204250</v>
      </c>
      <c r="T62" s="394">
        <f t="shared" si="6"/>
        <v>4.3881999999999997E-2</v>
      </c>
      <c r="U62" s="431">
        <v>754956.89850000001</v>
      </c>
      <c r="V62" s="243"/>
      <c r="W62" s="243">
        <v>202707.35520000002</v>
      </c>
      <c r="X62" s="394">
        <f t="shared" si="8"/>
        <v>0</v>
      </c>
      <c r="Y62" s="431">
        <v>0</v>
      </c>
      <c r="Z62" s="242"/>
      <c r="AA62" s="1"/>
      <c r="AB62" s="1"/>
      <c r="AC62" s="195"/>
      <c r="AD62" s="1"/>
      <c r="AE62" s="195" t="s">
        <v>65</v>
      </c>
      <c r="AF62" s="243">
        <f t="shared" si="0"/>
        <v>0</v>
      </c>
      <c r="AG62" s="394">
        <f t="shared" si="1"/>
        <v>9.4999999999999946E-4</v>
      </c>
      <c r="AH62" s="431">
        <f t="shared" si="2"/>
        <v>16344.037500000093</v>
      </c>
      <c r="AI62" s="243"/>
      <c r="AJ62" s="243">
        <f t="shared" si="3"/>
        <v>0</v>
      </c>
      <c r="AK62" s="394">
        <f t="shared" si="4"/>
        <v>0</v>
      </c>
      <c r="AL62" s="431">
        <f t="shared" si="5"/>
        <v>0</v>
      </c>
    </row>
    <row r="63" spans="1:38" s="86" customFormat="1">
      <c r="A63" s="1"/>
      <c r="B63" s="1"/>
      <c r="C63" s="195"/>
      <c r="D63" s="1"/>
      <c r="E63" s="195" t="s">
        <v>66</v>
      </c>
      <c r="F63" s="243">
        <v>1389000</v>
      </c>
      <c r="G63" s="394">
        <v>3.4948E-2</v>
      </c>
      <c r="H63" s="431">
        <v>48542.771999999997</v>
      </c>
      <c r="I63" s="243"/>
      <c r="J63" s="243">
        <v>16365.753599999998</v>
      </c>
      <c r="K63" s="394">
        <v>0</v>
      </c>
      <c r="L63" s="431"/>
      <c r="N63" s="1"/>
      <c r="O63" s="1"/>
      <c r="P63" s="195"/>
      <c r="Q63" s="1"/>
      <c r="R63" s="195" t="s">
        <v>66</v>
      </c>
      <c r="S63" s="243">
        <v>1389000</v>
      </c>
      <c r="T63" s="394">
        <f t="shared" si="6"/>
        <v>3.6870000000000007E-2</v>
      </c>
      <c r="U63" s="431">
        <v>51212.430000000008</v>
      </c>
      <c r="V63" s="243"/>
      <c r="W63" s="243">
        <v>16365.753599999998</v>
      </c>
      <c r="X63" s="394">
        <f t="shared" si="8"/>
        <v>0</v>
      </c>
      <c r="Y63" s="431">
        <v>0</v>
      </c>
      <c r="Z63" s="242"/>
      <c r="AA63" s="1"/>
      <c r="AB63" s="1"/>
      <c r="AC63" s="195"/>
      <c r="AD63" s="1"/>
      <c r="AE63" s="195" t="s">
        <v>66</v>
      </c>
      <c r="AF63" s="243">
        <f t="shared" si="0"/>
        <v>0</v>
      </c>
      <c r="AG63" s="394">
        <f t="shared" si="1"/>
        <v>1.922000000000007E-3</v>
      </c>
      <c r="AH63" s="431">
        <f t="shared" si="2"/>
        <v>2669.6580000000104</v>
      </c>
      <c r="AI63" s="243"/>
      <c r="AJ63" s="243">
        <f t="shared" si="3"/>
        <v>0</v>
      </c>
      <c r="AK63" s="394">
        <f t="shared" si="4"/>
        <v>0</v>
      </c>
      <c r="AL63" s="431">
        <f t="shared" si="5"/>
        <v>0</v>
      </c>
    </row>
    <row r="64" spans="1:38" s="86" customFormat="1">
      <c r="A64" s="1"/>
      <c r="B64" s="1"/>
      <c r="C64" s="195"/>
      <c r="D64" s="1"/>
      <c r="E64" s="195" t="s">
        <v>67</v>
      </c>
      <c r="F64" s="243">
        <v>30000</v>
      </c>
      <c r="G64" s="394">
        <v>3.4000000000000002E-2</v>
      </c>
      <c r="H64" s="431">
        <v>1020</v>
      </c>
      <c r="I64" s="243"/>
      <c r="J64" s="243">
        <v>353.47200000000004</v>
      </c>
      <c r="K64" s="394">
        <v>0</v>
      </c>
      <c r="L64" s="431"/>
      <c r="N64" s="1"/>
      <c r="O64" s="1"/>
      <c r="P64" s="195"/>
      <c r="Q64" s="1"/>
      <c r="R64" s="195" t="s">
        <v>67</v>
      </c>
      <c r="S64" s="243">
        <v>30000</v>
      </c>
      <c r="T64" s="394">
        <f t="shared" si="6"/>
        <v>3.386299999999999E-2</v>
      </c>
      <c r="U64" s="431">
        <v>1015.8899999999998</v>
      </c>
      <c r="V64" s="243"/>
      <c r="W64" s="243">
        <v>353.47200000000004</v>
      </c>
      <c r="X64" s="394">
        <f t="shared" si="8"/>
        <v>0</v>
      </c>
      <c r="Y64" s="431">
        <v>0</v>
      </c>
      <c r="Z64" s="242"/>
      <c r="AA64" s="1"/>
      <c r="AB64" s="1"/>
      <c r="AC64" s="195"/>
      <c r="AD64" s="1"/>
      <c r="AE64" s="195" t="s">
        <v>67</v>
      </c>
      <c r="AF64" s="243">
        <f t="shared" si="0"/>
        <v>0</v>
      </c>
      <c r="AG64" s="394">
        <f t="shared" si="1"/>
        <v>-1.3700000000001211E-4</v>
      </c>
      <c r="AH64" s="431">
        <f t="shared" si="2"/>
        <v>-4.110000000000241</v>
      </c>
      <c r="AI64" s="243"/>
      <c r="AJ64" s="243">
        <f t="shared" si="3"/>
        <v>0</v>
      </c>
      <c r="AK64" s="394">
        <f t="shared" si="4"/>
        <v>0</v>
      </c>
      <c r="AL64" s="431">
        <f t="shared" si="5"/>
        <v>0</v>
      </c>
    </row>
    <row r="65" spans="1:38" s="86" customFormat="1">
      <c r="A65" s="1"/>
      <c r="B65" s="1"/>
      <c r="C65" s="195"/>
      <c r="D65" s="1" t="s">
        <v>13</v>
      </c>
      <c r="E65" s="195" t="s">
        <v>64</v>
      </c>
      <c r="F65" s="243">
        <v>1947.5938025906116</v>
      </c>
      <c r="G65" s="394">
        <v>4.2147999999999998E-2</v>
      </c>
      <c r="H65" s="431">
        <v>82.087183591589095</v>
      </c>
      <c r="I65" s="243"/>
      <c r="J65" s="243">
        <v>3.5539467195338816</v>
      </c>
      <c r="K65" s="394">
        <v>0</v>
      </c>
      <c r="L65" s="431"/>
      <c r="N65" s="1"/>
      <c r="O65" s="1"/>
      <c r="P65" s="195"/>
      <c r="Q65" s="1" t="s">
        <v>13</v>
      </c>
      <c r="R65" s="195" t="s">
        <v>64</v>
      </c>
      <c r="S65" s="243">
        <v>1947.5938025906116</v>
      </c>
      <c r="T65" s="394">
        <f t="shared" si="6"/>
        <v>4.3232999999999994E-2</v>
      </c>
      <c r="U65" s="431">
        <v>84.200322867399905</v>
      </c>
      <c r="V65" s="243"/>
      <c r="W65" s="243">
        <v>3.5539467195338816</v>
      </c>
      <c r="X65" s="394">
        <f t="shared" si="8"/>
        <v>0</v>
      </c>
      <c r="Y65" s="431">
        <v>0</v>
      </c>
      <c r="Z65" s="242"/>
      <c r="AA65" s="1"/>
      <c r="AB65" s="1"/>
      <c r="AC65" s="195"/>
      <c r="AD65" s="1" t="s">
        <v>13</v>
      </c>
      <c r="AE65" s="195" t="s">
        <v>64</v>
      </c>
      <c r="AF65" s="243">
        <f t="shared" si="0"/>
        <v>0</v>
      </c>
      <c r="AG65" s="394">
        <f t="shared" si="1"/>
        <v>1.0849999999999957E-3</v>
      </c>
      <c r="AH65" s="431">
        <f t="shared" si="2"/>
        <v>2.1131392758108092</v>
      </c>
      <c r="AI65" s="243"/>
      <c r="AJ65" s="243">
        <f t="shared" si="3"/>
        <v>0</v>
      </c>
      <c r="AK65" s="394">
        <f t="shared" si="4"/>
        <v>0</v>
      </c>
      <c r="AL65" s="431">
        <f t="shared" si="5"/>
        <v>0</v>
      </c>
    </row>
    <row r="66" spans="1:38" s="86" customFormat="1">
      <c r="A66" s="1"/>
      <c r="B66" s="1"/>
      <c r="C66" s="195"/>
      <c r="D66" s="1"/>
      <c r="E66" s="195" t="s">
        <v>65</v>
      </c>
      <c r="F66" s="243">
        <v>729025.98099288635</v>
      </c>
      <c r="G66" s="394">
        <v>4.2931999999999977E-2</v>
      </c>
      <c r="H66" s="431">
        <v>31298.54341598658</v>
      </c>
      <c r="I66" s="243"/>
      <c r="J66" s="243">
        <v>1330.3182060644776</v>
      </c>
      <c r="K66" s="394">
        <v>0</v>
      </c>
      <c r="L66" s="431"/>
      <c r="N66" s="1"/>
      <c r="O66" s="1"/>
      <c r="P66" s="195"/>
      <c r="Q66" s="1"/>
      <c r="R66" s="195" t="s">
        <v>65</v>
      </c>
      <c r="S66" s="243">
        <v>729025.98099288635</v>
      </c>
      <c r="T66" s="394">
        <f t="shared" si="6"/>
        <v>4.3881999999999984E-2</v>
      </c>
      <c r="U66" s="431">
        <v>31991.118097929826</v>
      </c>
      <c r="V66" s="243"/>
      <c r="W66" s="243">
        <v>1330.3182060644776</v>
      </c>
      <c r="X66" s="394">
        <f t="shared" si="8"/>
        <v>0</v>
      </c>
      <c r="Y66" s="431">
        <v>0</v>
      </c>
      <c r="Z66" s="242"/>
      <c r="AA66" s="1"/>
      <c r="AB66" s="1"/>
      <c r="AC66" s="195"/>
      <c r="AD66" s="1"/>
      <c r="AE66" s="195" t="s">
        <v>65</v>
      </c>
      <c r="AF66" s="243">
        <f t="shared" si="0"/>
        <v>0</v>
      </c>
      <c r="AG66" s="394">
        <f t="shared" si="1"/>
        <v>9.5000000000000639E-4</v>
      </c>
      <c r="AH66" s="431">
        <f t="shared" si="2"/>
        <v>692.57468194324611</v>
      </c>
      <c r="AI66" s="243"/>
      <c r="AJ66" s="243">
        <f t="shared" si="3"/>
        <v>0</v>
      </c>
      <c r="AK66" s="394">
        <f t="shared" si="4"/>
        <v>0</v>
      </c>
      <c r="AL66" s="431">
        <f t="shared" si="5"/>
        <v>0</v>
      </c>
    </row>
    <row r="67" spans="1:38" s="86" customFormat="1">
      <c r="A67" s="1"/>
      <c r="B67" s="1"/>
      <c r="C67" s="195"/>
      <c r="D67" s="1"/>
      <c r="E67" s="195" t="s">
        <v>66</v>
      </c>
      <c r="F67" s="243">
        <v>58116.453241415118</v>
      </c>
      <c r="G67" s="394">
        <v>3.4947999999999993E-2</v>
      </c>
      <c r="H67" s="431">
        <v>2031.0538078809752</v>
      </c>
      <c r="I67" s="243"/>
      <c r="J67" s="243">
        <v>106.05023392122966</v>
      </c>
      <c r="K67" s="394">
        <v>0</v>
      </c>
      <c r="L67" s="431"/>
      <c r="N67" s="1"/>
      <c r="O67" s="1"/>
      <c r="P67" s="195"/>
      <c r="Q67" s="1"/>
      <c r="R67" s="195" t="s">
        <v>66</v>
      </c>
      <c r="S67" s="243">
        <v>58116.453241415118</v>
      </c>
      <c r="T67" s="394">
        <f t="shared" si="6"/>
        <v>3.6870000000000014E-2</v>
      </c>
      <c r="U67" s="431">
        <v>2142.7536310109763</v>
      </c>
      <c r="V67" s="243"/>
      <c r="W67" s="243">
        <v>106.05023392122966</v>
      </c>
      <c r="X67" s="394">
        <f t="shared" si="8"/>
        <v>0</v>
      </c>
      <c r="Y67" s="431">
        <v>0</v>
      </c>
      <c r="Z67" s="242"/>
      <c r="AA67" s="1"/>
      <c r="AB67" s="1"/>
      <c r="AC67" s="195"/>
      <c r="AD67" s="1"/>
      <c r="AE67" s="195" t="s">
        <v>66</v>
      </c>
      <c r="AF67" s="243">
        <f t="shared" si="0"/>
        <v>0</v>
      </c>
      <c r="AG67" s="394">
        <f t="shared" si="1"/>
        <v>1.9220000000000209E-3</v>
      </c>
      <c r="AH67" s="431">
        <f t="shared" si="2"/>
        <v>111.69982313000105</v>
      </c>
      <c r="AI67" s="243"/>
      <c r="AJ67" s="243">
        <f t="shared" si="3"/>
        <v>0</v>
      </c>
      <c r="AK67" s="394">
        <f t="shared" si="4"/>
        <v>0</v>
      </c>
      <c r="AL67" s="431">
        <f t="shared" si="5"/>
        <v>0</v>
      </c>
    </row>
    <row r="68" spans="1:38" s="86" customFormat="1">
      <c r="A68" s="1"/>
      <c r="B68" s="1"/>
      <c r="C68" s="195"/>
      <c r="D68" s="1" t="s">
        <v>123</v>
      </c>
      <c r="E68" s="195" t="s">
        <v>64</v>
      </c>
      <c r="F68" s="243">
        <v>294.62373663683655</v>
      </c>
      <c r="G68" s="394">
        <v>4.2148000000000005E-2</v>
      </c>
      <c r="H68" s="431">
        <v>12.417801251769388</v>
      </c>
      <c r="I68" s="243"/>
      <c r="J68" s="243">
        <v>0.51310304790335837</v>
      </c>
      <c r="K68" s="394">
        <v>0</v>
      </c>
      <c r="L68" s="431"/>
      <c r="N68" s="1"/>
      <c r="O68" s="1"/>
      <c r="P68" s="195"/>
      <c r="Q68" s="1" t="s">
        <v>123</v>
      </c>
      <c r="R68" s="195" t="s">
        <v>64</v>
      </c>
      <c r="S68" s="243">
        <v>294.62373663683655</v>
      </c>
      <c r="T68" s="394">
        <f t="shared" si="6"/>
        <v>4.323299999999998E-2</v>
      </c>
      <c r="U68" s="431">
        <v>12.737468006020348</v>
      </c>
      <c r="V68" s="243"/>
      <c r="W68" s="243">
        <v>0.51310304790335837</v>
      </c>
      <c r="X68" s="394">
        <f t="shared" si="8"/>
        <v>0</v>
      </c>
      <c r="Y68" s="431">
        <v>0</v>
      </c>
      <c r="Z68" s="242"/>
      <c r="AA68" s="1"/>
      <c r="AB68" s="1"/>
      <c r="AC68" s="195"/>
      <c r="AD68" s="1" t="s">
        <v>123</v>
      </c>
      <c r="AE68" s="195" t="s">
        <v>64</v>
      </c>
      <c r="AF68" s="243">
        <f t="shared" si="0"/>
        <v>0</v>
      </c>
      <c r="AG68" s="394">
        <f t="shared" si="1"/>
        <v>1.0849999999999749E-3</v>
      </c>
      <c r="AH68" s="431">
        <f t="shared" si="2"/>
        <v>0.31966675425096014</v>
      </c>
      <c r="AI68" s="243"/>
      <c r="AJ68" s="243">
        <f t="shared" si="3"/>
        <v>0</v>
      </c>
      <c r="AK68" s="394">
        <f t="shared" si="4"/>
        <v>0</v>
      </c>
      <c r="AL68" s="431">
        <f t="shared" si="5"/>
        <v>0</v>
      </c>
    </row>
    <row r="69" spans="1:38" s="86" customFormat="1">
      <c r="A69" s="1"/>
      <c r="B69" s="1"/>
      <c r="C69" s="195"/>
      <c r="D69" s="1"/>
      <c r="E69" s="195" t="s">
        <v>65</v>
      </c>
      <c r="F69" s="243">
        <v>856227.64391922299</v>
      </c>
      <c r="G69" s="394">
        <v>4.2931999999999998E-2</v>
      </c>
      <c r="H69" s="431">
        <v>36759.565208740081</v>
      </c>
      <c r="I69" s="243"/>
      <c r="J69" s="243">
        <v>1491.6119110445554</v>
      </c>
      <c r="K69" s="394">
        <v>0</v>
      </c>
      <c r="L69" s="431"/>
      <c r="N69" s="1"/>
      <c r="O69" s="1"/>
      <c r="P69" s="195"/>
      <c r="Q69" s="1"/>
      <c r="R69" s="195" t="s">
        <v>65</v>
      </c>
      <c r="S69" s="243">
        <v>856227.64391922299</v>
      </c>
      <c r="T69" s="394">
        <f t="shared" si="6"/>
        <v>4.3882000000000011E-2</v>
      </c>
      <c r="U69" s="431">
        <v>37572.981470463354</v>
      </c>
      <c r="V69" s="243"/>
      <c r="W69" s="243">
        <v>1491.6119110445554</v>
      </c>
      <c r="X69" s="394">
        <f t="shared" si="8"/>
        <v>0</v>
      </c>
      <c r="Y69" s="431">
        <v>0</v>
      </c>
      <c r="Z69" s="242"/>
      <c r="AA69" s="1"/>
      <c r="AB69" s="1"/>
      <c r="AC69" s="195"/>
      <c r="AD69" s="1"/>
      <c r="AE69" s="195" t="s">
        <v>65</v>
      </c>
      <c r="AF69" s="243">
        <f t="shared" si="0"/>
        <v>0</v>
      </c>
      <c r="AG69" s="394">
        <f t="shared" si="1"/>
        <v>9.5000000000001333E-4</v>
      </c>
      <c r="AH69" s="431">
        <f t="shared" si="2"/>
        <v>813.41626172327233</v>
      </c>
      <c r="AI69" s="243"/>
      <c r="AJ69" s="243">
        <f t="shared" si="3"/>
        <v>0</v>
      </c>
      <c r="AK69" s="394">
        <f t="shared" si="4"/>
        <v>0</v>
      </c>
      <c r="AL69" s="431">
        <f t="shared" si="5"/>
        <v>0</v>
      </c>
    </row>
    <row r="70" spans="1:38" s="86" customFormat="1">
      <c r="A70" s="1"/>
      <c r="B70" s="1"/>
      <c r="C70" s="195"/>
      <c r="D70" s="1"/>
      <c r="E70" s="195" t="s">
        <v>66</v>
      </c>
      <c r="F70" s="243">
        <v>91234.939445028969</v>
      </c>
      <c r="G70" s="394">
        <v>3.4948E-2</v>
      </c>
      <c r="H70" s="431">
        <v>3188.4786637248726</v>
      </c>
      <c r="I70" s="243"/>
      <c r="J70" s="243">
        <v>158.93910327561832</v>
      </c>
      <c r="K70" s="394">
        <v>0</v>
      </c>
      <c r="L70" s="431"/>
      <c r="N70" s="1"/>
      <c r="O70" s="1"/>
      <c r="P70" s="195"/>
      <c r="Q70" s="1"/>
      <c r="R70" s="195" t="s">
        <v>66</v>
      </c>
      <c r="S70" s="243">
        <v>91234.939445028969</v>
      </c>
      <c r="T70" s="394">
        <f t="shared" ref="T70:T133" si="9">IFERROR(U70/S70,"-")</f>
        <v>3.6870000000000007E-2</v>
      </c>
      <c r="U70" s="431">
        <v>3363.8322173382189</v>
      </c>
      <c r="V70" s="243"/>
      <c r="W70" s="243">
        <v>158.93910327561829</v>
      </c>
      <c r="X70" s="394">
        <f t="shared" si="8"/>
        <v>0</v>
      </c>
      <c r="Y70" s="431">
        <v>0</v>
      </c>
      <c r="Z70" s="242"/>
      <c r="AA70" s="1"/>
      <c r="AB70" s="1"/>
      <c r="AC70" s="195"/>
      <c r="AD70" s="1"/>
      <c r="AE70" s="195" t="s">
        <v>66</v>
      </c>
      <c r="AF70" s="243">
        <f t="shared" si="0"/>
        <v>0</v>
      </c>
      <c r="AG70" s="394">
        <f t="shared" si="1"/>
        <v>1.922000000000007E-3</v>
      </c>
      <c r="AH70" s="431">
        <f t="shared" si="2"/>
        <v>175.35355361334632</v>
      </c>
      <c r="AI70" s="243"/>
      <c r="AJ70" s="243">
        <f t="shared" si="3"/>
        <v>0</v>
      </c>
      <c r="AK70" s="394">
        <f t="shared" si="4"/>
        <v>0</v>
      </c>
      <c r="AL70" s="431">
        <f t="shared" si="5"/>
        <v>0</v>
      </c>
    </row>
    <row r="71" spans="1:38" s="86" customFormat="1">
      <c r="A71" s="1"/>
      <c r="B71" s="1"/>
      <c r="C71" s="195"/>
      <c r="D71" s="1"/>
      <c r="E71" s="195" t="s">
        <v>67</v>
      </c>
      <c r="F71" s="243">
        <v>4523.7826387165551</v>
      </c>
      <c r="G71" s="394">
        <v>3.3999999999999996E-2</v>
      </c>
      <c r="H71" s="431">
        <v>153.80860971636284</v>
      </c>
      <c r="I71" s="243"/>
      <c r="J71" s="243">
        <v>7.8822642150196893</v>
      </c>
      <c r="K71" s="394">
        <v>0</v>
      </c>
      <c r="L71" s="431"/>
      <c r="N71" s="1"/>
      <c r="O71" s="1"/>
      <c r="P71" s="195"/>
      <c r="Q71" s="1"/>
      <c r="R71" s="195" t="s">
        <v>67</v>
      </c>
      <c r="S71" s="243">
        <v>4523.7826387165551</v>
      </c>
      <c r="T71" s="394">
        <f t="shared" si="9"/>
        <v>3.3862999999999997E-2</v>
      </c>
      <c r="U71" s="431">
        <v>153.18885149485868</v>
      </c>
      <c r="V71" s="243"/>
      <c r="W71" s="243">
        <v>7.8822642150196893</v>
      </c>
      <c r="X71" s="394">
        <f t="shared" si="8"/>
        <v>0</v>
      </c>
      <c r="Y71" s="431">
        <v>0</v>
      </c>
      <c r="Z71" s="242"/>
      <c r="AA71" s="1"/>
      <c r="AB71" s="1"/>
      <c r="AC71" s="195"/>
      <c r="AD71" s="1"/>
      <c r="AE71" s="195" t="s">
        <v>67</v>
      </c>
      <c r="AF71" s="243">
        <f t="shared" ref="AF71:AF134" si="10">S71-F71</f>
        <v>0</v>
      </c>
      <c r="AG71" s="394">
        <f t="shared" ref="AG71:AG134" si="11">T71-G71</f>
        <v>-1.3699999999999823E-4</v>
      </c>
      <c r="AH71" s="431">
        <f t="shared" ref="AH71:AH134" si="12">U71-H71</f>
        <v>-0.61975822150415638</v>
      </c>
      <c r="AI71" s="243"/>
      <c r="AJ71" s="243">
        <f t="shared" ref="AJ71:AJ134" si="13">W71-J71</f>
        <v>0</v>
      </c>
      <c r="AK71" s="394">
        <f t="shared" ref="AK71:AK134" si="14">X71-K71</f>
        <v>0</v>
      </c>
      <c r="AL71" s="431">
        <f t="shared" ref="AL71:AL134" si="15">Y71-L71</f>
        <v>0</v>
      </c>
    </row>
    <row r="72" spans="1:38" s="86" customFormat="1">
      <c r="A72" s="1"/>
      <c r="B72" s="1"/>
      <c r="C72" s="195"/>
      <c r="D72" s="1" t="s">
        <v>122</v>
      </c>
      <c r="E72" s="195" t="s">
        <v>64</v>
      </c>
      <c r="F72" s="243">
        <v>4194.8073899757592</v>
      </c>
      <c r="G72" s="394">
        <v>4.2148000000000012E-2</v>
      </c>
      <c r="H72" s="431">
        <v>176.80274187269833</v>
      </c>
      <c r="I72" s="243"/>
      <c r="J72" s="243">
        <v>9.7196996271456317</v>
      </c>
      <c r="K72" s="394">
        <v>0</v>
      </c>
      <c r="L72" s="431"/>
      <c r="N72" s="1"/>
      <c r="O72" s="1"/>
      <c r="P72" s="195"/>
      <c r="Q72" s="1" t="s">
        <v>122</v>
      </c>
      <c r="R72" s="195" t="s">
        <v>64</v>
      </c>
      <c r="S72" s="243">
        <v>4194.8073899757592</v>
      </c>
      <c r="T72" s="394">
        <f t="shared" si="9"/>
        <v>4.3233000000000014E-2</v>
      </c>
      <c r="U72" s="431">
        <v>181.35410789082206</v>
      </c>
      <c r="V72" s="243"/>
      <c r="W72" s="243">
        <v>9.7196996271456317</v>
      </c>
      <c r="X72" s="394">
        <f t="shared" si="8"/>
        <v>0</v>
      </c>
      <c r="Y72" s="431">
        <v>0</v>
      </c>
      <c r="Z72" s="242"/>
      <c r="AA72" s="1"/>
      <c r="AB72" s="1"/>
      <c r="AC72" s="195"/>
      <c r="AD72" s="1" t="s">
        <v>122</v>
      </c>
      <c r="AE72" s="195" t="s">
        <v>64</v>
      </c>
      <c r="AF72" s="243">
        <f t="shared" si="10"/>
        <v>0</v>
      </c>
      <c r="AG72" s="394">
        <f t="shared" si="11"/>
        <v>1.0850000000000026E-3</v>
      </c>
      <c r="AH72" s="431">
        <f t="shared" si="12"/>
        <v>4.5513660181237299</v>
      </c>
      <c r="AI72" s="243"/>
      <c r="AJ72" s="243">
        <f t="shared" si="13"/>
        <v>0</v>
      </c>
      <c r="AK72" s="394">
        <f t="shared" si="14"/>
        <v>0</v>
      </c>
      <c r="AL72" s="431">
        <f t="shared" si="15"/>
        <v>0</v>
      </c>
    </row>
    <row r="73" spans="1:38" s="86" customFormat="1">
      <c r="A73" s="1"/>
      <c r="B73" s="1"/>
      <c r="C73" s="195"/>
      <c r="D73" s="1"/>
      <c r="E73" s="195" t="s">
        <v>65</v>
      </c>
      <c r="F73" s="243">
        <v>686270.48900003429</v>
      </c>
      <c r="G73" s="394">
        <v>4.2932000000000005E-2</v>
      </c>
      <c r="H73" s="431">
        <v>29462.964633749474</v>
      </c>
      <c r="I73" s="243"/>
      <c r="J73" s="243">
        <v>1590.1428590010248</v>
      </c>
      <c r="K73" s="394">
        <v>0</v>
      </c>
      <c r="L73" s="431"/>
      <c r="N73" s="1"/>
      <c r="O73" s="1"/>
      <c r="P73" s="195"/>
      <c r="Q73" s="1"/>
      <c r="R73" s="195" t="s">
        <v>65</v>
      </c>
      <c r="S73" s="243">
        <v>686270.48900003429</v>
      </c>
      <c r="T73" s="394">
        <f t="shared" si="9"/>
        <v>4.3881999999999997E-2</v>
      </c>
      <c r="U73" s="431">
        <v>30114.921598299505</v>
      </c>
      <c r="V73" s="243"/>
      <c r="W73" s="243">
        <v>1590.1428590010248</v>
      </c>
      <c r="X73" s="394">
        <f t="shared" si="8"/>
        <v>0</v>
      </c>
      <c r="Y73" s="431">
        <v>0</v>
      </c>
      <c r="Z73" s="242"/>
      <c r="AA73" s="1"/>
      <c r="AB73" s="1"/>
      <c r="AC73" s="195"/>
      <c r="AD73" s="1"/>
      <c r="AE73" s="195" t="s">
        <v>65</v>
      </c>
      <c r="AF73" s="243">
        <f t="shared" si="10"/>
        <v>0</v>
      </c>
      <c r="AG73" s="394">
        <f t="shared" si="11"/>
        <v>9.4999999999999252E-4</v>
      </c>
      <c r="AH73" s="431">
        <f t="shared" si="12"/>
        <v>651.95696455003053</v>
      </c>
      <c r="AI73" s="243"/>
      <c r="AJ73" s="243">
        <f t="shared" si="13"/>
        <v>0</v>
      </c>
      <c r="AK73" s="394">
        <f t="shared" si="14"/>
        <v>0</v>
      </c>
      <c r="AL73" s="431">
        <f t="shared" si="15"/>
        <v>0</v>
      </c>
    </row>
    <row r="74" spans="1:38" s="86" customFormat="1">
      <c r="A74" s="1"/>
      <c r="B74" s="1"/>
      <c r="C74" s="195"/>
      <c r="D74" s="1"/>
      <c r="E74" s="195" t="s">
        <v>66</v>
      </c>
      <c r="F74" s="243">
        <v>511766.50157704274</v>
      </c>
      <c r="G74" s="394">
        <v>3.4948E-2</v>
      </c>
      <c r="H74" s="431">
        <v>17885.21569711449</v>
      </c>
      <c r="I74" s="243"/>
      <c r="J74" s="243">
        <v>1185.8033545117669</v>
      </c>
      <c r="K74" s="394">
        <v>0</v>
      </c>
      <c r="L74" s="431"/>
      <c r="N74" s="1"/>
      <c r="O74" s="1"/>
      <c r="P74" s="195"/>
      <c r="Q74" s="1"/>
      <c r="R74" s="195" t="s">
        <v>66</v>
      </c>
      <c r="S74" s="243">
        <v>511766.50157704274</v>
      </c>
      <c r="T74" s="394">
        <f t="shared" si="9"/>
        <v>3.687E-2</v>
      </c>
      <c r="U74" s="431">
        <v>18868.830913145564</v>
      </c>
      <c r="V74" s="243"/>
      <c r="W74" s="243">
        <v>1185.8033545117669</v>
      </c>
      <c r="X74" s="394">
        <f t="shared" si="8"/>
        <v>0</v>
      </c>
      <c r="Y74" s="431">
        <v>0</v>
      </c>
      <c r="Z74" s="242"/>
      <c r="AA74" s="1"/>
      <c r="AB74" s="1"/>
      <c r="AC74" s="195"/>
      <c r="AD74" s="1"/>
      <c r="AE74" s="195" t="s">
        <v>66</v>
      </c>
      <c r="AF74" s="243">
        <f t="shared" si="10"/>
        <v>0</v>
      </c>
      <c r="AG74" s="394">
        <f t="shared" si="11"/>
        <v>1.9220000000000001E-3</v>
      </c>
      <c r="AH74" s="431">
        <f t="shared" si="12"/>
        <v>983.61521603107394</v>
      </c>
      <c r="AI74" s="243"/>
      <c r="AJ74" s="243">
        <f t="shared" si="13"/>
        <v>0</v>
      </c>
      <c r="AK74" s="394">
        <f t="shared" si="14"/>
        <v>0</v>
      </c>
      <c r="AL74" s="431">
        <f t="shared" si="15"/>
        <v>0</v>
      </c>
    </row>
    <row r="75" spans="1:38" s="86" customFormat="1">
      <c r="A75" s="1"/>
      <c r="B75" s="1"/>
      <c r="C75" s="195"/>
      <c r="D75" s="1"/>
      <c r="E75" s="195" t="s">
        <v>67</v>
      </c>
      <c r="F75" s="243">
        <v>838.96147799515199</v>
      </c>
      <c r="G75" s="394">
        <v>3.3999999999999996E-2</v>
      </c>
      <c r="H75" s="431">
        <v>28.524690251835164</v>
      </c>
      <c r="I75" s="243"/>
      <c r="J75" s="243">
        <v>1.9439399254291263</v>
      </c>
      <c r="K75" s="394">
        <v>0</v>
      </c>
      <c r="L75" s="431"/>
      <c r="N75" s="1"/>
      <c r="O75" s="1"/>
      <c r="P75" s="195"/>
      <c r="Q75" s="1"/>
      <c r="R75" s="195" t="s">
        <v>67</v>
      </c>
      <c r="S75" s="243">
        <v>838.96147799515199</v>
      </c>
      <c r="T75" s="394">
        <f t="shared" si="9"/>
        <v>3.3862999999999983E-2</v>
      </c>
      <c r="U75" s="431">
        <v>28.40975252934982</v>
      </c>
      <c r="V75" s="243"/>
      <c r="W75" s="243">
        <v>1.9439399254291263</v>
      </c>
      <c r="X75" s="394">
        <f t="shared" si="8"/>
        <v>0</v>
      </c>
      <c r="Y75" s="431">
        <v>0</v>
      </c>
      <c r="Z75" s="242"/>
      <c r="AA75" s="1"/>
      <c r="AB75" s="1"/>
      <c r="AC75" s="195"/>
      <c r="AD75" s="1"/>
      <c r="AE75" s="195" t="s">
        <v>67</v>
      </c>
      <c r="AF75" s="243">
        <f t="shared" si="10"/>
        <v>0</v>
      </c>
      <c r="AG75" s="394">
        <f t="shared" si="11"/>
        <v>-1.3700000000001211E-4</v>
      </c>
      <c r="AH75" s="431">
        <f t="shared" si="12"/>
        <v>-0.11493772248534384</v>
      </c>
      <c r="AI75" s="243"/>
      <c r="AJ75" s="243">
        <f t="shared" si="13"/>
        <v>0</v>
      </c>
      <c r="AK75" s="394">
        <f t="shared" si="14"/>
        <v>0</v>
      </c>
      <c r="AL75" s="431">
        <f t="shared" si="15"/>
        <v>0</v>
      </c>
    </row>
    <row r="76" spans="1:38" s="86" customFormat="1">
      <c r="A76" s="1"/>
      <c r="B76" s="1"/>
      <c r="C76" s="195"/>
      <c r="D76" s="1" t="s">
        <v>117</v>
      </c>
      <c r="E76" s="195" t="s">
        <v>64</v>
      </c>
      <c r="F76" s="243">
        <v>3903.5603065326645</v>
      </c>
      <c r="G76" s="394">
        <v>4.2147999999999998E-2</v>
      </c>
      <c r="H76" s="431">
        <v>164.52725979973874</v>
      </c>
      <c r="I76" s="243"/>
      <c r="J76" s="243">
        <v>9.4716574883781615</v>
      </c>
      <c r="K76" s="394">
        <v>0</v>
      </c>
      <c r="L76" s="431"/>
      <c r="N76" s="1"/>
      <c r="O76" s="1"/>
      <c r="P76" s="195"/>
      <c r="Q76" s="1" t="s">
        <v>117</v>
      </c>
      <c r="R76" s="195" t="s">
        <v>64</v>
      </c>
      <c r="S76" s="243">
        <v>3903.5603065326645</v>
      </c>
      <c r="T76" s="394">
        <f t="shared" si="9"/>
        <v>4.3233000000000001E-2</v>
      </c>
      <c r="U76" s="431">
        <v>168.76262273232669</v>
      </c>
      <c r="V76" s="243"/>
      <c r="W76" s="243">
        <v>9.4716574883781615</v>
      </c>
      <c r="X76" s="394">
        <f t="shared" si="8"/>
        <v>0</v>
      </c>
      <c r="Y76" s="431">
        <v>0</v>
      </c>
      <c r="Z76" s="242"/>
      <c r="AA76" s="1"/>
      <c r="AB76" s="1"/>
      <c r="AC76" s="195"/>
      <c r="AD76" s="1" t="s">
        <v>117</v>
      </c>
      <c r="AE76" s="195" t="s">
        <v>64</v>
      </c>
      <c r="AF76" s="243">
        <f t="shared" si="10"/>
        <v>0</v>
      </c>
      <c r="AG76" s="394">
        <f t="shared" si="11"/>
        <v>1.0850000000000026E-3</v>
      </c>
      <c r="AH76" s="431">
        <f t="shared" si="12"/>
        <v>4.2353629325879467</v>
      </c>
      <c r="AI76" s="243"/>
      <c r="AJ76" s="243">
        <f t="shared" si="13"/>
        <v>0</v>
      </c>
      <c r="AK76" s="394">
        <f t="shared" si="14"/>
        <v>0</v>
      </c>
      <c r="AL76" s="431">
        <f t="shared" si="15"/>
        <v>0</v>
      </c>
    </row>
    <row r="77" spans="1:38" s="86" customFormat="1">
      <c r="A77" s="1"/>
      <c r="B77" s="1"/>
      <c r="C77" s="195"/>
      <c r="D77" s="1"/>
      <c r="E77" s="195" t="s">
        <v>65</v>
      </c>
      <c r="F77" s="243">
        <v>1013252.7252814071</v>
      </c>
      <c r="G77" s="394">
        <v>4.2932000000000012E-2</v>
      </c>
      <c r="H77" s="431">
        <v>43500.96600178138</v>
      </c>
      <c r="I77" s="243"/>
      <c r="J77" s="243">
        <v>2458.5716651975886</v>
      </c>
      <c r="K77" s="394">
        <v>0</v>
      </c>
      <c r="L77" s="431"/>
      <c r="N77" s="1"/>
      <c r="O77" s="1"/>
      <c r="P77" s="195"/>
      <c r="Q77" s="1"/>
      <c r="R77" s="195" t="s">
        <v>65</v>
      </c>
      <c r="S77" s="243">
        <v>1013252.7252814071</v>
      </c>
      <c r="T77" s="394">
        <f t="shared" si="9"/>
        <v>4.3882000000000004E-2</v>
      </c>
      <c r="U77" s="431">
        <v>44463.556090798709</v>
      </c>
      <c r="V77" s="243"/>
      <c r="W77" s="243">
        <v>2458.5716651975886</v>
      </c>
      <c r="X77" s="394">
        <f t="shared" si="8"/>
        <v>0</v>
      </c>
      <c r="Y77" s="431">
        <v>0</v>
      </c>
      <c r="Z77" s="242"/>
      <c r="AA77" s="1"/>
      <c r="AB77" s="1"/>
      <c r="AC77" s="195"/>
      <c r="AD77" s="1"/>
      <c r="AE77" s="195" t="s">
        <v>65</v>
      </c>
      <c r="AF77" s="243">
        <f t="shared" si="10"/>
        <v>0</v>
      </c>
      <c r="AG77" s="394">
        <f t="shared" si="11"/>
        <v>9.4999999999999252E-4</v>
      </c>
      <c r="AH77" s="431">
        <f t="shared" si="12"/>
        <v>962.59008901732886</v>
      </c>
      <c r="AI77" s="243"/>
      <c r="AJ77" s="243">
        <f t="shared" si="13"/>
        <v>0</v>
      </c>
      <c r="AK77" s="394">
        <f t="shared" si="14"/>
        <v>0</v>
      </c>
      <c r="AL77" s="431">
        <f t="shared" si="15"/>
        <v>0</v>
      </c>
    </row>
    <row r="78" spans="1:38" s="86" customFormat="1">
      <c r="A78" s="1"/>
      <c r="B78" s="1"/>
      <c r="C78" s="195"/>
      <c r="D78" s="1"/>
      <c r="E78" s="195" t="s">
        <v>66</v>
      </c>
      <c r="F78" s="243">
        <v>16171.892698492467</v>
      </c>
      <c r="G78" s="394">
        <v>3.4948000000000007E-2</v>
      </c>
      <c r="H78" s="431">
        <v>565.17530602691488</v>
      </c>
      <c r="I78" s="243"/>
      <c r="J78" s="243">
        <v>39.23972388042381</v>
      </c>
      <c r="K78" s="394">
        <v>0</v>
      </c>
      <c r="L78" s="431"/>
      <c r="N78" s="1"/>
      <c r="O78" s="1"/>
      <c r="P78" s="195"/>
      <c r="Q78" s="1"/>
      <c r="R78" s="195" t="s">
        <v>66</v>
      </c>
      <c r="S78" s="243">
        <v>16171.892698492467</v>
      </c>
      <c r="T78" s="394">
        <f t="shared" si="9"/>
        <v>3.687E-2</v>
      </c>
      <c r="U78" s="431">
        <v>596.2576837934173</v>
      </c>
      <c r="V78" s="243"/>
      <c r="W78" s="243">
        <v>39.23972388042381</v>
      </c>
      <c r="X78" s="394">
        <f t="shared" si="8"/>
        <v>0</v>
      </c>
      <c r="Y78" s="431">
        <v>0</v>
      </c>
      <c r="Z78" s="242"/>
      <c r="AA78" s="1"/>
      <c r="AB78" s="1"/>
      <c r="AC78" s="195"/>
      <c r="AD78" s="1"/>
      <c r="AE78" s="195" t="s">
        <v>66</v>
      </c>
      <c r="AF78" s="243">
        <f t="shared" si="10"/>
        <v>0</v>
      </c>
      <c r="AG78" s="394">
        <f t="shared" si="11"/>
        <v>1.9219999999999932E-3</v>
      </c>
      <c r="AH78" s="431">
        <f t="shared" si="12"/>
        <v>31.082377766502418</v>
      </c>
      <c r="AI78" s="243"/>
      <c r="AJ78" s="243">
        <f t="shared" si="13"/>
        <v>0</v>
      </c>
      <c r="AK78" s="394">
        <f t="shared" si="14"/>
        <v>0</v>
      </c>
      <c r="AL78" s="431">
        <f t="shared" si="15"/>
        <v>0</v>
      </c>
    </row>
    <row r="79" spans="1:38" s="86" customFormat="1">
      <c r="A79" s="1"/>
      <c r="B79" s="1"/>
      <c r="C79" s="195"/>
      <c r="D79" s="1"/>
      <c r="E79" s="195" t="s">
        <v>67</v>
      </c>
      <c r="F79" s="243">
        <v>557.65147236180917</v>
      </c>
      <c r="G79" s="394">
        <v>3.4000000000000002E-2</v>
      </c>
      <c r="H79" s="431">
        <v>18.960150060301512</v>
      </c>
      <c r="I79" s="243"/>
      <c r="J79" s="243">
        <v>1.3530939269111659</v>
      </c>
      <c r="K79" s="394">
        <v>0</v>
      </c>
      <c r="L79" s="431"/>
      <c r="N79" s="1"/>
      <c r="O79" s="1"/>
      <c r="P79" s="195"/>
      <c r="Q79" s="1"/>
      <c r="R79" s="195" t="s">
        <v>67</v>
      </c>
      <c r="S79" s="243">
        <v>557.65147236180917</v>
      </c>
      <c r="T79" s="394">
        <f t="shared" si="9"/>
        <v>3.3863000000000004E-2</v>
      </c>
      <c r="U79" s="431">
        <v>18.883751808587945</v>
      </c>
      <c r="V79" s="243"/>
      <c r="W79" s="243">
        <v>1.3530939269111659</v>
      </c>
      <c r="X79" s="394">
        <f t="shared" ref="X79:X142" si="16">IFERROR(Y79/W79,"-")</f>
        <v>0</v>
      </c>
      <c r="Y79" s="431">
        <v>0</v>
      </c>
      <c r="Z79" s="242"/>
      <c r="AA79" s="1"/>
      <c r="AB79" s="1"/>
      <c r="AC79" s="195"/>
      <c r="AD79" s="1"/>
      <c r="AE79" s="195" t="s">
        <v>67</v>
      </c>
      <c r="AF79" s="243">
        <f t="shared" si="10"/>
        <v>0</v>
      </c>
      <c r="AG79" s="394">
        <f t="shared" si="11"/>
        <v>-1.3699999999999823E-4</v>
      </c>
      <c r="AH79" s="431">
        <f t="shared" si="12"/>
        <v>-7.6398251713566623E-2</v>
      </c>
      <c r="AI79" s="243"/>
      <c r="AJ79" s="243">
        <f t="shared" si="13"/>
        <v>0</v>
      </c>
      <c r="AK79" s="394">
        <f t="shared" si="14"/>
        <v>0</v>
      </c>
      <c r="AL79" s="431">
        <f t="shared" si="15"/>
        <v>0</v>
      </c>
    </row>
    <row r="80" spans="1:38" s="86" customFormat="1">
      <c r="A80" s="1"/>
      <c r="B80" s="1"/>
      <c r="C80" s="195"/>
      <c r="D80" s="1" t="s">
        <v>124</v>
      </c>
      <c r="E80" s="195" t="s">
        <v>65</v>
      </c>
      <c r="F80" s="243">
        <v>10386.879999999999</v>
      </c>
      <c r="G80" s="394">
        <v>4.2932000000000005E-2</v>
      </c>
      <c r="H80" s="431">
        <v>445.92953216000001</v>
      </c>
      <c r="I80" s="243"/>
      <c r="J80" s="243">
        <v>26.667158882075125</v>
      </c>
      <c r="K80" s="394">
        <v>0</v>
      </c>
      <c r="L80" s="431"/>
      <c r="N80" s="1"/>
      <c r="O80" s="1"/>
      <c r="P80" s="195"/>
      <c r="Q80" s="1" t="s">
        <v>124</v>
      </c>
      <c r="R80" s="195" t="s">
        <v>65</v>
      </c>
      <c r="S80" s="243">
        <v>10386.879999999999</v>
      </c>
      <c r="T80" s="394">
        <f t="shared" si="9"/>
        <v>4.3882000000000004E-2</v>
      </c>
      <c r="U80" s="431">
        <v>455.79706816000004</v>
      </c>
      <c r="V80" s="243"/>
      <c r="W80" s="243">
        <v>26.667158882075125</v>
      </c>
      <c r="X80" s="394">
        <f t="shared" si="16"/>
        <v>0</v>
      </c>
      <c r="Y80" s="431">
        <v>0</v>
      </c>
      <c r="Z80" s="242"/>
      <c r="AA80" s="1"/>
      <c r="AB80" s="1"/>
      <c r="AC80" s="195"/>
      <c r="AD80" s="1" t="s">
        <v>124</v>
      </c>
      <c r="AE80" s="195" t="s">
        <v>65</v>
      </c>
      <c r="AF80" s="243">
        <f t="shared" si="10"/>
        <v>0</v>
      </c>
      <c r="AG80" s="394">
        <f t="shared" si="11"/>
        <v>9.4999999999999946E-4</v>
      </c>
      <c r="AH80" s="431">
        <f t="shared" si="12"/>
        <v>9.8675360000000296</v>
      </c>
      <c r="AI80" s="243"/>
      <c r="AJ80" s="243">
        <f t="shared" si="13"/>
        <v>0</v>
      </c>
      <c r="AK80" s="394">
        <f t="shared" si="14"/>
        <v>0</v>
      </c>
      <c r="AL80" s="431">
        <f t="shared" si="15"/>
        <v>0</v>
      </c>
    </row>
    <row r="81" spans="1:38" s="86" customFormat="1">
      <c r="A81" s="1"/>
      <c r="B81" s="1"/>
      <c r="C81" s="195"/>
      <c r="D81" s="1"/>
      <c r="E81" s="195" t="s">
        <v>66</v>
      </c>
      <c r="F81" s="243">
        <v>1329.1599999999996</v>
      </c>
      <c r="G81" s="394">
        <v>3.4948000000000007E-2</v>
      </c>
      <c r="H81" s="431">
        <v>46.451483679999996</v>
      </c>
      <c r="I81" s="243"/>
      <c r="J81" s="243">
        <v>3.4787644885039204</v>
      </c>
      <c r="K81" s="394">
        <v>0</v>
      </c>
      <c r="L81" s="431"/>
      <c r="N81" s="1"/>
      <c r="O81" s="1"/>
      <c r="P81" s="195"/>
      <c r="Q81" s="1"/>
      <c r="R81" s="195" t="s">
        <v>66</v>
      </c>
      <c r="S81" s="243">
        <v>1329.1599999999996</v>
      </c>
      <c r="T81" s="394">
        <f t="shared" si="9"/>
        <v>3.6870000000000014E-2</v>
      </c>
      <c r="U81" s="431">
        <v>49.006129200000004</v>
      </c>
      <c r="V81" s="243"/>
      <c r="W81" s="243">
        <v>3.4787644885039204</v>
      </c>
      <c r="X81" s="394">
        <f t="shared" si="16"/>
        <v>0</v>
      </c>
      <c r="Y81" s="431">
        <v>0</v>
      </c>
      <c r="Z81" s="242"/>
      <c r="AA81" s="1"/>
      <c r="AB81" s="1"/>
      <c r="AC81" s="195"/>
      <c r="AD81" s="1"/>
      <c r="AE81" s="195" t="s">
        <v>66</v>
      </c>
      <c r="AF81" s="243">
        <f t="shared" si="10"/>
        <v>0</v>
      </c>
      <c r="AG81" s="394">
        <f t="shared" si="11"/>
        <v>1.922000000000007E-3</v>
      </c>
      <c r="AH81" s="431">
        <f t="shared" si="12"/>
        <v>2.5546455200000082</v>
      </c>
      <c r="AI81" s="243"/>
      <c r="AJ81" s="243">
        <f t="shared" si="13"/>
        <v>0</v>
      </c>
      <c r="AK81" s="394">
        <f t="shared" si="14"/>
        <v>0</v>
      </c>
      <c r="AL81" s="431">
        <f t="shared" si="15"/>
        <v>0</v>
      </c>
    </row>
    <row r="82" spans="1:38" s="86" customFormat="1">
      <c r="A82" s="1"/>
      <c r="B82" s="1"/>
      <c r="C82" s="180" t="s">
        <v>142</v>
      </c>
      <c r="D82" s="180"/>
      <c r="E82" s="180"/>
      <c r="F82" s="246">
        <f>SUM(F57:F81)</f>
        <v>24600494.377551593</v>
      </c>
      <c r="G82" s="395"/>
      <c r="H82" s="432">
        <f>SUM(H57:H81)</f>
        <v>1039025.8566070851</v>
      </c>
      <c r="I82" s="246"/>
      <c r="J82" s="246">
        <f>SUM(J57:J81)</f>
        <v>231933.7162840708</v>
      </c>
      <c r="K82" s="350"/>
      <c r="L82" s="432">
        <f>SUM(L57:L81)</f>
        <v>0</v>
      </c>
      <c r="N82" s="1"/>
      <c r="O82" s="1"/>
      <c r="P82" s="180" t="s">
        <v>142</v>
      </c>
      <c r="Q82" s="180"/>
      <c r="R82" s="180"/>
      <c r="S82" s="246">
        <f>SUM(S57:S81)</f>
        <v>24600494.377551593</v>
      </c>
      <c r="T82" s="395"/>
      <c r="U82" s="432">
        <f>SUM(U57:U81)</f>
        <v>1064402.8918183122</v>
      </c>
      <c r="V82" s="246"/>
      <c r="W82" s="246">
        <f>SUM(W57:W81)</f>
        <v>231933.7162840708</v>
      </c>
      <c r="X82" s="350"/>
      <c r="Y82" s="432">
        <f>SUM(Y57:Y81)</f>
        <v>0</v>
      </c>
      <c r="Z82" s="242"/>
      <c r="AA82" s="1"/>
      <c r="AB82" s="1"/>
      <c r="AC82" s="180" t="s">
        <v>142</v>
      </c>
      <c r="AD82" s="180"/>
      <c r="AE82" s="180"/>
      <c r="AF82" s="246">
        <f t="shared" si="10"/>
        <v>0</v>
      </c>
      <c r="AG82" s="395"/>
      <c r="AH82" s="432">
        <f t="shared" si="12"/>
        <v>25377.035211227136</v>
      </c>
      <c r="AI82" s="246"/>
      <c r="AJ82" s="246">
        <f t="shared" si="13"/>
        <v>0</v>
      </c>
      <c r="AK82" s="350"/>
      <c r="AL82" s="432">
        <f t="shared" si="15"/>
        <v>0</v>
      </c>
    </row>
    <row r="83" spans="1:38" s="188" customFormat="1">
      <c r="A83" s="1"/>
      <c r="B83" s="1"/>
      <c r="C83" s="195">
        <v>2014</v>
      </c>
      <c r="D83" s="1" t="s">
        <v>8</v>
      </c>
      <c r="E83" s="195" t="s">
        <v>64</v>
      </c>
      <c r="F83" s="243">
        <v>845.0135155481322</v>
      </c>
      <c r="G83" s="394">
        <v>4.2148000000000005E-2</v>
      </c>
      <c r="H83" s="431">
        <v>35.615629653322678</v>
      </c>
      <c r="I83" s="243"/>
      <c r="J83" s="243">
        <v>1.732623973705234</v>
      </c>
      <c r="K83" s="394">
        <v>0</v>
      </c>
      <c r="L83" s="431"/>
      <c r="N83" s="1"/>
      <c r="O83" s="1"/>
      <c r="P83" s="195">
        <v>2014</v>
      </c>
      <c r="Q83" s="1" t="s">
        <v>8</v>
      </c>
      <c r="R83" s="195" t="s">
        <v>64</v>
      </c>
      <c r="S83" s="243">
        <v>845.0135155481322</v>
      </c>
      <c r="T83" s="394">
        <f t="shared" si="9"/>
        <v>4.3232999999999994E-2</v>
      </c>
      <c r="U83" s="431">
        <v>36.532469317692396</v>
      </c>
      <c r="V83" s="243"/>
      <c r="W83" s="243">
        <v>1.732623973705234</v>
      </c>
      <c r="X83" s="394">
        <f t="shared" si="16"/>
        <v>0</v>
      </c>
      <c r="Y83" s="431">
        <v>0</v>
      </c>
      <c r="Z83" s="242"/>
      <c r="AA83" s="1"/>
      <c r="AB83" s="1"/>
      <c r="AC83" s="195">
        <v>2014</v>
      </c>
      <c r="AD83" s="1" t="s">
        <v>8</v>
      </c>
      <c r="AE83" s="195" t="s">
        <v>64</v>
      </c>
      <c r="AF83" s="243">
        <f t="shared" si="10"/>
        <v>0</v>
      </c>
      <c r="AG83" s="394">
        <f t="shared" si="11"/>
        <v>1.0849999999999888E-3</v>
      </c>
      <c r="AH83" s="431">
        <f t="shared" si="12"/>
        <v>0.91683966436971787</v>
      </c>
      <c r="AI83" s="243"/>
      <c r="AJ83" s="243">
        <f t="shared" si="13"/>
        <v>0</v>
      </c>
      <c r="AK83" s="394">
        <f t="shared" si="14"/>
        <v>0</v>
      </c>
      <c r="AL83" s="431">
        <f t="shared" si="15"/>
        <v>0</v>
      </c>
    </row>
    <row r="84" spans="1:38" s="188" customFormat="1">
      <c r="A84" s="1"/>
      <c r="B84" s="1"/>
      <c r="C84" s="195"/>
      <c r="D84" s="1"/>
      <c r="E84" s="195" t="s">
        <v>65</v>
      </c>
      <c r="F84" s="243">
        <v>1389437.966271589</v>
      </c>
      <c r="G84" s="394">
        <v>4.2931999999999998E-2</v>
      </c>
      <c r="H84" s="431">
        <v>59651.35076797186</v>
      </c>
      <c r="I84" s="243"/>
      <c r="J84" s="243">
        <v>2848.4028250300871</v>
      </c>
      <c r="K84" s="394">
        <v>0</v>
      </c>
      <c r="L84" s="431"/>
      <c r="N84" s="1"/>
      <c r="O84" s="1"/>
      <c r="P84" s="195"/>
      <c r="Q84" s="1"/>
      <c r="R84" s="195" t="s">
        <v>65</v>
      </c>
      <c r="S84" s="243">
        <v>1389437.9662715895</v>
      </c>
      <c r="T84" s="394">
        <f t="shared" si="9"/>
        <v>4.3881999999999984E-2</v>
      </c>
      <c r="U84" s="431">
        <v>60971.316835929872</v>
      </c>
      <c r="V84" s="243"/>
      <c r="W84" s="243">
        <v>2848.4028250300871</v>
      </c>
      <c r="X84" s="394">
        <f t="shared" si="16"/>
        <v>0</v>
      </c>
      <c r="Y84" s="431">
        <v>0</v>
      </c>
      <c r="Z84" s="242"/>
      <c r="AA84" s="1"/>
      <c r="AB84" s="1"/>
      <c r="AC84" s="195"/>
      <c r="AD84" s="1"/>
      <c r="AE84" s="195" t="s">
        <v>65</v>
      </c>
      <c r="AF84" s="243">
        <f t="shared" si="10"/>
        <v>0</v>
      </c>
      <c r="AG84" s="394">
        <f t="shared" si="11"/>
        <v>9.4999999999998558E-4</v>
      </c>
      <c r="AH84" s="431">
        <f t="shared" si="12"/>
        <v>1319.966067958012</v>
      </c>
      <c r="AI84" s="243"/>
      <c r="AJ84" s="243">
        <f t="shared" si="13"/>
        <v>0</v>
      </c>
      <c r="AK84" s="394">
        <f t="shared" si="14"/>
        <v>0</v>
      </c>
      <c r="AL84" s="431">
        <f t="shared" si="15"/>
        <v>0</v>
      </c>
    </row>
    <row r="85" spans="1:38" s="188" customFormat="1">
      <c r="A85" s="1"/>
      <c r="B85" s="1"/>
      <c r="C85" s="195"/>
      <c r="D85" s="1"/>
      <c r="E85" s="195" t="s">
        <v>66</v>
      </c>
      <c r="F85" s="243">
        <v>43327.27179551193</v>
      </c>
      <c r="G85" s="394">
        <v>3.4948000000000007E-2</v>
      </c>
      <c r="H85" s="431">
        <v>1514.2014947095511</v>
      </c>
      <c r="I85" s="243"/>
      <c r="J85" s="243">
        <v>88.823295433292643</v>
      </c>
      <c r="K85" s="394">
        <v>0</v>
      </c>
      <c r="L85" s="431"/>
      <c r="N85" s="1"/>
      <c r="O85" s="1"/>
      <c r="P85" s="195"/>
      <c r="Q85" s="1"/>
      <c r="R85" s="195" t="s">
        <v>66</v>
      </c>
      <c r="S85" s="243">
        <v>43327.271795511922</v>
      </c>
      <c r="T85" s="394">
        <f t="shared" si="9"/>
        <v>3.6870000000000014E-2</v>
      </c>
      <c r="U85" s="431">
        <v>1597.4765111005252</v>
      </c>
      <c r="V85" s="243"/>
      <c r="W85" s="243">
        <v>88.823295433292628</v>
      </c>
      <c r="X85" s="394">
        <f t="shared" si="16"/>
        <v>0</v>
      </c>
      <c r="Y85" s="431">
        <v>0</v>
      </c>
      <c r="Z85" s="242"/>
      <c r="AA85" s="1"/>
      <c r="AB85" s="1"/>
      <c r="AC85" s="195"/>
      <c r="AD85" s="1"/>
      <c r="AE85" s="195" t="s">
        <v>66</v>
      </c>
      <c r="AF85" s="243">
        <f t="shared" si="10"/>
        <v>0</v>
      </c>
      <c r="AG85" s="394">
        <f t="shared" si="11"/>
        <v>1.922000000000007E-3</v>
      </c>
      <c r="AH85" s="431">
        <f t="shared" si="12"/>
        <v>83.275016390974088</v>
      </c>
      <c r="AI85" s="243"/>
      <c r="AJ85" s="243">
        <f t="shared" si="13"/>
        <v>0</v>
      </c>
      <c r="AK85" s="394">
        <f t="shared" si="14"/>
        <v>0</v>
      </c>
      <c r="AL85" s="431">
        <f t="shared" si="15"/>
        <v>0</v>
      </c>
    </row>
    <row r="86" spans="1:38" s="86" customFormat="1">
      <c r="A86" s="1"/>
      <c r="B86" s="1"/>
      <c r="C86" s="195"/>
      <c r="D86" s="1" t="s">
        <v>11</v>
      </c>
      <c r="E86" s="195" t="s">
        <v>64</v>
      </c>
      <c r="F86" s="243">
        <v>0</v>
      </c>
      <c r="G86" s="394">
        <v>0</v>
      </c>
      <c r="H86" s="431">
        <v>0</v>
      </c>
      <c r="I86" s="243"/>
      <c r="J86" s="243">
        <v>0</v>
      </c>
      <c r="K86" s="394">
        <v>0</v>
      </c>
      <c r="L86" s="431"/>
      <c r="N86" s="1"/>
      <c r="O86" s="1"/>
      <c r="P86" s="195"/>
      <c r="Q86" s="1" t="s">
        <v>11</v>
      </c>
      <c r="R86" s="195" t="s">
        <v>64</v>
      </c>
      <c r="S86" s="243">
        <v>0</v>
      </c>
      <c r="T86" s="394">
        <v>0</v>
      </c>
      <c r="U86" s="431">
        <v>0</v>
      </c>
      <c r="V86" s="243"/>
      <c r="W86" s="243">
        <v>0</v>
      </c>
      <c r="X86" s="394">
        <v>0</v>
      </c>
      <c r="Y86" s="431">
        <v>0</v>
      </c>
      <c r="Z86" s="242"/>
      <c r="AA86" s="1"/>
      <c r="AB86" s="1"/>
      <c r="AC86" s="195"/>
      <c r="AD86" s="1" t="s">
        <v>11</v>
      </c>
      <c r="AE86" s="195" t="s">
        <v>64</v>
      </c>
      <c r="AF86" s="243">
        <f t="shared" si="10"/>
        <v>0</v>
      </c>
      <c r="AG86" s="394">
        <f t="shared" si="11"/>
        <v>0</v>
      </c>
      <c r="AH86" s="431">
        <f t="shared" si="12"/>
        <v>0</v>
      </c>
      <c r="AI86" s="243"/>
      <c r="AJ86" s="243">
        <f t="shared" si="13"/>
        <v>0</v>
      </c>
      <c r="AK86" s="394">
        <f t="shared" si="14"/>
        <v>0</v>
      </c>
      <c r="AL86" s="431">
        <f t="shared" si="15"/>
        <v>0</v>
      </c>
    </row>
    <row r="87" spans="1:38" s="86" customFormat="1">
      <c r="A87" s="1"/>
      <c r="B87" s="1"/>
      <c r="C87" s="195"/>
      <c r="D87" s="1" t="s">
        <v>12</v>
      </c>
      <c r="E87" s="195" t="s">
        <v>65</v>
      </c>
      <c r="F87" s="243">
        <v>-5625</v>
      </c>
      <c r="G87" s="394">
        <v>4.2931999999999998E-2</v>
      </c>
      <c r="H87" s="431">
        <v>-241.49250000000001</v>
      </c>
      <c r="I87" s="243"/>
      <c r="J87" s="243">
        <v>-66.27600000000001</v>
      </c>
      <c r="K87" s="394">
        <v>0</v>
      </c>
      <c r="L87" s="431"/>
      <c r="N87" s="1"/>
      <c r="O87" s="1"/>
      <c r="P87" s="195"/>
      <c r="Q87" s="1" t="s">
        <v>12</v>
      </c>
      <c r="R87" s="195" t="s">
        <v>65</v>
      </c>
      <c r="S87" s="243">
        <v>-5625</v>
      </c>
      <c r="T87" s="394">
        <f t="shared" si="9"/>
        <v>4.3882000000000004E-2</v>
      </c>
      <c r="U87" s="431">
        <v>-246.83625000000001</v>
      </c>
      <c r="V87" s="243"/>
      <c r="W87" s="243">
        <v>-66.27600000000001</v>
      </c>
      <c r="X87" s="394">
        <f t="shared" si="16"/>
        <v>0</v>
      </c>
      <c r="Y87" s="431">
        <v>0</v>
      </c>
      <c r="Z87" s="242"/>
      <c r="AA87" s="1"/>
      <c r="AB87" s="1"/>
      <c r="AC87" s="195"/>
      <c r="AD87" s="1" t="s">
        <v>12</v>
      </c>
      <c r="AE87" s="195" t="s">
        <v>65</v>
      </c>
      <c r="AF87" s="243">
        <f t="shared" si="10"/>
        <v>0</v>
      </c>
      <c r="AG87" s="394">
        <f t="shared" si="11"/>
        <v>9.5000000000000639E-4</v>
      </c>
      <c r="AH87" s="431">
        <f t="shared" si="12"/>
        <v>-5.34375</v>
      </c>
      <c r="AI87" s="243"/>
      <c r="AJ87" s="243">
        <f t="shared" si="13"/>
        <v>0</v>
      </c>
      <c r="AK87" s="394">
        <f t="shared" si="14"/>
        <v>0</v>
      </c>
      <c r="AL87" s="431">
        <f t="shared" si="15"/>
        <v>0</v>
      </c>
    </row>
    <row r="88" spans="1:38" s="86" customFormat="1">
      <c r="A88" s="1"/>
      <c r="B88" s="1"/>
      <c r="C88" s="195"/>
      <c r="D88" s="1"/>
      <c r="E88" s="195" t="s">
        <v>66</v>
      </c>
      <c r="F88" s="243">
        <v>-750</v>
      </c>
      <c r="G88" s="394">
        <v>3.4947999999999993E-2</v>
      </c>
      <c r="H88" s="431">
        <v>-26.210999999999995</v>
      </c>
      <c r="I88" s="243"/>
      <c r="J88" s="243">
        <v>-8.8367999999999984</v>
      </c>
      <c r="K88" s="394">
        <v>0</v>
      </c>
      <c r="L88" s="431"/>
      <c r="N88" s="1"/>
      <c r="O88" s="1"/>
      <c r="P88" s="195"/>
      <c r="Q88" s="1"/>
      <c r="R88" s="195" t="s">
        <v>66</v>
      </c>
      <c r="S88" s="243">
        <v>-750</v>
      </c>
      <c r="T88" s="394">
        <f t="shared" si="9"/>
        <v>3.687E-2</v>
      </c>
      <c r="U88" s="431">
        <v>-27.6525</v>
      </c>
      <c r="V88" s="243"/>
      <c r="W88" s="243">
        <v>-8.8367999999999984</v>
      </c>
      <c r="X88" s="394">
        <f t="shared" si="16"/>
        <v>0</v>
      </c>
      <c r="Y88" s="431">
        <v>0</v>
      </c>
      <c r="Z88" s="242"/>
      <c r="AA88" s="1"/>
      <c r="AB88" s="1"/>
      <c r="AC88" s="195"/>
      <c r="AD88" s="1"/>
      <c r="AE88" s="195" t="s">
        <v>66</v>
      </c>
      <c r="AF88" s="243">
        <f t="shared" si="10"/>
        <v>0</v>
      </c>
      <c r="AG88" s="394">
        <f t="shared" si="11"/>
        <v>1.922000000000007E-3</v>
      </c>
      <c r="AH88" s="431">
        <f t="shared" si="12"/>
        <v>-1.4415000000000049</v>
      </c>
      <c r="AI88" s="243"/>
      <c r="AJ88" s="243">
        <f t="shared" si="13"/>
        <v>0</v>
      </c>
      <c r="AK88" s="394">
        <f t="shared" si="14"/>
        <v>0</v>
      </c>
      <c r="AL88" s="431">
        <f t="shared" si="15"/>
        <v>0</v>
      </c>
    </row>
    <row r="89" spans="1:38" s="86" customFormat="1">
      <c r="A89" s="1"/>
      <c r="B89" s="1"/>
      <c r="C89" s="195"/>
      <c r="D89" s="1" t="s">
        <v>13</v>
      </c>
      <c r="E89" s="195" t="s">
        <v>64</v>
      </c>
      <c r="F89" s="243">
        <v>686.26470042344556</v>
      </c>
      <c r="G89" s="394">
        <v>4.2148000000000005E-2</v>
      </c>
      <c r="H89" s="431">
        <v>28.924684593447388</v>
      </c>
      <c r="I89" s="243"/>
      <c r="J89" s="243">
        <v>1.2522879142240102</v>
      </c>
      <c r="K89" s="394">
        <v>0</v>
      </c>
      <c r="L89" s="431"/>
      <c r="N89" s="1"/>
      <c r="O89" s="1"/>
      <c r="P89" s="195"/>
      <c r="Q89" s="1" t="s">
        <v>13</v>
      </c>
      <c r="R89" s="195" t="s">
        <v>64</v>
      </c>
      <c r="S89" s="243">
        <v>686.26470042344556</v>
      </c>
      <c r="T89" s="394">
        <f t="shared" si="9"/>
        <v>4.3232999999999987E-2</v>
      </c>
      <c r="U89" s="431">
        <v>29.669281793406814</v>
      </c>
      <c r="V89" s="243"/>
      <c r="W89" s="243">
        <v>1.2522879142240102</v>
      </c>
      <c r="X89" s="394">
        <f t="shared" si="16"/>
        <v>0</v>
      </c>
      <c r="Y89" s="431">
        <v>0</v>
      </c>
      <c r="Z89" s="242"/>
      <c r="AA89" s="1"/>
      <c r="AB89" s="1"/>
      <c r="AC89" s="195"/>
      <c r="AD89" s="1" t="s">
        <v>13</v>
      </c>
      <c r="AE89" s="195" t="s">
        <v>64</v>
      </c>
      <c r="AF89" s="243">
        <f t="shared" si="10"/>
        <v>0</v>
      </c>
      <c r="AG89" s="394">
        <f t="shared" si="11"/>
        <v>1.0849999999999818E-3</v>
      </c>
      <c r="AH89" s="431">
        <f t="shared" si="12"/>
        <v>0.74459719995942564</v>
      </c>
      <c r="AI89" s="243"/>
      <c r="AJ89" s="243">
        <f t="shared" si="13"/>
        <v>0</v>
      </c>
      <c r="AK89" s="394">
        <f t="shared" si="14"/>
        <v>0</v>
      </c>
      <c r="AL89" s="431">
        <f t="shared" si="15"/>
        <v>0</v>
      </c>
    </row>
    <row r="90" spans="1:38" s="86" customFormat="1">
      <c r="A90" s="1"/>
      <c r="B90" s="1"/>
      <c r="C90" s="195"/>
      <c r="D90" s="1"/>
      <c r="E90" s="195" t="s">
        <v>65</v>
      </c>
      <c r="F90" s="243">
        <v>139635.80362782607</v>
      </c>
      <c r="G90" s="394">
        <v>4.2931999999999998E-2</v>
      </c>
      <c r="H90" s="431">
        <v>5994.8443213498285</v>
      </c>
      <c r="I90" s="243"/>
      <c r="J90" s="243">
        <v>254.80580476919096</v>
      </c>
      <c r="K90" s="394">
        <v>0</v>
      </c>
      <c r="L90" s="431"/>
      <c r="N90" s="1"/>
      <c r="O90" s="1"/>
      <c r="P90" s="195"/>
      <c r="Q90" s="1"/>
      <c r="R90" s="195" t="s">
        <v>65</v>
      </c>
      <c r="S90" s="243">
        <v>139635.80362782607</v>
      </c>
      <c r="T90" s="394">
        <f t="shared" si="9"/>
        <v>4.388199999999999E-2</v>
      </c>
      <c r="U90" s="431">
        <v>6127.4983347962625</v>
      </c>
      <c r="V90" s="243"/>
      <c r="W90" s="243">
        <v>254.80580476919096</v>
      </c>
      <c r="X90" s="394">
        <f t="shared" si="16"/>
        <v>0</v>
      </c>
      <c r="Y90" s="431">
        <v>0</v>
      </c>
      <c r="Z90" s="242"/>
      <c r="AA90" s="1"/>
      <c r="AB90" s="1"/>
      <c r="AC90" s="195"/>
      <c r="AD90" s="1"/>
      <c r="AE90" s="195" t="s">
        <v>65</v>
      </c>
      <c r="AF90" s="243">
        <f t="shared" si="10"/>
        <v>0</v>
      </c>
      <c r="AG90" s="394">
        <f t="shared" si="11"/>
        <v>9.4999999999999252E-4</v>
      </c>
      <c r="AH90" s="431">
        <f t="shared" si="12"/>
        <v>132.65401344643396</v>
      </c>
      <c r="AI90" s="243"/>
      <c r="AJ90" s="243">
        <f t="shared" si="13"/>
        <v>0</v>
      </c>
      <c r="AK90" s="394">
        <f t="shared" si="14"/>
        <v>0</v>
      </c>
      <c r="AL90" s="431">
        <f t="shared" si="15"/>
        <v>0</v>
      </c>
    </row>
    <row r="91" spans="1:38" s="86" customFormat="1">
      <c r="A91" s="1"/>
      <c r="B91" s="1"/>
      <c r="C91" s="195"/>
      <c r="D91" s="1" t="s">
        <v>123</v>
      </c>
      <c r="E91" s="195" t="s">
        <v>64</v>
      </c>
      <c r="F91" s="243">
        <v>433.35854912437247</v>
      </c>
      <c r="G91" s="394">
        <v>4.2147999999999998E-2</v>
      </c>
      <c r="H91" s="431">
        <v>18.26519612849405</v>
      </c>
      <c r="I91" s="243"/>
      <c r="J91" s="243">
        <v>0.75548796635856463</v>
      </c>
      <c r="K91" s="394">
        <v>0</v>
      </c>
      <c r="L91" s="431"/>
      <c r="N91" s="1"/>
      <c r="O91" s="1"/>
      <c r="P91" s="195"/>
      <c r="Q91" s="1" t="s">
        <v>123</v>
      </c>
      <c r="R91" s="195" t="s">
        <v>64</v>
      </c>
      <c r="S91" s="243">
        <v>433.35854912437247</v>
      </c>
      <c r="T91" s="394">
        <f t="shared" si="9"/>
        <v>4.3233000000000001E-2</v>
      </c>
      <c r="U91" s="431">
        <v>18.735390154293995</v>
      </c>
      <c r="V91" s="243"/>
      <c r="W91" s="243">
        <v>0.75548796635856463</v>
      </c>
      <c r="X91" s="394">
        <f t="shared" si="16"/>
        <v>0</v>
      </c>
      <c r="Y91" s="431">
        <v>0</v>
      </c>
      <c r="Z91" s="242"/>
      <c r="AA91" s="1"/>
      <c r="AB91" s="1"/>
      <c r="AC91" s="195"/>
      <c r="AD91" s="1" t="s">
        <v>123</v>
      </c>
      <c r="AE91" s="195" t="s">
        <v>64</v>
      </c>
      <c r="AF91" s="243">
        <f t="shared" si="10"/>
        <v>0</v>
      </c>
      <c r="AG91" s="394">
        <f t="shared" si="11"/>
        <v>1.0850000000000026E-3</v>
      </c>
      <c r="AH91" s="431">
        <f t="shared" si="12"/>
        <v>0.47019402579994463</v>
      </c>
      <c r="AI91" s="243"/>
      <c r="AJ91" s="243">
        <f t="shared" si="13"/>
        <v>0</v>
      </c>
      <c r="AK91" s="394">
        <f t="shared" si="14"/>
        <v>0</v>
      </c>
      <c r="AL91" s="431">
        <f t="shared" si="15"/>
        <v>0</v>
      </c>
    </row>
    <row r="92" spans="1:38" s="86" customFormat="1">
      <c r="A92" s="1"/>
      <c r="B92" s="1"/>
      <c r="C92" s="195"/>
      <c r="D92" s="1"/>
      <c r="E92" s="195" t="s">
        <v>65</v>
      </c>
      <c r="F92" s="243">
        <v>1917612.6963687337</v>
      </c>
      <c r="G92" s="394">
        <v>4.2932000000000005E-2</v>
      </c>
      <c r="H92" s="431">
        <v>82326.948280502489</v>
      </c>
      <c r="I92" s="243"/>
      <c r="J92" s="243">
        <v>3340.6266825594162</v>
      </c>
      <c r="K92" s="394">
        <v>0</v>
      </c>
      <c r="L92" s="431"/>
      <c r="N92" s="1"/>
      <c r="O92" s="1"/>
      <c r="P92" s="195"/>
      <c r="Q92" s="1"/>
      <c r="R92" s="195" t="s">
        <v>65</v>
      </c>
      <c r="S92" s="243">
        <v>1917612.6963687337</v>
      </c>
      <c r="T92" s="394">
        <f t="shared" si="9"/>
        <v>4.3882000000000004E-2</v>
      </c>
      <c r="U92" s="431">
        <v>84148.680342052772</v>
      </c>
      <c r="V92" s="243"/>
      <c r="W92" s="243">
        <v>3340.6266825594162</v>
      </c>
      <c r="X92" s="394">
        <f t="shared" si="16"/>
        <v>0</v>
      </c>
      <c r="Y92" s="431">
        <v>0</v>
      </c>
      <c r="Z92" s="242"/>
      <c r="AA92" s="1"/>
      <c r="AB92" s="1"/>
      <c r="AC92" s="195"/>
      <c r="AD92" s="1"/>
      <c r="AE92" s="195" t="s">
        <v>65</v>
      </c>
      <c r="AF92" s="243">
        <f t="shared" si="10"/>
        <v>0</v>
      </c>
      <c r="AG92" s="394">
        <f t="shared" si="11"/>
        <v>9.4999999999999946E-4</v>
      </c>
      <c r="AH92" s="431">
        <f t="shared" si="12"/>
        <v>1821.7320615502831</v>
      </c>
      <c r="AI92" s="243"/>
      <c r="AJ92" s="243">
        <f t="shared" si="13"/>
        <v>0</v>
      </c>
      <c r="AK92" s="394">
        <f t="shared" si="14"/>
        <v>0</v>
      </c>
      <c r="AL92" s="431">
        <f t="shared" si="15"/>
        <v>0</v>
      </c>
    </row>
    <row r="93" spans="1:38" s="86" customFormat="1">
      <c r="A93" s="1"/>
      <c r="B93" s="1"/>
      <c r="C93" s="195"/>
      <c r="D93" s="1"/>
      <c r="E93" s="195" t="s">
        <v>66</v>
      </c>
      <c r="F93" s="243">
        <v>199143.35309672536</v>
      </c>
      <c r="G93" s="394">
        <v>3.4947999999999979E-2</v>
      </c>
      <c r="H93" s="431">
        <v>6959.6619040243531</v>
      </c>
      <c r="I93" s="243"/>
      <c r="J93" s="243">
        <v>346.92674780477739</v>
      </c>
      <c r="K93" s="394">
        <v>0</v>
      </c>
      <c r="L93" s="431"/>
      <c r="N93" s="1"/>
      <c r="O93" s="1"/>
      <c r="P93" s="195"/>
      <c r="Q93" s="1"/>
      <c r="R93" s="195" t="s">
        <v>66</v>
      </c>
      <c r="S93" s="243">
        <v>199143.35309672536</v>
      </c>
      <c r="T93" s="394">
        <f t="shared" si="9"/>
        <v>3.6869999999999993E-2</v>
      </c>
      <c r="U93" s="431">
        <v>7342.4154286762623</v>
      </c>
      <c r="V93" s="243"/>
      <c r="W93" s="243">
        <v>346.92674780477739</v>
      </c>
      <c r="X93" s="394">
        <f t="shared" si="16"/>
        <v>0</v>
      </c>
      <c r="Y93" s="431">
        <v>0</v>
      </c>
      <c r="Z93" s="242"/>
      <c r="AA93" s="1"/>
      <c r="AB93" s="1"/>
      <c r="AC93" s="195"/>
      <c r="AD93" s="1"/>
      <c r="AE93" s="195" t="s">
        <v>66</v>
      </c>
      <c r="AF93" s="243">
        <f t="shared" si="10"/>
        <v>0</v>
      </c>
      <c r="AG93" s="394">
        <f t="shared" si="11"/>
        <v>1.922000000000014E-3</v>
      </c>
      <c r="AH93" s="431">
        <f t="shared" si="12"/>
        <v>382.75352465190917</v>
      </c>
      <c r="AI93" s="243"/>
      <c r="AJ93" s="243">
        <f t="shared" si="13"/>
        <v>0</v>
      </c>
      <c r="AK93" s="394">
        <f t="shared" si="14"/>
        <v>0</v>
      </c>
      <c r="AL93" s="431">
        <f t="shared" si="15"/>
        <v>0</v>
      </c>
    </row>
    <row r="94" spans="1:38" s="86" customFormat="1">
      <c r="A94" s="1"/>
      <c r="B94" s="1"/>
      <c r="C94" s="195"/>
      <c r="D94" s="1"/>
      <c r="E94" s="195" t="s">
        <v>67</v>
      </c>
      <c r="F94" s="243">
        <v>6586.1487951744084</v>
      </c>
      <c r="G94" s="394">
        <v>3.4000000000000002E-2</v>
      </c>
      <c r="H94" s="431">
        <v>223.9290590359299</v>
      </c>
      <c r="I94" s="243"/>
      <c r="J94" s="243">
        <v>11.473985550343199</v>
      </c>
      <c r="K94" s="394">
        <v>0</v>
      </c>
      <c r="L94" s="431"/>
      <c r="N94" s="1"/>
      <c r="O94" s="1"/>
      <c r="P94" s="195"/>
      <c r="Q94" s="1"/>
      <c r="R94" s="195" t="s">
        <v>67</v>
      </c>
      <c r="S94" s="243">
        <v>6586.1487951744084</v>
      </c>
      <c r="T94" s="394">
        <f t="shared" si="9"/>
        <v>3.3863000000000018E-2</v>
      </c>
      <c r="U94" s="431">
        <v>223.0267566509911</v>
      </c>
      <c r="V94" s="243"/>
      <c r="W94" s="243">
        <v>11.473985550343199</v>
      </c>
      <c r="X94" s="394">
        <f t="shared" si="16"/>
        <v>0</v>
      </c>
      <c r="Y94" s="431">
        <v>0</v>
      </c>
      <c r="Z94" s="242"/>
      <c r="AA94" s="1"/>
      <c r="AB94" s="1"/>
      <c r="AC94" s="195"/>
      <c r="AD94" s="1"/>
      <c r="AE94" s="195" t="s">
        <v>67</v>
      </c>
      <c r="AF94" s="243">
        <f t="shared" si="10"/>
        <v>0</v>
      </c>
      <c r="AG94" s="394">
        <f t="shared" si="11"/>
        <v>-1.3699999999998436E-4</v>
      </c>
      <c r="AH94" s="431">
        <f t="shared" si="12"/>
        <v>-0.90230238493879256</v>
      </c>
      <c r="AI94" s="243"/>
      <c r="AJ94" s="243">
        <f t="shared" si="13"/>
        <v>0</v>
      </c>
      <c r="AK94" s="394">
        <f t="shared" si="14"/>
        <v>0</v>
      </c>
      <c r="AL94" s="431">
        <f t="shared" si="15"/>
        <v>0</v>
      </c>
    </row>
    <row r="95" spans="1:38" s="86" customFormat="1">
      <c r="A95" s="1"/>
      <c r="B95" s="1"/>
      <c r="C95" s="195"/>
      <c r="D95" s="1" t="s">
        <v>122</v>
      </c>
      <c r="E95" s="195" t="s">
        <v>64</v>
      </c>
      <c r="F95" s="243">
        <v>5872.7303459660634</v>
      </c>
      <c r="G95" s="394">
        <v>4.2147999999999998E-2</v>
      </c>
      <c r="H95" s="431">
        <v>247.52383862177763</v>
      </c>
      <c r="I95" s="243"/>
      <c r="J95" s="243">
        <v>13.607579478003883</v>
      </c>
      <c r="K95" s="394">
        <v>0</v>
      </c>
      <c r="L95" s="431"/>
      <c r="N95" s="1"/>
      <c r="O95" s="1"/>
      <c r="P95" s="195"/>
      <c r="Q95" s="1" t="s">
        <v>122</v>
      </c>
      <c r="R95" s="195" t="s">
        <v>64</v>
      </c>
      <c r="S95" s="243">
        <v>5872.7303459660634</v>
      </c>
      <c r="T95" s="394">
        <f t="shared" si="9"/>
        <v>4.3233000000000008E-2</v>
      </c>
      <c r="U95" s="431">
        <v>253.89575104715087</v>
      </c>
      <c r="V95" s="243"/>
      <c r="W95" s="243">
        <v>13.607579478003883</v>
      </c>
      <c r="X95" s="394">
        <f t="shared" si="16"/>
        <v>0</v>
      </c>
      <c r="Y95" s="431">
        <v>0</v>
      </c>
      <c r="Z95" s="242"/>
      <c r="AA95" s="1"/>
      <c r="AB95" s="1"/>
      <c r="AC95" s="195"/>
      <c r="AD95" s="1" t="s">
        <v>122</v>
      </c>
      <c r="AE95" s="195" t="s">
        <v>64</v>
      </c>
      <c r="AF95" s="243">
        <f t="shared" si="10"/>
        <v>0</v>
      </c>
      <c r="AG95" s="394">
        <f t="shared" si="11"/>
        <v>1.0850000000000096E-3</v>
      </c>
      <c r="AH95" s="431">
        <f t="shared" si="12"/>
        <v>6.3719124253732389</v>
      </c>
      <c r="AI95" s="243"/>
      <c r="AJ95" s="243">
        <f t="shared" si="13"/>
        <v>0</v>
      </c>
      <c r="AK95" s="394">
        <f t="shared" si="14"/>
        <v>0</v>
      </c>
      <c r="AL95" s="431">
        <f t="shared" si="15"/>
        <v>0</v>
      </c>
    </row>
    <row r="96" spans="1:38" s="86" customFormat="1">
      <c r="A96" s="1"/>
      <c r="B96" s="1"/>
      <c r="C96" s="195"/>
      <c r="D96" s="1"/>
      <c r="E96" s="195" t="s">
        <v>65</v>
      </c>
      <c r="F96" s="243">
        <v>741641.94654771429</v>
      </c>
      <c r="G96" s="394">
        <v>4.2932000000000005E-2</v>
      </c>
      <c r="H96" s="431">
        <v>31840.172049186473</v>
      </c>
      <c r="I96" s="243"/>
      <c r="J96" s="243">
        <v>1718.4428940793478</v>
      </c>
      <c r="K96" s="394">
        <v>0</v>
      </c>
      <c r="L96" s="431"/>
      <c r="N96" s="1"/>
      <c r="O96" s="1"/>
      <c r="P96" s="195"/>
      <c r="Q96" s="1"/>
      <c r="R96" s="195" t="s">
        <v>65</v>
      </c>
      <c r="S96" s="243">
        <v>741641.94654771429</v>
      </c>
      <c r="T96" s="394">
        <f t="shared" si="9"/>
        <v>4.3882000000000004E-2</v>
      </c>
      <c r="U96" s="431">
        <v>32544.731898406801</v>
      </c>
      <c r="V96" s="243"/>
      <c r="W96" s="243">
        <v>1718.4428940793478</v>
      </c>
      <c r="X96" s="394">
        <f t="shared" si="16"/>
        <v>0</v>
      </c>
      <c r="Y96" s="431">
        <v>0</v>
      </c>
      <c r="Z96" s="242"/>
      <c r="AA96" s="1"/>
      <c r="AB96" s="1"/>
      <c r="AC96" s="195"/>
      <c r="AD96" s="1"/>
      <c r="AE96" s="195" t="s">
        <v>65</v>
      </c>
      <c r="AF96" s="243">
        <f t="shared" si="10"/>
        <v>0</v>
      </c>
      <c r="AG96" s="394">
        <f t="shared" si="11"/>
        <v>9.4999999999999946E-4</v>
      </c>
      <c r="AH96" s="431">
        <f t="shared" si="12"/>
        <v>704.55984922032803</v>
      </c>
      <c r="AI96" s="243"/>
      <c r="AJ96" s="243">
        <f t="shared" si="13"/>
        <v>0</v>
      </c>
      <c r="AK96" s="394">
        <f t="shared" si="14"/>
        <v>0</v>
      </c>
      <c r="AL96" s="431">
        <f t="shared" si="15"/>
        <v>0</v>
      </c>
    </row>
    <row r="97" spans="1:38" s="86" customFormat="1">
      <c r="A97" s="1"/>
      <c r="B97" s="1"/>
      <c r="C97" s="195"/>
      <c r="D97" s="1"/>
      <c r="E97" s="195" t="s">
        <v>66</v>
      </c>
      <c r="F97" s="243">
        <v>531901.57704892638</v>
      </c>
      <c r="G97" s="394">
        <v>3.4948000000000007E-2</v>
      </c>
      <c r="H97" s="431">
        <v>18588.896314705882</v>
      </c>
      <c r="I97" s="243"/>
      <c r="J97" s="243">
        <v>1232.4579127220659</v>
      </c>
      <c r="K97" s="394">
        <v>0</v>
      </c>
      <c r="L97" s="431"/>
      <c r="N97" s="1"/>
      <c r="O97" s="1"/>
      <c r="P97" s="195"/>
      <c r="Q97" s="1"/>
      <c r="R97" s="195" t="s">
        <v>66</v>
      </c>
      <c r="S97" s="243">
        <v>531901.57704892638</v>
      </c>
      <c r="T97" s="394">
        <f t="shared" si="9"/>
        <v>3.6870000000000007E-2</v>
      </c>
      <c r="U97" s="431">
        <v>19611.211145793921</v>
      </c>
      <c r="V97" s="243"/>
      <c r="W97" s="243">
        <v>1232.4579127220659</v>
      </c>
      <c r="X97" s="394">
        <f t="shared" si="16"/>
        <v>0</v>
      </c>
      <c r="Y97" s="431">
        <v>0</v>
      </c>
      <c r="Z97" s="242"/>
      <c r="AA97" s="1"/>
      <c r="AB97" s="1"/>
      <c r="AC97" s="195"/>
      <c r="AD97" s="1"/>
      <c r="AE97" s="195" t="s">
        <v>66</v>
      </c>
      <c r="AF97" s="243">
        <f t="shared" si="10"/>
        <v>0</v>
      </c>
      <c r="AG97" s="394">
        <f t="shared" si="11"/>
        <v>1.9220000000000001E-3</v>
      </c>
      <c r="AH97" s="431">
        <f t="shared" si="12"/>
        <v>1022.3148310880388</v>
      </c>
      <c r="AI97" s="243"/>
      <c r="AJ97" s="243">
        <f t="shared" si="13"/>
        <v>0</v>
      </c>
      <c r="AK97" s="394">
        <f t="shared" si="14"/>
        <v>0</v>
      </c>
      <c r="AL97" s="431">
        <f t="shared" si="15"/>
        <v>0</v>
      </c>
    </row>
    <row r="98" spans="1:38" s="86" customFormat="1">
      <c r="A98" s="1"/>
      <c r="B98" s="1"/>
      <c r="C98" s="195"/>
      <c r="D98" s="1" t="s">
        <v>117</v>
      </c>
      <c r="E98" s="195" t="s">
        <v>64</v>
      </c>
      <c r="F98" s="243">
        <v>5018.8632512562826</v>
      </c>
      <c r="G98" s="394">
        <v>4.2147999999999998E-2</v>
      </c>
      <c r="H98" s="431">
        <v>211.5350483139498</v>
      </c>
      <c r="I98" s="243"/>
      <c r="J98" s="243">
        <v>12.177845342200493</v>
      </c>
      <c r="K98" s="394">
        <v>0</v>
      </c>
      <c r="L98" s="431"/>
      <c r="N98" s="1"/>
      <c r="O98" s="1"/>
      <c r="P98" s="195"/>
      <c r="Q98" s="1" t="s">
        <v>117</v>
      </c>
      <c r="R98" s="195" t="s">
        <v>64</v>
      </c>
      <c r="S98" s="243">
        <v>5018.8632512562826</v>
      </c>
      <c r="T98" s="394">
        <f t="shared" si="9"/>
        <v>4.3233000000000001E-2</v>
      </c>
      <c r="U98" s="431">
        <v>216.98051494156289</v>
      </c>
      <c r="V98" s="243"/>
      <c r="W98" s="243">
        <v>12.177845342200493</v>
      </c>
      <c r="X98" s="394">
        <f t="shared" si="16"/>
        <v>0</v>
      </c>
      <c r="Y98" s="431">
        <v>0</v>
      </c>
      <c r="Z98" s="242"/>
      <c r="AA98" s="1"/>
      <c r="AB98" s="1"/>
      <c r="AC98" s="195"/>
      <c r="AD98" s="1" t="s">
        <v>117</v>
      </c>
      <c r="AE98" s="195" t="s">
        <v>64</v>
      </c>
      <c r="AF98" s="243">
        <f t="shared" si="10"/>
        <v>0</v>
      </c>
      <c r="AG98" s="394">
        <f t="shared" si="11"/>
        <v>1.0850000000000026E-3</v>
      </c>
      <c r="AH98" s="431">
        <f t="shared" si="12"/>
        <v>5.4454666276130865</v>
      </c>
      <c r="AI98" s="243"/>
      <c r="AJ98" s="243">
        <f t="shared" si="13"/>
        <v>0</v>
      </c>
      <c r="AK98" s="394">
        <f t="shared" si="14"/>
        <v>0</v>
      </c>
      <c r="AL98" s="431">
        <f t="shared" si="15"/>
        <v>0</v>
      </c>
    </row>
    <row r="99" spans="1:38" s="86" customFormat="1">
      <c r="A99" s="1"/>
      <c r="B99" s="1"/>
      <c r="C99" s="195"/>
      <c r="D99" s="1"/>
      <c r="E99" s="195" t="s">
        <v>65</v>
      </c>
      <c r="F99" s="243">
        <v>965294.69865829172</v>
      </c>
      <c r="G99" s="394">
        <v>4.2931999999999991E-2</v>
      </c>
      <c r="H99" s="431">
        <v>41442.032002797772</v>
      </c>
      <c r="I99" s="243"/>
      <c r="J99" s="243">
        <v>2342.2055874832281</v>
      </c>
      <c r="K99" s="394">
        <v>0</v>
      </c>
      <c r="L99" s="431"/>
      <c r="N99" s="1"/>
      <c r="O99" s="1"/>
      <c r="P99" s="195"/>
      <c r="Q99" s="1"/>
      <c r="R99" s="195" t="s">
        <v>65</v>
      </c>
      <c r="S99" s="243">
        <v>965294.69865829172</v>
      </c>
      <c r="T99" s="394">
        <f t="shared" si="9"/>
        <v>4.3881999999999997E-2</v>
      </c>
      <c r="U99" s="431">
        <v>42359.061966523157</v>
      </c>
      <c r="V99" s="243"/>
      <c r="W99" s="243">
        <v>2342.2055874832281</v>
      </c>
      <c r="X99" s="394">
        <f t="shared" si="16"/>
        <v>0</v>
      </c>
      <c r="Y99" s="431">
        <v>0</v>
      </c>
      <c r="Z99" s="242"/>
      <c r="AA99" s="1"/>
      <c r="AB99" s="1"/>
      <c r="AC99" s="195"/>
      <c r="AD99" s="1"/>
      <c r="AE99" s="195" t="s">
        <v>65</v>
      </c>
      <c r="AF99" s="243">
        <f t="shared" si="10"/>
        <v>0</v>
      </c>
      <c r="AG99" s="394">
        <f t="shared" si="11"/>
        <v>9.5000000000000639E-4</v>
      </c>
      <c r="AH99" s="431">
        <f t="shared" si="12"/>
        <v>917.02996372538473</v>
      </c>
      <c r="AI99" s="243"/>
      <c r="AJ99" s="243">
        <f t="shared" si="13"/>
        <v>0</v>
      </c>
      <c r="AK99" s="394">
        <f t="shared" si="14"/>
        <v>0</v>
      </c>
      <c r="AL99" s="431">
        <f t="shared" si="15"/>
        <v>0</v>
      </c>
    </row>
    <row r="100" spans="1:38" s="86" customFormat="1">
      <c r="A100" s="1"/>
      <c r="B100" s="1"/>
      <c r="C100" s="195"/>
      <c r="D100" s="1"/>
      <c r="E100" s="195" t="s">
        <v>66</v>
      </c>
      <c r="F100" s="243">
        <v>21190.755949748749</v>
      </c>
      <c r="G100" s="394">
        <v>3.4948E-2</v>
      </c>
      <c r="H100" s="431">
        <v>740.57453893181935</v>
      </c>
      <c r="I100" s="243"/>
      <c r="J100" s="243">
        <v>51.417569222624309</v>
      </c>
      <c r="K100" s="394">
        <v>0</v>
      </c>
      <c r="L100" s="431"/>
      <c r="N100" s="1"/>
      <c r="O100" s="1"/>
      <c r="P100" s="195"/>
      <c r="Q100" s="1"/>
      <c r="R100" s="195" t="s">
        <v>66</v>
      </c>
      <c r="S100" s="243">
        <v>21190.755949748749</v>
      </c>
      <c r="T100" s="394">
        <f t="shared" si="9"/>
        <v>3.6869999999999993E-2</v>
      </c>
      <c r="U100" s="431">
        <v>781.3031718672363</v>
      </c>
      <c r="V100" s="243"/>
      <c r="W100" s="243">
        <v>51.417569222624309</v>
      </c>
      <c r="X100" s="394">
        <f t="shared" si="16"/>
        <v>0</v>
      </c>
      <c r="Y100" s="431">
        <v>0</v>
      </c>
      <c r="Z100" s="242"/>
      <c r="AA100" s="1"/>
      <c r="AB100" s="1"/>
      <c r="AC100" s="195"/>
      <c r="AD100" s="1"/>
      <c r="AE100" s="195" t="s">
        <v>66</v>
      </c>
      <c r="AF100" s="243">
        <f t="shared" si="10"/>
        <v>0</v>
      </c>
      <c r="AG100" s="394">
        <f t="shared" si="11"/>
        <v>1.9219999999999932E-3</v>
      </c>
      <c r="AH100" s="431">
        <f t="shared" si="12"/>
        <v>40.728632935416954</v>
      </c>
      <c r="AI100" s="243"/>
      <c r="AJ100" s="243">
        <f t="shared" si="13"/>
        <v>0</v>
      </c>
      <c r="AK100" s="394">
        <f t="shared" si="14"/>
        <v>0</v>
      </c>
      <c r="AL100" s="431">
        <f t="shared" si="15"/>
        <v>0</v>
      </c>
    </row>
    <row r="101" spans="1:38" s="86" customFormat="1">
      <c r="A101" s="1"/>
      <c r="B101" s="1"/>
      <c r="C101" s="195"/>
      <c r="D101" s="1"/>
      <c r="E101" s="195" t="s">
        <v>67</v>
      </c>
      <c r="F101" s="243">
        <v>557.65147236180917</v>
      </c>
      <c r="G101" s="394">
        <v>3.4000000000000002E-2</v>
      </c>
      <c r="H101" s="431">
        <v>18.960150060301512</v>
      </c>
      <c r="I101" s="243"/>
      <c r="J101" s="243">
        <v>1.3530939269111659</v>
      </c>
      <c r="K101" s="394">
        <v>0</v>
      </c>
      <c r="L101" s="431"/>
      <c r="N101" s="1"/>
      <c r="O101" s="1"/>
      <c r="P101" s="195"/>
      <c r="Q101" s="1"/>
      <c r="R101" s="195" t="s">
        <v>67</v>
      </c>
      <c r="S101" s="243">
        <v>557.65147236180917</v>
      </c>
      <c r="T101" s="394">
        <f t="shared" si="9"/>
        <v>3.3863000000000004E-2</v>
      </c>
      <c r="U101" s="431">
        <v>18.883751808587945</v>
      </c>
      <c r="V101" s="243"/>
      <c r="W101" s="243">
        <v>1.3530939269111659</v>
      </c>
      <c r="X101" s="394">
        <f t="shared" si="16"/>
        <v>0</v>
      </c>
      <c r="Y101" s="431">
        <v>0</v>
      </c>
      <c r="Z101" s="242"/>
      <c r="AA101" s="1"/>
      <c r="AB101" s="1"/>
      <c r="AC101" s="195"/>
      <c r="AD101" s="1"/>
      <c r="AE101" s="195" t="s">
        <v>67</v>
      </c>
      <c r="AF101" s="243">
        <f t="shared" si="10"/>
        <v>0</v>
      </c>
      <c r="AG101" s="394">
        <f t="shared" si="11"/>
        <v>-1.3699999999999823E-4</v>
      </c>
      <c r="AH101" s="431">
        <f t="shared" si="12"/>
        <v>-7.6398251713566623E-2</v>
      </c>
      <c r="AI101" s="243"/>
      <c r="AJ101" s="243">
        <f t="shared" si="13"/>
        <v>0</v>
      </c>
      <c r="AK101" s="394">
        <f t="shared" si="14"/>
        <v>0</v>
      </c>
      <c r="AL101" s="431">
        <f t="shared" si="15"/>
        <v>0</v>
      </c>
    </row>
    <row r="102" spans="1:38" s="86" customFormat="1">
      <c r="A102" s="1"/>
      <c r="B102" s="1"/>
      <c r="C102" s="195"/>
      <c r="D102" s="1" t="s">
        <v>124</v>
      </c>
      <c r="E102" s="195" t="s">
        <v>65</v>
      </c>
      <c r="F102" s="243">
        <v>70409.01999999999</v>
      </c>
      <c r="G102" s="394">
        <v>4.2931999999999998E-2</v>
      </c>
      <c r="H102" s="431">
        <v>3022.8000466399994</v>
      </c>
      <c r="I102" s="243"/>
      <c r="J102" s="243">
        <v>182.46763339044628</v>
      </c>
      <c r="K102" s="394">
        <v>0</v>
      </c>
      <c r="L102" s="431"/>
      <c r="N102" s="1"/>
      <c r="O102" s="1"/>
      <c r="P102" s="195"/>
      <c r="Q102" s="1" t="s">
        <v>124</v>
      </c>
      <c r="R102" s="195" t="s">
        <v>65</v>
      </c>
      <c r="S102" s="243">
        <v>70409.01999999999</v>
      </c>
      <c r="T102" s="394">
        <f t="shared" si="9"/>
        <v>4.3882000000000011E-2</v>
      </c>
      <c r="U102" s="431">
        <v>3089.6886156400005</v>
      </c>
      <c r="V102" s="243"/>
      <c r="W102" s="243">
        <v>182.46763339044628</v>
      </c>
      <c r="X102" s="394">
        <f t="shared" si="16"/>
        <v>0</v>
      </c>
      <c r="Y102" s="431">
        <v>0</v>
      </c>
      <c r="Z102" s="242"/>
      <c r="AA102" s="1"/>
      <c r="AB102" s="1"/>
      <c r="AC102" s="195"/>
      <c r="AD102" s="1" t="s">
        <v>124</v>
      </c>
      <c r="AE102" s="195" t="s">
        <v>65</v>
      </c>
      <c r="AF102" s="243">
        <f t="shared" si="10"/>
        <v>0</v>
      </c>
      <c r="AG102" s="394">
        <f t="shared" si="11"/>
        <v>9.5000000000001333E-4</v>
      </c>
      <c r="AH102" s="431">
        <f t="shared" si="12"/>
        <v>66.888569000001098</v>
      </c>
      <c r="AI102" s="243"/>
      <c r="AJ102" s="243">
        <f t="shared" si="13"/>
        <v>0</v>
      </c>
      <c r="AK102" s="394">
        <f t="shared" si="14"/>
        <v>0</v>
      </c>
      <c r="AL102" s="431">
        <f t="shared" si="15"/>
        <v>0</v>
      </c>
    </row>
    <row r="103" spans="1:38" s="86" customFormat="1">
      <c r="A103" s="1"/>
      <c r="B103" s="1"/>
      <c r="C103" s="195"/>
      <c r="D103" s="1"/>
      <c r="E103" s="195" t="s">
        <v>66</v>
      </c>
      <c r="F103" s="243">
        <v>8642.7599999999984</v>
      </c>
      <c r="G103" s="394">
        <v>3.4947999999999993E-2</v>
      </c>
      <c r="H103" s="431">
        <v>302.04717647999991</v>
      </c>
      <c r="I103" s="243"/>
      <c r="J103" s="243">
        <v>22.028324964576335</v>
      </c>
      <c r="K103" s="394">
        <v>0</v>
      </c>
      <c r="L103" s="431"/>
      <c r="N103" s="1"/>
      <c r="O103" s="1"/>
      <c r="P103" s="195"/>
      <c r="Q103" s="1"/>
      <c r="R103" s="195" t="s">
        <v>66</v>
      </c>
      <c r="S103" s="243">
        <v>8642.7599999999984</v>
      </c>
      <c r="T103" s="394">
        <f t="shared" si="9"/>
        <v>3.6869999999999993E-2</v>
      </c>
      <c r="U103" s="431">
        <v>318.65856119999989</v>
      </c>
      <c r="V103" s="243"/>
      <c r="W103" s="243">
        <v>22.028324964576335</v>
      </c>
      <c r="X103" s="394">
        <f t="shared" si="16"/>
        <v>0</v>
      </c>
      <c r="Y103" s="431">
        <v>0</v>
      </c>
      <c r="Z103" s="242"/>
      <c r="AA103" s="1"/>
      <c r="AB103" s="1"/>
      <c r="AC103" s="195"/>
      <c r="AD103" s="1"/>
      <c r="AE103" s="195" t="s">
        <v>66</v>
      </c>
      <c r="AF103" s="243">
        <f t="shared" si="10"/>
        <v>0</v>
      </c>
      <c r="AG103" s="394">
        <f t="shared" si="11"/>
        <v>1.9220000000000001E-3</v>
      </c>
      <c r="AH103" s="431">
        <f t="shared" si="12"/>
        <v>16.61138471999999</v>
      </c>
      <c r="AI103" s="243"/>
      <c r="AJ103" s="243">
        <f t="shared" si="13"/>
        <v>0</v>
      </c>
      <c r="AK103" s="394">
        <f t="shared" si="14"/>
        <v>0</v>
      </c>
      <c r="AL103" s="431">
        <f t="shared" si="15"/>
        <v>0</v>
      </c>
    </row>
    <row r="104" spans="1:38" s="86" customFormat="1">
      <c r="A104" s="1"/>
      <c r="B104" s="1"/>
      <c r="C104" s="195"/>
      <c r="D104" s="1"/>
      <c r="E104" s="195" t="s">
        <v>67</v>
      </c>
      <c r="F104" s="243">
        <v>914.1999999999997</v>
      </c>
      <c r="G104" s="394">
        <v>3.4000000000000016E-2</v>
      </c>
      <c r="H104" s="431">
        <v>31.082800000000002</v>
      </c>
      <c r="I104" s="243"/>
      <c r="J104" s="243">
        <v>2.3186950595090519</v>
      </c>
      <c r="K104" s="394">
        <v>0</v>
      </c>
      <c r="L104" s="431"/>
      <c r="N104" s="1"/>
      <c r="O104" s="1"/>
      <c r="P104" s="195"/>
      <c r="Q104" s="1"/>
      <c r="R104" s="195" t="s">
        <v>67</v>
      </c>
      <c r="S104" s="243">
        <v>914.1999999999997</v>
      </c>
      <c r="T104" s="394">
        <f t="shared" si="9"/>
        <v>3.386299999999999E-2</v>
      </c>
      <c r="U104" s="431">
        <v>30.957554599999984</v>
      </c>
      <c r="V104" s="243"/>
      <c r="W104" s="243">
        <v>2.3186950595090519</v>
      </c>
      <c r="X104" s="394">
        <f t="shared" si="16"/>
        <v>0</v>
      </c>
      <c r="Y104" s="431">
        <v>0</v>
      </c>
      <c r="Z104" s="242"/>
      <c r="AA104" s="1"/>
      <c r="AB104" s="1"/>
      <c r="AC104" s="195"/>
      <c r="AD104" s="1"/>
      <c r="AE104" s="195" t="s">
        <v>67</v>
      </c>
      <c r="AF104" s="243">
        <f t="shared" si="10"/>
        <v>0</v>
      </c>
      <c r="AG104" s="394">
        <f t="shared" si="11"/>
        <v>-1.3700000000002599E-4</v>
      </c>
      <c r="AH104" s="431">
        <f t="shared" si="12"/>
        <v>-0.12524540000001849</v>
      </c>
      <c r="AI104" s="243"/>
      <c r="AJ104" s="243">
        <f t="shared" si="13"/>
        <v>0</v>
      </c>
      <c r="AK104" s="394">
        <f t="shared" si="14"/>
        <v>0</v>
      </c>
      <c r="AL104" s="431">
        <f t="shared" si="15"/>
        <v>0</v>
      </c>
    </row>
    <row r="105" spans="1:38" s="86" customFormat="1">
      <c r="A105" s="1"/>
      <c r="B105" s="1"/>
      <c r="C105" s="180" t="s">
        <v>93</v>
      </c>
      <c r="D105" s="180"/>
      <c r="E105" s="180"/>
      <c r="F105" s="246">
        <f>SUM(F83:F104)</f>
        <v>6042777.0799949216</v>
      </c>
      <c r="G105" s="395"/>
      <c r="H105" s="432">
        <f>SUM(H83:H104)</f>
        <v>252931.66180370731</v>
      </c>
      <c r="I105" s="246"/>
      <c r="J105" s="246">
        <f>SUM(J83:J104)</f>
        <v>12398.164076670308</v>
      </c>
      <c r="K105" s="350"/>
      <c r="L105" s="432">
        <f>SUM(L83:L104)</f>
        <v>0</v>
      </c>
      <c r="N105" s="1"/>
      <c r="O105" s="1"/>
      <c r="P105" s="180" t="s">
        <v>93</v>
      </c>
      <c r="Q105" s="180"/>
      <c r="R105" s="180"/>
      <c r="S105" s="246">
        <f>SUM(S83:S104)</f>
        <v>6042777.0799949216</v>
      </c>
      <c r="T105" s="395"/>
      <c r="U105" s="432">
        <f>SUM(U83:U104)</f>
        <v>259446.23553230052</v>
      </c>
      <c r="V105" s="246"/>
      <c r="W105" s="246">
        <f>SUM(W83:W104)</f>
        <v>12398.164076670308</v>
      </c>
      <c r="X105" s="350"/>
      <c r="Y105" s="432">
        <f>SUM(Y83:Y104)</f>
        <v>0</v>
      </c>
      <c r="Z105" s="242"/>
      <c r="AA105" s="1"/>
      <c r="AB105" s="1"/>
      <c r="AC105" s="180" t="s">
        <v>93</v>
      </c>
      <c r="AD105" s="180"/>
      <c r="AE105" s="180"/>
      <c r="AF105" s="246">
        <f t="shared" si="10"/>
        <v>0</v>
      </c>
      <c r="AG105" s="395"/>
      <c r="AH105" s="432">
        <f t="shared" si="12"/>
        <v>6514.5737285932119</v>
      </c>
      <c r="AI105" s="246"/>
      <c r="AJ105" s="246">
        <f t="shared" si="13"/>
        <v>0</v>
      </c>
      <c r="AK105" s="350"/>
      <c r="AL105" s="432">
        <f t="shared" si="15"/>
        <v>0</v>
      </c>
    </row>
    <row r="106" spans="1:38" s="86" customFormat="1">
      <c r="A106" s="1"/>
      <c r="B106" s="181" t="s">
        <v>128</v>
      </c>
      <c r="C106" s="181"/>
      <c r="D106" s="181"/>
      <c r="E106" s="181"/>
      <c r="F106" s="349">
        <f>F56+F82+F105</f>
        <v>54328901.013383545</v>
      </c>
      <c r="G106" s="396"/>
      <c r="H106" s="433">
        <f>H56+H82+H105</f>
        <v>2289989.7462809752</v>
      </c>
      <c r="I106" s="349"/>
      <c r="J106" s="349">
        <f>J56+J82+J105</f>
        <v>501488.85782879405</v>
      </c>
      <c r="K106" s="352"/>
      <c r="L106" s="433">
        <f>L56+L82+L105</f>
        <v>0</v>
      </c>
      <c r="N106" s="1"/>
      <c r="O106" s="181" t="s">
        <v>128</v>
      </c>
      <c r="P106" s="181"/>
      <c r="Q106" s="181"/>
      <c r="R106" s="181"/>
      <c r="S106" s="349">
        <f>S56+S82+S105</f>
        <v>54328901.013383545</v>
      </c>
      <c r="T106" s="396"/>
      <c r="U106" s="433">
        <f>U56+U82+U105</f>
        <v>2346551.9871776598</v>
      </c>
      <c r="V106" s="349"/>
      <c r="W106" s="349">
        <f>W56+W82+W105</f>
        <v>501488.85782879405</v>
      </c>
      <c r="X106" s="352"/>
      <c r="Y106" s="433">
        <f>Y56+Y82+Y105</f>
        <v>0</v>
      </c>
      <c r="Z106" s="242"/>
      <c r="AA106" s="1"/>
      <c r="AB106" s="181" t="s">
        <v>128</v>
      </c>
      <c r="AC106" s="181"/>
      <c r="AD106" s="181"/>
      <c r="AE106" s="181"/>
      <c r="AF106" s="349">
        <f t="shared" si="10"/>
        <v>0</v>
      </c>
      <c r="AG106" s="396"/>
      <c r="AH106" s="433">
        <f t="shared" si="12"/>
        <v>56562.240896684583</v>
      </c>
      <c r="AI106" s="349"/>
      <c r="AJ106" s="349">
        <f t="shared" si="13"/>
        <v>0</v>
      </c>
      <c r="AK106" s="352"/>
      <c r="AL106" s="433">
        <f t="shared" si="15"/>
        <v>0</v>
      </c>
    </row>
    <row r="107" spans="1:38" s="86" customFormat="1">
      <c r="A107" s="1"/>
      <c r="B107" s="1" t="s">
        <v>99</v>
      </c>
      <c r="C107" s="195">
        <v>2015</v>
      </c>
      <c r="D107" s="1" t="s">
        <v>102</v>
      </c>
      <c r="E107" s="195" t="s">
        <v>65</v>
      </c>
      <c r="F107" s="243">
        <v>673728.28223423345</v>
      </c>
      <c r="G107" s="394">
        <v>4.2931999999999998E-2</v>
      </c>
      <c r="H107" s="431">
        <v>28924.502612880107</v>
      </c>
      <c r="I107" s="243"/>
      <c r="J107" s="243">
        <v>1004.2858456023326</v>
      </c>
      <c r="K107" s="394">
        <v>0</v>
      </c>
      <c r="L107" s="431"/>
      <c r="N107" s="1"/>
      <c r="O107" s="1" t="s">
        <v>99</v>
      </c>
      <c r="P107" s="195">
        <v>2015</v>
      </c>
      <c r="Q107" s="1" t="s">
        <v>102</v>
      </c>
      <c r="R107" s="195" t="s">
        <v>65</v>
      </c>
      <c r="S107" s="243">
        <v>673728.28223423345</v>
      </c>
      <c r="T107" s="394">
        <f t="shared" si="9"/>
        <v>4.3881999999999997E-2</v>
      </c>
      <c r="U107" s="431">
        <v>29564.544481002631</v>
      </c>
      <c r="V107" s="243"/>
      <c r="W107" s="243">
        <v>1004.2858456023326</v>
      </c>
      <c r="X107" s="394">
        <f t="shared" si="16"/>
        <v>0</v>
      </c>
      <c r="Y107" s="431">
        <v>0</v>
      </c>
      <c r="Z107" s="242"/>
      <c r="AA107" s="1"/>
      <c r="AB107" s="1" t="s">
        <v>99</v>
      </c>
      <c r="AC107" s="195">
        <v>2015</v>
      </c>
      <c r="AD107" s="1" t="s">
        <v>102</v>
      </c>
      <c r="AE107" s="195" t="s">
        <v>65</v>
      </c>
      <c r="AF107" s="243">
        <f t="shared" si="10"/>
        <v>0</v>
      </c>
      <c r="AG107" s="394">
        <f t="shared" si="11"/>
        <v>9.4999999999999946E-4</v>
      </c>
      <c r="AH107" s="431">
        <f t="shared" si="12"/>
        <v>640.04186812252374</v>
      </c>
      <c r="AI107" s="243"/>
      <c r="AJ107" s="243">
        <f t="shared" si="13"/>
        <v>0</v>
      </c>
      <c r="AK107" s="394">
        <f t="shared" si="14"/>
        <v>0</v>
      </c>
      <c r="AL107" s="431">
        <f t="shared" si="15"/>
        <v>0</v>
      </c>
    </row>
    <row r="108" spans="1:38" s="86" customFormat="1">
      <c r="A108" s="1"/>
      <c r="B108" s="1"/>
      <c r="C108" s="195"/>
      <c r="D108" s="1"/>
      <c r="E108" s="195" t="s">
        <v>66</v>
      </c>
      <c r="F108" s="243">
        <v>12049.173997339793</v>
      </c>
      <c r="G108" s="394">
        <v>3.4947999999999993E-2</v>
      </c>
      <c r="H108" s="431">
        <v>421.09453285903095</v>
      </c>
      <c r="I108" s="243"/>
      <c r="J108" s="243">
        <v>17.960972124547045</v>
      </c>
      <c r="K108" s="394">
        <v>0</v>
      </c>
      <c r="L108" s="431"/>
      <c r="N108" s="1"/>
      <c r="O108" s="1"/>
      <c r="P108" s="195"/>
      <c r="Q108" s="1"/>
      <c r="R108" s="195" t="s">
        <v>66</v>
      </c>
      <c r="S108" s="243">
        <v>12049.173997339793</v>
      </c>
      <c r="T108" s="394">
        <f t="shared" si="9"/>
        <v>3.6869999999999993E-2</v>
      </c>
      <c r="U108" s="431">
        <v>444.25304528191811</v>
      </c>
      <c r="V108" s="243"/>
      <c r="W108" s="243">
        <v>17.960972124547045</v>
      </c>
      <c r="X108" s="394">
        <f t="shared" si="16"/>
        <v>0</v>
      </c>
      <c r="Y108" s="431">
        <v>0</v>
      </c>
      <c r="Z108" s="242"/>
      <c r="AA108" s="1"/>
      <c r="AB108" s="1"/>
      <c r="AC108" s="195"/>
      <c r="AD108" s="1"/>
      <c r="AE108" s="195" t="s">
        <v>66</v>
      </c>
      <c r="AF108" s="243">
        <f t="shared" si="10"/>
        <v>0</v>
      </c>
      <c r="AG108" s="394">
        <f t="shared" si="11"/>
        <v>1.9220000000000001E-3</v>
      </c>
      <c r="AH108" s="431">
        <f t="shared" si="12"/>
        <v>23.158512422887156</v>
      </c>
      <c r="AI108" s="243"/>
      <c r="AJ108" s="243">
        <f t="shared" si="13"/>
        <v>0</v>
      </c>
      <c r="AK108" s="394">
        <f t="shared" si="14"/>
        <v>0</v>
      </c>
      <c r="AL108" s="431">
        <f t="shared" si="15"/>
        <v>0</v>
      </c>
    </row>
    <row r="109" spans="1:38" s="86" customFormat="1">
      <c r="A109" s="1"/>
      <c r="B109" s="1"/>
      <c r="C109" s="195"/>
      <c r="D109" s="1" t="s">
        <v>103</v>
      </c>
      <c r="E109" s="195" t="s">
        <v>64</v>
      </c>
      <c r="F109" s="243">
        <v>9524.3540000000048</v>
      </c>
      <c r="G109" s="394">
        <v>4.2147999999999991E-2</v>
      </c>
      <c r="H109" s="431">
        <v>401.43247239200014</v>
      </c>
      <c r="I109" s="243"/>
      <c r="J109" s="243">
        <v>14.919011999999999</v>
      </c>
      <c r="K109" s="394">
        <v>0</v>
      </c>
      <c r="L109" s="431"/>
      <c r="N109" s="1"/>
      <c r="O109" s="1"/>
      <c r="P109" s="195"/>
      <c r="Q109" s="1" t="s">
        <v>103</v>
      </c>
      <c r="R109" s="195" t="s">
        <v>64</v>
      </c>
      <c r="S109" s="243">
        <v>9524.3540000000048</v>
      </c>
      <c r="T109" s="394">
        <f t="shared" si="9"/>
        <v>4.3232999999999994E-2</v>
      </c>
      <c r="U109" s="431">
        <v>411.76639648200018</v>
      </c>
      <c r="V109" s="243"/>
      <c r="W109" s="243">
        <v>14.919011999999999</v>
      </c>
      <c r="X109" s="394">
        <f t="shared" si="16"/>
        <v>0</v>
      </c>
      <c r="Y109" s="431">
        <v>0</v>
      </c>
      <c r="Z109" s="242"/>
      <c r="AA109" s="1"/>
      <c r="AB109" s="1"/>
      <c r="AC109" s="195"/>
      <c r="AD109" s="1" t="s">
        <v>103</v>
      </c>
      <c r="AE109" s="195" t="s">
        <v>64</v>
      </c>
      <c r="AF109" s="243">
        <f t="shared" si="10"/>
        <v>0</v>
      </c>
      <c r="AG109" s="394">
        <f t="shared" si="11"/>
        <v>1.0850000000000026E-3</v>
      </c>
      <c r="AH109" s="431">
        <f t="shared" si="12"/>
        <v>10.333924090000039</v>
      </c>
      <c r="AI109" s="243"/>
      <c r="AJ109" s="243">
        <f t="shared" si="13"/>
        <v>0</v>
      </c>
      <c r="AK109" s="394">
        <f t="shared" si="14"/>
        <v>0</v>
      </c>
      <c r="AL109" s="431">
        <f t="shared" si="15"/>
        <v>0</v>
      </c>
    </row>
    <row r="110" spans="1:38" s="86" customFormat="1">
      <c r="A110" s="1"/>
      <c r="B110" s="1"/>
      <c r="C110" s="195"/>
      <c r="D110" s="1"/>
      <c r="E110" s="195" t="s">
        <v>65</v>
      </c>
      <c r="F110" s="243">
        <v>825618.92200000014</v>
      </c>
      <c r="G110" s="394">
        <v>4.2932000000000005E-2</v>
      </c>
      <c r="H110" s="431">
        <v>35445.471559304009</v>
      </c>
      <c r="I110" s="243"/>
      <c r="J110" s="243">
        <v>1324.0199759999996</v>
      </c>
      <c r="K110" s="394">
        <v>0</v>
      </c>
      <c r="L110" s="431"/>
      <c r="N110" s="1"/>
      <c r="O110" s="1"/>
      <c r="P110" s="195"/>
      <c r="Q110" s="1"/>
      <c r="R110" s="195" t="s">
        <v>65</v>
      </c>
      <c r="S110" s="243">
        <v>825618.92200000014</v>
      </c>
      <c r="T110" s="394">
        <f t="shared" si="9"/>
        <v>4.3882000000000004E-2</v>
      </c>
      <c r="U110" s="431">
        <v>36229.809535204011</v>
      </c>
      <c r="V110" s="243"/>
      <c r="W110" s="243">
        <v>1324.0199759999996</v>
      </c>
      <c r="X110" s="394">
        <f t="shared" si="16"/>
        <v>0</v>
      </c>
      <c r="Y110" s="431">
        <v>0</v>
      </c>
      <c r="Z110" s="242"/>
      <c r="AA110" s="1"/>
      <c r="AB110" s="1"/>
      <c r="AC110" s="195"/>
      <c r="AD110" s="1"/>
      <c r="AE110" s="195" t="s">
        <v>65</v>
      </c>
      <c r="AF110" s="243">
        <f t="shared" si="10"/>
        <v>0</v>
      </c>
      <c r="AG110" s="394">
        <f t="shared" si="11"/>
        <v>9.4999999999999946E-4</v>
      </c>
      <c r="AH110" s="431">
        <f t="shared" si="12"/>
        <v>784.33797590000177</v>
      </c>
      <c r="AI110" s="243"/>
      <c r="AJ110" s="243">
        <f t="shared" si="13"/>
        <v>0</v>
      </c>
      <c r="AK110" s="394">
        <f t="shared" si="14"/>
        <v>0</v>
      </c>
      <c r="AL110" s="431">
        <f t="shared" si="15"/>
        <v>0</v>
      </c>
    </row>
    <row r="111" spans="1:38" s="86" customFormat="1">
      <c r="A111" s="1"/>
      <c r="B111" s="1"/>
      <c r="C111" s="195"/>
      <c r="D111" s="1"/>
      <c r="E111" s="195" t="s">
        <v>66</v>
      </c>
      <c r="F111" s="243">
        <v>88714.81</v>
      </c>
      <c r="G111" s="394">
        <v>3.4948000000000007E-2</v>
      </c>
      <c r="H111" s="431">
        <v>3100.4051798800006</v>
      </c>
      <c r="I111" s="243"/>
      <c r="J111" s="243">
        <v>144.86535000000001</v>
      </c>
      <c r="K111" s="394">
        <v>0</v>
      </c>
      <c r="L111" s="431"/>
      <c r="N111" s="1"/>
      <c r="O111" s="1"/>
      <c r="P111" s="195"/>
      <c r="Q111" s="1"/>
      <c r="R111" s="195" t="s">
        <v>66</v>
      </c>
      <c r="S111" s="243">
        <v>88714.81</v>
      </c>
      <c r="T111" s="394">
        <f t="shared" si="9"/>
        <v>3.6870000000000014E-2</v>
      </c>
      <c r="U111" s="431">
        <v>3270.9150447000011</v>
      </c>
      <c r="V111" s="243"/>
      <c r="W111" s="243">
        <v>144.86535000000001</v>
      </c>
      <c r="X111" s="394">
        <f t="shared" si="16"/>
        <v>0</v>
      </c>
      <c r="Y111" s="431">
        <v>0</v>
      </c>
      <c r="Z111" s="242"/>
      <c r="AA111" s="1"/>
      <c r="AB111" s="1"/>
      <c r="AC111" s="195"/>
      <c r="AD111" s="1"/>
      <c r="AE111" s="195" t="s">
        <v>66</v>
      </c>
      <c r="AF111" s="243">
        <f t="shared" si="10"/>
        <v>0</v>
      </c>
      <c r="AG111" s="394">
        <f t="shared" si="11"/>
        <v>1.922000000000007E-3</v>
      </c>
      <c r="AH111" s="431">
        <f t="shared" si="12"/>
        <v>170.50986482000053</v>
      </c>
      <c r="AI111" s="243"/>
      <c r="AJ111" s="243">
        <f t="shared" si="13"/>
        <v>0</v>
      </c>
      <c r="AK111" s="394">
        <f t="shared" si="14"/>
        <v>0</v>
      </c>
      <c r="AL111" s="431">
        <f t="shared" si="15"/>
        <v>0</v>
      </c>
    </row>
    <row r="112" spans="1:38" s="86" customFormat="1">
      <c r="A112" s="1"/>
      <c r="B112" s="1"/>
      <c r="C112" s="195"/>
      <c r="D112" s="1"/>
      <c r="E112" s="195" t="s">
        <v>67</v>
      </c>
      <c r="F112" s="243">
        <v>1163.3220000000013</v>
      </c>
      <c r="G112" s="394">
        <v>3.4000000000000002E-2</v>
      </c>
      <c r="H112" s="431">
        <v>39.552948000000043</v>
      </c>
      <c r="I112" s="243"/>
      <c r="J112" s="243">
        <v>1.5738059999999998</v>
      </c>
      <c r="K112" s="394">
        <v>0</v>
      </c>
      <c r="L112" s="431"/>
      <c r="N112" s="1"/>
      <c r="O112" s="1"/>
      <c r="P112" s="195"/>
      <c r="Q112" s="1"/>
      <c r="R112" s="195" t="s">
        <v>67</v>
      </c>
      <c r="S112" s="243">
        <v>1163.3220000000013</v>
      </c>
      <c r="T112" s="394">
        <f t="shared" si="9"/>
        <v>3.3863000000000004E-2</v>
      </c>
      <c r="U112" s="431">
        <v>39.393572886000044</v>
      </c>
      <c r="V112" s="243"/>
      <c r="W112" s="243">
        <v>1.5738059999999998</v>
      </c>
      <c r="X112" s="394">
        <f t="shared" si="16"/>
        <v>0</v>
      </c>
      <c r="Y112" s="431">
        <v>0</v>
      </c>
      <c r="Z112" s="242"/>
      <c r="AA112" s="1"/>
      <c r="AB112" s="1"/>
      <c r="AC112" s="195"/>
      <c r="AD112" s="1"/>
      <c r="AE112" s="195" t="s">
        <v>67</v>
      </c>
      <c r="AF112" s="243">
        <f t="shared" si="10"/>
        <v>0</v>
      </c>
      <c r="AG112" s="394">
        <f t="shared" si="11"/>
        <v>-1.3699999999999823E-4</v>
      </c>
      <c r="AH112" s="431">
        <f t="shared" si="12"/>
        <v>-0.15937511399999948</v>
      </c>
      <c r="AI112" s="243"/>
      <c r="AJ112" s="243">
        <f t="shared" si="13"/>
        <v>0</v>
      </c>
      <c r="AK112" s="394">
        <f t="shared" si="14"/>
        <v>0</v>
      </c>
      <c r="AL112" s="431">
        <f t="shared" si="15"/>
        <v>0</v>
      </c>
    </row>
    <row r="113" spans="1:38" s="86" customFormat="1">
      <c r="A113" s="1"/>
      <c r="B113" s="1"/>
      <c r="C113" s="195"/>
      <c r="D113" s="1" t="s">
        <v>104</v>
      </c>
      <c r="E113" s="195" t="s">
        <v>64</v>
      </c>
      <c r="F113" s="243">
        <v>14389.42848</v>
      </c>
      <c r="G113" s="394">
        <v>4.2148000000000005E-2</v>
      </c>
      <c r="H113" s="431">
        <v>606.48563157504009</v>
      </c>
      <c r="I113" s="243"/>
      <c r="J113" s="243">
        <v>33.07955409586134</v>
      </c>
      <c r="K113" s="394">
        <v>0</v>
      </c>
      <c r="L113" s="431"/>
      <c r="N113" s="1"/>
      <c r="O113" s="1"/>
      <c r="P113" s="195"/>
      <c r="Q113" s="1" t="s">
        <v>104</v>
      </c>
      <c r="R113" s="195" t="s">
        <v>64</v>
      </c>
      <c r="S113" s="243">
        <v>15243.648000000005</v>
      </c>
      <c r="T113" s="394">
        <f t="shared" si="9"/>
        <v>4.3232999999999994E-2</v>
      </c>
      <c r="U113" s="431">
        <v>659.02863398400007</v>
      </c>
      <c r="V113" s="243"/>
      <c r="W113" s="243">
        <v>35.043301360796541</v>
      </c>
      <c r="X113" s="394">
        <f t="shared" si="16"/>
        <v>0</v>
      </c>
      <c r="Y113" s="431">
        <v>0</v>
      </c>
      <c r="Z113" s="242"/>
      <c r="AA113" s="1"/>
      <c r="AB113" s="1"/>
      <c r="AC113" s="195"/>
      <c r="AD113" s="1" t="s">
        <v>104</v>
      </c>
      <c r="AE113" s="195" t="s">
        <v>64</v>
      </c>
      <c r="AF113" s="243">
        <f t="shared" si="10"/>
        <v>854.2195200000042</v>
      </c>
      <c r="AG113" s="394">
        <f t="shared" si="11"/>
        <v>1.0849999999999888E-3</v>
      </c>
      <c r="AH113" s="431">
        <f t="shared" si="12"/>
        <v>52.543002408959978</v>
      </c>
      <c r="AI113" s="243"/>
      <c r="AJ113" s="243">
        <f t="shared" si="13"/>
        <v>1.9637472649352006</v>
      </c>
      <c r="AK113" s="394">
        <f t="shared" si="14"/>
        <v>0</v>
      </c>
      <c r="AL113" s="431">
        <f t="shared" si="15"/>
        <v>0</v>
      </c>
    </row>
    <row r="114" spans="1:38" s="86" customFormat="1">
      <c r="A114" s="1"/>
      <c r="B114" s="1"/>
      <c r="C114" s="195"/>
      <c r="D114" s="1"/>
      <c r="E114" s="195" t="s">
        <v>65</v>
      </c>
      <c r="F114" s="243">
        <v>1669473.4834400003</v>
      </c>
      <c r="G114" s="394">
        <v>4.2931999999999984E-2</v>
      </c>
      <c r="H114" s="431">
        <v>71673.835591046067</v>
      </c>
      <c r="I114" s="243"/>
      <c r="J114" s="243">
        <v>3837.9174324969126</v>
      </c>
      <c r="K114" s="394">
        <v>0</v>
      </c>
      <c r="L114" s="431"/>
      <c r="N114" s="1"/>
      <c r="O114" s="1"/>
      <c r="P114" s="195"/>
      <c r="Q114" s="1"/>
      <c r="R114" s="195" t="s">
        <v>65</v>
      </c>
      <c r="S114" s="243">
        <v>1768580.7439999997</v>
      </c>
      <c r="T114" s="394">
        <f t="shared" si="9"/>
        <v>4.3882000000000011E-2</v>
      </c>
      <c r="U114" s="431">
        <v>77608.860208208003</v>
      </c>
      <c r="V114" s="243"/>
      <c r="W114" s="243">
        <v>4065.7530266307485</v>
      </c>
      <c r="X114" s="394">
        <f t="shared" si="16"/>
        <v>0</v>
      </c>
      <c r="Y114" s="431">
        <v>0</v>
      </c>
      <c r="Z114" s="242"/>
      <c r="AA114" s="1"/>
      <c r="AB114" s="1"/>
      <c r="AC114" s="195"/>
      <c r="AD114" s="1"/>
      <c r="AE114" s="195" t="s">
        <v>65</v>
      </c>
      <c r="AF114" s="243">
        <f t="shared" si="10"/>
        <v>99107.260559999384</v>
      </c>
      <c r="AG114" s="394">
        <f t="shared" si="11"/>
        <v>9.5000000000002721E-4</v>
      </c>
      <c r="AH114" s="431">
        <f t="shared" si="12"/>
        <v>5935.0246171619365</v>
      </c>
      <c r="AI114" s="243"/>
      <c r="AJ114" s="243">
        <f t="shared" si="13"/>
        <v>227.83559413383591</v>
      </c>
      <c r="AK114" s="394">
        <f t="shared" si="14"/>
        <v>0</v>
      </c>
      <c r="AL114" s="431">
        <f t="shared" si="15"/>
        <v>0</v>
      </c>
    </row>
    <row r="115" spans="1:38" s="86" customFormat="1">
      <c r="A115" s="1"/>
      <c r="B115" s="1"/>
      <c r="C115" s="195"/>
      <c r="D115" s="1"/>
      <c r="E115" s="195" t="s">
        <v>66</v>
      </c>
      <c r="F115" s="243">
        <v>119911.90399999999</v>
      </c>
      <c r="G115" s="394">
        <v>3.4948E-2</v>
      </c>
      <c r="H115" s="431">
        <v>4190.6812209919999</v>
      </c>
      <c r="I115" s="243"/>
      <c r="J115" s="243">
        <v>275.66295079884446</v>
      </c>
      <c r="K115" s="394">
        <v>0</v>
      </c>
      <c r="L115" s="431"/>
      <c r="N115" s="1"/>
      <c r="O115" s="1"/>
      <c r="P115" s="195"/>
      <c r="Q115" s="1"/>
      <c r="R115" s="195" t="s">
        <v>66</v>
      </c>
      <c r="S115" s="243">
        <v>127030.40000000001</v>
      </c>
      <c r="T115" s="394">
        <f t="shared" si="9"/>
        <v>3.687E-2</v>
      </c>
      <c r="U115" s="431">
        <v>4683.6108480000003</v>
      </c>
      <c r="V115" s="243"/>
      <c r="W115" s="243">
        <v>292.02751133997123</v>
      </c>
      <c r="X115" s="394">
        <f t="shared" si="16"/>
        <v>0</v>
      </c>
      <c r="Y115" s="431">
        <v>0</v>
      </c>
      <c r="Z115" s="242"/>
      <c r="AA115" s="1"/>
      <c r="AB115" s="1"/>
      <c r="AC115" s="195"/>
      <c r="AD115" s="1"/>
      <c r="AE115" s="195" t="s">
        <v>66</v>
      </c>
      <c r="AF115" s="243">
        <f t="shared" si="10"/>
        <v>7118.4960000000137</v>
      </c>
      <c r="AG115" s="394">
        <f t="shared" si="11"/>
        <v>1.9220000000000001E-3</v>
      </c>
      <c r="AH115" s="431">
        <f t="shared" si="12"/>
        <v>492.92962700800035</v>
      </c>
      <c r="AI115" s="243"/>
      <c r="AJ115" s="243">
        <f t="shared" si="13"/>
        <v>16.364560541126764</v>
      </c>
      <c r="AK115" s="394">
        <f t="shared" si="14"/>
        <v>0</v>
      </c>
      <c r="AL115" s="431">
        <f t="shared" si="15"/>
        <v>0</v>
      </c>
    </row>
    <row r="116" spans="1:38" s="86" customFormat="1">
      <c r="A116" s="1"/>
      <c r="B116" s="1"/>
      <c r="C116" s="195"/>
      <c r="D116" s="1"/>
      <c r="E116" s="195" t="s">
        <v>67</v>
      </c>
      <c r="F116" s="243">
        <v>599.55952000000013</v>
      </c>
      <c r="G116" s="394">
        <v>3.3999999999999989E-2</v>
      </c>
      <c r="H116" s="431">
        <v>20.38502368</v>
      </c>
      <c r="I116" s="243"/>
      <c r="J116" s="243">
        <v>1.3783147539942229</v>
      </c>
      <c r="K116" s="394">
        <v>0</v>
      </c>
      <c r="L116" s="431"/>
      <c r="N116" s="1"/>
      <c r="O116" s="1"/>
      <c r="P116" s="195"/>
      <c r="Q116" s="1"/>
      <c r="R116" s="195" t="s">
        <v>67</v>
      </c>
      <c r="S116" s="243">
        <v>635.15200000000004</v>
      </c>
      <c r="T116" s="394">
        <f t="shared" si="9"/>
        <v>3.3862999999999997E-2</v>
      </c>
      <c r="U116" s="431">
        <v>21.508152175999999</v>
      </c>
      <c r="V116" s="243"/>
      <c r="W116" s="243">
        <v>1.4601375566998562</v>
      </c>
      <c r="X116" s="394">
        <f t="shared" si="16"/>
        <v>0</v>
      </c>
      <c r="Y116" s="431">
        <v>0</v>
      </c>
      <c r="Z116" s="242"/>
      <c r="AA116" s="1"/>
      <c r="AB116" s="1"/>
      <c r="AC116" s="195"/>
      <c r="AD116" s="1"/>
      <c r="AE116" s="195" t="s">
        <v>67</v>
      </c>
      <c r="AF116" s="243">
        <f t="shared" si="10"/>
        <v>35.59247999999991</v>
      </c>
      <c r="AG116" s="394">
        <f t="shared" si="11"/>
        <v>-1.369999999999913E-4</v>
      </c>
      <c r="AH116" s="431">
        <f t="shared" si="12"/>
        <v>1.1231284959999996</v>
      </c>
      <c r="AI116" s="243"/>
      <c r="AJ116" s="243">
        <f t="shared" si="13"/>
        <v>8.1822802705633357E-2</v>
      </c>
      <c r="AK116" s="394">
        <f t="shared" si="14"/>
        <v>0</v>
      </c>
      <c r="AL116" s="431">
        <f t="shared" si="15"/>
        <v>0</v>
      </c>
    </row>
    <row r="117" spans="1:38" s="86" customFormat="1">
      <c r="A117" s="1"/>
      <c r="B117" s="1"/>
      <c r="C117" s="195"/>
      <c r="D117" s="1" t="s">
        <v>101</v>
      </c>
      <c r="E117" s="195" t="s">
        <v>64</v>
      </c>
      <c r="F117" s="243">
        <v>547.5</v>
      </c>
      <c r="G117" s="394">
        <v>4.2147999999999984E-2</v>
      </c>
      <c r="H117" s="431">
        <v>23.076029999999992</v>
      </c>
      <c r="I117" s="243"/>
      <c r="J117" s="243">
        <v>0.12916007727986101</v>
      </c>
      <c r="K117" s="394">
        <v>0</v>
      </c>
      <c r="L117" s="431"/>
      <c r="N117" s="1"/>
      <c r="O117" s="1"/>
      <c r="P117" s="195"/>
      <c r="Q117" s="1" t="s">
        <v>101</v>
      </c>
      <c r="R117" s="195" t="s">
        <v>64</v>
      </c>
      <c r="S117" s="243">
        <v>547.5</v>
      </c>
      <c r="T117" s="394">
        <f t="shared" si="9"/>
        <v>4.3232999999999994E-2</v>
      </c>
      <c r="U117" s="431">
        <v>23.670067499999998</v>
      </c>
      <c r="V117" s="243"/>
      <c r="W117" s="243">
        <v>0.12916007727986101</v>
      </c>
      <c r="X117" s="394">
        <f t="shared" si="16"/>
        <v>0</v>
      </c>
      <c r="Y117" s="431">
        <v>0</v>
      </c>
      <c r="Z117" s="242"/>
      <c r="AA117" s="1"/>
      <c r="AB117" s="1"/>
      <c r="AC117" s="195"/>
      <c r="AD117" s="1" t="s">
        <v>101</v>
      </c>
      <c r="AE117" s="195" t="s">
        <v>64</v>
      </c>
      <c r="AF117" s="243">
        <f t="shared" si="10"/>
        <v>0</v>
      </c>
      <c r="AG117" s="394">
        <f t="shared" si="11"/>
        <v>1.0850000000000096E-3</v>
      </c>
      <c r="AH117" s="431">
        <f t="shared" si="12"/>
        <v>0.59403750000000599</v>
      </c>
      <c r="AI117" s="243"/>
      <c r="AJ117" s="243">
        <f t="shared" si="13"/>
        <v>0</v>
      </c>
      <c r="AK117" s="394">
        <f t="shared" si="14"/>
        <v>0</v>
      </c>
      <c r="AL117" s="431">
        <f t="shared" si="15"/>
        <v>0</v>
      </c>
    </row>
    <row r="118" spans="1:38" s="86" customFormat="1">
      <c r="A118" s="1"/>
      <c r="B118" s="1"/>
      <c r="C118" s="195"/>
      <c r="D118" s="1"/>
      <c r="E118" s="195" t="s">
        <v>65</v>
      </c>
      <c r="F118" s="243">
        <v>804825</v>
      </c>
      <c r="G118" s="394">
        <v>4.2931999999999998E-2</v>
      </c>
      <c r="H118" s="431">
        <v>34552.746899999998</v>
      </c>
      <c r="I118" s="243"/>
      <c r="J118" s="243">
        <v>189.86531360139568</v>
      </c>
      <c r="K118" s="394">
        <v>0</v>
      </c>
      <c r="L118" s="431"/>
      <c r="N118" s="1"/>
      <c r="O118" s="1"/>
      <c r="P118" s="195"/>
      <c r="Q118" s="1"/>
      <c r="R118" s="195" t="s">
        <v>65</v>
      </c>
      <c r="S118" s="243">
        <v>804825</v>
      </c>
      <c r="T118" s="394">
        <f t="shared" si="9"/>
        <v>4.3881999999999997E-2</v>
      </c>
      <c r="U118" s="431">
        <v>35317.330649999996</v>
      </c>
      <c r="V118" s="243"/>
      <c r="W118" s="243">
        <v>189.86531360139568</v>
      </c>
      <c r="X118" s="394">
        <f t="shared" si="16"/>
        <v>0</v>
      </c>
      <c r="Y118" s="431">
        <v>0</v>
      </c>
      <c r="Z118" s="242"/>
      <c r="AA118" s="1"/>
      <c r="AB118" s="1"/>
      <c r="AC118" s="195"/>
      <c r="AD118" s="1"/>
      <c r="AE118" s="195" t="s">
        <v>65</v>
      </c>
      <c r="AF118" s="243">
        <f t="shared" si="10"/>
        <v>0</v>
      </c>
      <c r="AG118" s="394">
        <f t="shared" si="11"/>
        <v>9.4999999999999946E-4</v>
      </c>
      <c r="AH118" s="431">
        <f t="shared" si="12"/>
        <v>764.58374999999796</v>
      </c>
      <c r="AI118" s="243"/>
      <c r="AJ118" s="243">
        <f t="shared" si="13"/>
        <v>0</v>
      </c>
      <c r="AK118" s="394">
        <f t="shared" si="14"/>
        <v>0</v>
      </c>
      <c r="AL118" s="431">
        <f t="shared" si="15"/>
        <v>0</v>
      </c>
    </row>
    <row r="119" spans="1:38" s="86" customFormat="1">
      <c r="A119" s="1"/>
      <c r="B119" s="1"/>
      <c r="C119" s="195"/>
      <c r="D119" s="1"/>
      <c r="E119" s="195" t="s">
        <v>66</v>
      </c>
      <c r="F119" s="243">
        <v>25732.5</v>
      </c>
      <c r="G119" s="394">
        <v>3.4948E-2</v>
      </c>
      <c r="H119" s="431">
        <v>899.29941000000008</v>
      </c>
      <c r="I119" s="243"/>
      <c r="J119" s="243">
        <v>6.070523632153467</v>
      </c>
      <c r="K119" s="394">
        <v>0</v>
      </c>
      <c r="L119" s="431"/>
      <c r="N119" s="1"/>
      <c r="O119" s="1"/>
      <c r="P119" s="195"/>
      <c r="Q119" s="1"/>
      <c r="R119" s="195" t="s">
        <v>66</v>
      </c>
      <c r="S119" s="243">
        <v>25732.5</v>
      </c>
      <c r="T119" s="394">
        <f t="shared" si="9"/>
        <v>3.687E-2</v>
      </c>
      <c r="U119" s="431">
        <v>948.75727499999994</v>
      </c>
      <c r="V119" s="243"/>
      <c r="W119" s="243">
        <v>6.070523632153467</v>
      </c>
      <c r="X119" s="394">
        <f t="shared" si="16"/>
        <v>0</v>
      </c>
      <c r="Y119" s="431">
        <v>0</v>
      </c>
      <c r="Z119" s="242"/>
      <c r="AA119" s="1"/>
      <c r="AB119" s="1"/>
      <c r="AC119" s="195"/>
      <c r="AD119" s="1"/>
      <c r="AE119" s="195" t="s">
        <v>66</v>
      </c>
      <c r="AF119" s="243">
        <f t="shared" si="10"/>
        <v>0</v>
      </c>
      <c r="AG119" s="394">
        <f t="shared" si="11"/>
        <v>1.9220000000000001E-3</v>
      </c>
      <c r="AH119" s="431">
        <f t="shared" si="12"/>
        <v>49.457864999999856</v>
      </c>
      <c r="AI119" s="243"/>
      <c r="AJ119" s="243">
        <f t="shared" si="13"/>
        <v>0</v>
      </c>
      <c r="AK119" s="394">
        <f t="shared" si="14"/>
        <v>0</v>
      </c>
      <c r="AL119" s="431">
        <f t="shared" si="15"/>
        <v>0</v>
      </c>
    </row>
    <row r="120" spans="1:38" s="86" customFormat="1">
      <c r="A120" s="1"/>
      <c r="B120" s="1"/>
      <c r="C120" s="195"/>
      <c r="D120" s="1" t="s">
        <v>105</v>
      </c>
      <c r="E120" s="195" t="s">
        <v>64</v>
      </c>
      <c r="F120" s="243">
        <v>2536.5664766301707</v>
      </c>
      <c r="G120" s="394">
        <v>4.2148000000000005E-2</v>
      </c>
      <c r="H120" s="431">
        <v>106.91120385700845</v>
      </c>
      <c r="I120" s="243"/>
      <c r="J120" s="243">
        <v>478.70726284689545</v>
      </c>
      <c r="K120" s="394">
        <v>0</v>
      </c>
      <c r="L120" s="431"/>
      <c r="N120" s="1"/>
      <c r="O120" s="1"/>
      <c r="P120" s="195"/>
      <c r="Q120" s="1" t="s">
        <v>105</v>
      </c>
      <c r="R120" s="195" t="s">
        <v>64</v>
      </c>
      <c r="S120" s="243">
        <v>2536.5664766301707</v>
      </c>
      <c r="T120" s="394">
        <f t="shared" si="9"/>
        <v>4.3233000000000001E-2</v>
      </c>
      <c r="U120" s="431">
        <v>109.66337848415216</v>
      </c>
      <c r="V120" s="243"/>
      <c r="W120" s="243">
        <v>54.206078223058732</v>
      </c>
      <c r="X120" s="394">
        <f t="shared" si="16"/>
        <v>0</v>
      </c>
      <c r="Y120" s="431">
        <v>0</v>
      </c>
      <c r="Z120" s="242"/>
      <c r="AA120" s="1"/>
      <c r="AB120" s="1"/>
      <c r="AC120" s="195"/>
      <c r="AD120" s="1" t="s">
        <v>105</v>
      </c>
      <c r="AE120" s="195" t="s">
        <v>64</v>
      </c>
      <c r="AF120" s="243">
        <f t="shared" si="10"/>
        <v>0</v>
      </c>
      <c r="AG120" s="394">
        <f t="shared" si="11"/>
        <v>1.0849999999999957E-3</v>
      </c>
      <c r="AH120" s="431">
        <f t="shared" si="12"/>
        <v>2.7521746271437166</v>
      </c>
      <c r="AI120" s="243"/>
      <c r="AJ120" s="243">
        <f t="shared" si="13"/>
        <v>-424.50118462383671</v>
      </c>
      <c r="AK120" s="394">
        <f t="shared" si="14"/>
        <v>0</v>
      </c>
      <c r="AL120" s="431">
        <f t="shared" si="15"/>
        <v>0</v>
      </c>
    </row>
    <row r="121" spans="1:38" s="86" customFormat="1">
      <c r="A121" s="1"/>
      <c r="B121" s="1"/>
      <c r="C121" s="195"/>
      <c r="D121" s="1"/>
      <c r="E121" s="195" t="s">
        <v>65</v>
      </c>
      <c r="F121" s="243">
        <v>236164.46037292728</v>
      </c>
      <c r="G121" s="394">
        <v>4.2932000000000012E-2</v>
      </c>
      <c r="H121" s="431">
        <v>10139.012612730518</v>
      </c>
      <c r="I121" s="243"/>
      <c r="J121" s="243">
        <v>50208.015792042876</v>
      </c>
      <c r="K121" s="394">
        <v>0</v>
      </c>
      <c r="L121" s="431"/>
      <c r="N121" s="1"/>
      <c r="O121" s="1"/>
      <c r="P121" s="195"/>
      <c r="Q121" s="1"/>
      <c r="R121" s="195" t="s">
        <v>65</v>
      </c>
      <c r="S121" s="243">
        <v>236164.46037292728</v>
      </c>
      <c r="T121" s="394">
        <f t="shared" si="9"/>
        <v>4.3882000000000018E-2</v>
      </c>
      <c r="U121" s="431">
        <v>10363.368850084798</v>
      </c>
      <c r="V121" s="243"/>
      <c r="W121" s="243">
        <v>5681.2670230893355</v>
      </c>
      <c r="X121" s="394">
        <f t="shared" si="16"/>
        <v>0</v>
      </c>
      <c r="Y121" s="431">
        <v>0</v>
      </c>
      <c r="Z121" s="242"/>
      <c r="AA121" s="1"/>
      <c r="AB121" s="1"/>
      <c r="AC121" s="195"/>
      <c r="AD121" s="1"/>
      <c r="AE121" s="195" t="s">
        <v>65</v>
      </c>
      <c r="AF121" s="243">
        <f t="shared" si="10"/>
        <v>0</v>
      </c>
      <c r="AG121" s="394">
        <f t="shared" si="11"/>
        <v>9.5000000000000639E-4</v>
      </c>
      <c r="AH121" s="431">
        <f t="shared" si="12"/>
        <v>224.35623735428089</v>
      </c>
      <c r="AI121" s="243"/>
      <c r="AJ121" s="243">
        <f t="shared" si="13"/>
        <v>-44526.748768953541</v>
      </c>
      <c r="AK121" s="394">
        <f t="shared" si="14"/>
        <v>0</v>
      </c>
      <c r="AL121" s="431">
        <f t="shared" si="15"/>
        <v>0</v>
      </c>
    </row>
    <row r="122" spans="1:38" s="86" customFormat="1">
      <c r="A122" s="1"/>
      <c r="B122" s="1"/>
      <c r="C122" s="195"/>
      <c r="D122" s="1"/>
      <c r="E122" s="195" t="s">
        <v>66</v>
      </c>
      <c r="F122" s="243">
        <v>56375.156007913596</v>
      </c>
      <c r="G122" s="394">
        <v>3.4948E-2</v>
      </c>
      <c r="H122" s="431">
        <v>1970.1989521645642</v>
      </c>
      <c r="I122" s="243"/>
      <c r="J122" s="243">
        <v>14062.755576831289</v>
      </c>
      <c r="K122" s="394">
        <v>0</v>
      </c>
      <c r="L122" s="431"/>
      <c r="N122" s="1"/>
      <c r="O122" s="1"/>
      <c r="P122" s="195"/>
      <c r="Q122" s="1"/>
      <c r="R122" s="195" t="s">
        <v>66</v>
      </c>
      <c r="S122" s="243">
        <v>56375.156007913596</v>
      </c>
      <c r="T122" s="394">
        <f t="shared" si="9"/>
        <v>3.687E-2</v>
      </c>
      <c r="U122" s="431">
        <v>2078.5520020117742</v>
      </c>
      <c r="V122" s="243"/>
      <c r="W122" s="243">
        <v>1603.155058904159</v>
      </c>
      <c r="X122" s="394">
        <f t="shared" si="16"/>
        <v>0</v>
      </c>
      <c r="Y122" s="431">
        <v>0</v>
      </c>
      <c r="Z122" s="242"/>
      <c r="AA122" s="1"/>
      <c r="AB122" s="1"/>
      <c r="AC122" s="195"/>
      <c r="AD122" s="1"/>
      <c r="AE122" s="195" t="s">
        <v>66</v>
      </c>
      <c r="AF122" s="243">
        <f t="shared" si="10"/>
        <v>0</v>
      </c>
      <c r="AG122" s="394">
        <f t="shared" si="11"/>
        <v>1.9220000000000001E-3</v>
      </c>
      <c r="AH122" s="431">
        <f t="shared" si="12"/>
        <v>108.35304984721006</v>
      </c>
      <c r="AI122" s="243"/>
      <c r="AJ122" s="243">
        <f t="shared" si="13"/>
        <v>-12459.600517927131</v>
      </c>
      <c r="AK122" s="394">
        <f t="shared" si="14"/>
        <v>0</v>
      </c>
      <c r="AL122" s="431">
        <f t="shared" si="15"/>
        <v>0</v>
      </c>
    </row>
    <row r="123" spans="1:38" s="86" customFormat="1">
      <c r="A123" s="1"/>
      <c r="B123" s="1"/>
      <c r="C123" s="195"/>
      <c r="D123" s="1" t="s">
        <v>11</v>
      </c>
      <c r="E123" s="195" t="s">
        <v>64</v>
      </c>
      <c r="F123" s="243">
        <v>0</v>
      </c>
      <c r="G123" s="394">
        <v>0</v>
      </c>
      <c r="H123" s="431">
        <v>0</v>
      </c>
      <c r="I123" s="243"/>
      <c r="J123" s="243">
        <v>0</v>
      </c>
      <c r="K123" s="394">
        <v>0</v>
      </c>
      <c r="L123" s="431"/>
      <c r="N123" s="1"/>
      <c r="O123" s="1"/>
      <c r="P123" s="195"/>
      <c r="Q123" s="1" t="s">
        <v>11</v>
      </c>
      <c r="R123" s="195" t="s">
        <v>64</v>
      </c>
      <c r="S123" s="243">
        <v>0</v>
      </c>
      <c r="T123" s="394">
        <v>0</v>
      </c>
      <c r="U123" s="431">
        <v>0</v>
      </c>
      <c r="V123" s="243"/>
      <c r="W123" s="243">
        <v>0</v>
      </c>
      <c r="X123" s="394">
        <v>0</v>
      </c>
      <c r="Y123" s="431">
        <v>0</v>
      </c>
      <c r="Z123" s="242"/>
      <c r="AA123" s="1"/>
      <c r="AB123" s="1"/>
      <c r="AC123" s="195"/>
      <c r="AD123" s="1" t="s">
        <v>11</v>
      </c>
      <c r="AE123" s="195" t="s">
        <v>64</v>
      </c>
      <c r="AF123" s="243">
        <f t="shared" si="10"/>
        <v>0</v>
      </c>
      <c r="AG123" s="394">
        <f t="shared" si="11"/>
        <v>0</v>
      </c>
      <c r="AH123" s="431">
        <f t="shared" si="12"/>
        <v>0</v>
      </c>
      <c r="AI123" s="243"/>
      <c r="AJ123" s="243">
        <f t="shared" si="13"/>
        <v>0</v>
      </c>
      <c r="AK123" s="394">
        <f t="shared" si="14"/>
        <v>0</v>
      </c>
      <c r="AL123" s="431">
        <f t="shared" si="15"/>
        <v>0</v>
      </c>
    </row>
    <row r="124" spans="1:38" s="86" customFormat="1">
      <c r="A124" s="1"/>
      <c r="B124" s="1"/>
      <c r="C124" s="195"/>
      <c r="D124" s="1" t="s">
        <v>185</v>
      </c>
      <c r="E124" s="195" t="s">
        <v>64</v>
      </c>
      <c r="F124" s="243">
        <v>2945.2799999999993</v>
      </c>
      <c r="G124" s="394">
        <v>4.2148000000000019E-2</v>
      </c>
      <c r="H124" s="431">
        <v>124.13766144000002</v>
      </c>
      <c r="I124" s="243"/>
      <c r="J124" s="243">
        <v>0.7927643034765719</v>
      </c>
      <c r="K124" s="394">
        <v>0</v>
      </c>
      <c r="L124" s="431"/>
      <c r="N124" s="1"/>
      <c r="O124" s="1"/>
      <c r="P124" s="195"/>
      <c r="Q124" s="1" t="s">
        <v>185</v>
      </c>
      <c r="R124" s="195" t="s">
        <v>64</v>
      </c>
      <c r="S124" s="243">
        <v>2945.2799999999993</v>
      </c>
      <c r="T124" s="394">
        <f t="shared" si="9"/>
        <v>4.3233000000000021E-2</v>
      </c>
      <c r="U124" s="431">
        <v>127.33329024000003</v>
      </c>
      <c r="V124" s="243"/>
      <c r="W124" s="243">
        <v>0.7927643034765719</v>
      </c>
      <c r="X124" s="394">
        <f t="shared" si="16"/>
        <v>0</v>
      </c>
      <c r="Y124" s="431">
        <v>0</v>
      </c>
      <c r="Z124" s="242"/>
      <c r="AA124" s="1"/>
      <c r="AB124" s="1"/>
      <c r="AC124" s="195"/>
      <c r="AD124" s="1" t="s">
        <v>185</v>
      </c>
      <c r="AE124" s="195" t="s">
        <v>64</v>
      </c>
      <c r="AF124" s="243">
        <f t="shared" si="10"/>
        <v>0</v>
      </c>
      <c r="AG124" s="394">
        <f t="shared" si="11"/>
        <v>1.0850000000000026E-3</v>
      </c>
      <c r="AH124" s="431">
        <f t="shared" si="12"/>
        <v>3.1956288000000086</v>
      </c>
      <c r="AI124" s="243"/>
      <c r="AJ124" s="243">
        <f t="shared" si="13"/>
        <v>0</v>
      </c>
      <c r="AK124" s="394">
        <f t="shared" si="14"/>
        <v>0</v>
      </c>
      <c r="AL124" s="431">
        <f t="shared" si="15"/>
        <v>0</v>
      </c>
    </row>
    <row r="125" spans="1:38" s="86" customFormat="1">
      <c r="A125" s="1"/>
      <c r="B125" s="1"/>
      <c r="C125" s="195"/>
      <c r="D125" s="1"/>
      <c r="E125" s="195" t="s">
        <v>65</v>
      </c>
      <c r="F125" s="243">
        <v>1291996.1600000001</v>
      </c>
      <c r="G125" s="394">
        <v>4.2931999999999991E-2</v>
      </c>
      <c r="H125" s="431">
        <v>55467.979141119999</v>
      </c>
      <c r="I125" s="243"/>
      <c r="J125" s="243">
        <v>347.7592744583896</v>
      </c>
      <c r="K125" s="394">
        <v>0</v>
      </c>
      <c r="L125" s="431"/>
      <c r="N125" s="1"/>
      <c r="O125" s="1"/>
      <c r="P125" s="195"/>
      <c r="Q125" s="1"/>
      <c r="R125" s="195" t="s">
        <v>65</v>
      </c>
      <c r="S125" s="243">
        <v>1291996.1600000001</v>
      </c>
      <c r="T125" s="394">
        <f t="shared" si="9"/>
        <v>4.3881999999999997E-2</v>
      </c>
      <c r="U125" s="431">
        <v>56695.375493120002</v>
      </c>
      <c r="V125" s="243"/>
      <c r="W125" s="243">
        <v>347.7592744583896</v>
      </c>
      <c r="X125" s="394">
        <f t="shared" si="16"/>
        <v>0</v>
      </c>
      <c r="Y125" s="431">
        <v>0</v>
      </c>
      <c r="Z125" s="242"/>
      <c r="AA125" s="1"/>
      <c r="AB125" s="1"/>
      <c r="AC125" s="195"/>
      <c r="AD125" s="1"/>
      <c r="AE125" s="195" t="s">
        <v>65</v>
      </c>
      <c r="AF125" s="243">
        <f t="shared" si="10"/>
        <v>0</v>
      </c>
      <c r="AG125" s="394">
        <f t="shared" si="11"/>
        <v>9.5000000000000639E-4</v>
      </c>
      <c r="AH125" s="431">
        <f t="shared" si="12"/>
        <v>1227.3963520000034</v>
      </c>
      <c r="AI125" s="243"/>
      <c r="AJ125" s="243">
        <f t="shared" si="13"/>
        <v>0</v>
      </c>
      <c r="AK125" s="394">
        <f t="shared" si="14"/>
        <v>0</v>
      </c>
      <c r="AL125" s="431">
        <f t="shared" si="15"/>
        <v>0</v>
      </c>
    </row>
    <row r="126" spans="1:38" s="86" customFormat="1">
      <c r="A126" s="1"/>
      <c r="B126" s="1"/>
      <c r="C126" s="195"/>
      <c r="D126" s="1"/>
      <c r="E126" s="195" t="s">
        <v>66</v>
      </c>
      <c r="F126" s="243">
        <v>228750.07999999993</v>
      </c>
      <c r="G126" s="394">
        <v>3.4948000000000007E-2</v>
      </c>
      <c r="H126" s="431">
        <v>7994.3577958399992</v>
      </c>
      <c r="I126" s="243"/>
      <c r="J126" s="243">
        <v>61.571360903347092</v>
      </c>
      <c r="K126" s="394">
        <v>0</v>
      </c>
      <c r="L126" s="431"/>
      <c r="N126" s="1"/>
      <c r="O126" s="1"/>
      <c r="P126" s="195"/>
      <c r="Q126" s="1"/>
      <c r="R126" s="195" t="s">
        <v>66</v>
      </c>
      <c r="S126" s="243">
        <v>228750.07999999993</v>
      </c>
      <c r="T126" s="394">
        <f t="shared" si="9"/>
        <v>3.6870000000000021E-2</v>
      </c>
      <c r="U126" s="431">
        <v>8434.0154496000014</v>
      </c>
      <c r="V126" s="243"/>
      <c r="W126" s="243">
        <v>61.571360903347092</v>
      </c>
      <c r="X126" s="394">
        <f t="shared" si="16"/>
        <v>0</v>
      </c>
      <c r="Y126" s="431">
        <v>0</v>
      </c>
      <c r="Z126" s="242"/>
      <c r="AA126" s="1"/>
      <c r="AB126" s="1"/>
      <c r="AC126" s="195"/>
      <c r="AD126" s="1"/>
      <c r="AE126" s="195" t="s">
        <v>66</v>
      </c>
      <c r="AF126" s="243">
        <f t="shared" si="10"/>
        <v>0</v>
      </c>
      <c r="AG126" s="394">
        <f t="shared" si="11"/>
        <v>1.922000000000014E-3</v>
      </c>
      <c r="AH126" s="431">
        <f t="shared" si="12"/>
        <v>439.65765376000218</v>
      </c>
      <c r="AI126" s="243"/>
      <c r="AJ126" s="243">
        <f t="shared" si="13"/>
        <v>0</v>
      </c>
      <c r="AK126" s="394">
        <f t="shared" si="14"/>
        <v>0</v>
      </c>
      <c r="AL126" s="431">
        <f t="shared" si="15"/>
        <v>0</v>
      </c>
    </row>
    <row r="127" spans="1:38" s="86" customFormat="1">
      <c r="A127" s="1"/>
      <c r="B127" s="1"/>
      <c r="C127" s="195"/>
      <c r="D127" s="1" t="s">
        <v>117</v>
      </c>
      <c r="E127" s="195" t="s">
        <v>64</v>
      </c>
      <c r="F127" s="243">
        <v>22052.092437372681</v>
      </c>
      <c r="G127" s="394">
        <v>4.2148000000000012E-2</v>
      </c>
      <c r="H127" s="431">
        <v>929.45159205038397</v>
      </c>
      <c r="I127" s="243"/>
      <c r="J127" s="243">
        <v>40.851385774813963</v>
      </c>
      <c r="K127" s="394">
        <v>0</v>
      </c>
      <c r="L127" s="431"/>
      <c r="N127" s="1"/>
      <c r="O127" s="1"/>
      <c r="P127" s="195"/>
      <c r="Q127" s="1" t="s">
        <v>117</v>
      </c>
      <c r="R127" s="195" t="s">
        <v>64</v>
      </c>
      <c r="S127" s="243">
        <v>22052.092437372681</v>
      </c>
      <c r="T127" s="394">
        <f t="shared" si="9"/>
        <v>4.3232999999999994E-2</v>
      </c>
      <c r="U127" s="431">
        <v>953.37811234493302</v>
      </c>
      <c r="V127" s="243"/>
      <c r="W127" s="243">
        <v>40.851385774813963</v>
      </c>
      <c r="X127" s="394">
        <f t="shared" si="16"/>
        <v>0</v>
      </c>
      <c r="Y127" s="431">
        <v>0</v>
      </c>
      <c r="Z127" s="242"/>
      <c r="AA127" s="1"/>
      <c r="AB127" s="1"/>
      <c r="AC127" s="195"/>
      <c r="AD127" s="1" t="s">
        <v>117</v>
      </c>
      <c r="AE127" s="195" t="s">
        <v>64</v>
      </c>
      <c r="AF127" s="243">
        <f t="shared" si="10"/>
        <v>0</v>
      </c>
      <c r="AG127" s="394">
        <f t="shared" si="11"/>
        <v>1.0849999999999818E-3</v>
      </c>
      <c r="AH127" s="431">
        <f t="shared" si="12"/>
        <v>23.92652029454905</v>
      </c>
      <c r="AI127" s="243"/>
      <c r="AJ127" s="243">
        <f t="shared" si="13"/>
        <v>0</v>
      </c>
      <c r="AK127" s="394">
        <f t="shared" si="14"/>
        <v>0</v>
      </c>
      <c r="AL127" s="431">
        <f t="shared" si="15"/>
        <v>0</v>
      </c>
    </row>
    <row r="128" spans="1:38" s="86" customFormat="1">
      <c r="A128" s="1"/>
      <c r="B128" s="1"/>
      <c r="C128" s="195"/>
      <c r="D128" s="1"/>
      <c r="E128" s="195" t="s">
        <v>65</v>
      </c>
      <c r="F128" s="243">
        <v>28379618.560568813</v>
      </c>
      <c r="G128" s="394">
        <v>4.2932000000000081E-2</v>
      </c>
      <c r="H128" s="431">
        <v>1218393.7840423426</v>
      </c>
      <c r="I128" s="243"/>
      <c r="J128" s="243">
        <v>44496.978803490725</v>
      </c>
      <c r="K128" s="394">
        <v>0</v>
      </c>
      <c r="L128" s="431"/>
      <c r="N128" s="1"/>
      <c r="O128" s="1"/>
      <c r="P128" s="195"/>
      <c r="Q128" s="1"/>
      <c r="R128" s="195" t="s">
        <v>65</v>
      </c>
      <c r="S128" s="243">
        <v>28379618.560568813</v>
      </c>
      <c r="T128" s="394">
        <f t="shared" si="9"/>
        <v>4.3882000000000081E-2</v>
      </c>
      <c r="U128" s="431">
        <v>1245354.421674883</v>
      </c>
      <c r="V128" s="243"/>
      <c r="W128" s="243">
        <v>44496.978803490725</v>
      </c>
      <c r="X128" s="394">
        <f t="shared" si="16"/>
        <v>0</v>
      </c>
      <c r="Y128" s="431">
        <v>0</v>
      </c>
      <c r="Z128" s="242"/>
      <c r="AA128" s="1"/>
      <c r="AB128" s="1"/>
      <c r="AC128" s="195"/>
      <c r="AD128" s="1"/>
      <c r="AE128" s="195" t="s">
        <v>65</v>
      </c>
      <c r="AF128" s="243">
        <f t="shared" si="10"/>
        <v>0</v>
      </c>
      <c r="AG128" s="394">
        <f t="shared" si="11"/>
        <v>9.4999999999999946E-4</v>
      </c>
      <c r="AH128" s="431">
        <f t="shared" si="12"/>
        <v>26960.637632540427</v>
      </c>
      <c r="AI128" s="243"/>
      <c r="AJ128" s="243">
        <f t="shared" si="13"/>
        <v>0</v>
      </c>
      <c r="AK128" s="394">
        <f t="shared" si="14"/>
        <v>0</v>
      </c>
      <c r="AL128" s="431">
        <f t="shared" si="15"/>
        <v>0</v>
      </c>
    </row>
    <row r="129" spans="1:40" s="86" customFormat="1">
      <c r="A129" s="1"/>
      <c r="B129" s="1"/>
      <c r="C129" s="195"/>
      <c r="D129" s="1"/>
      <c r="E129" s="195" t="s">
        <v>66</v>
      </c>
      <c r="F129" s="243">
        <v>2580227.3526839539</v>
      </c>
      <c r="G129" s="394">
        <v>3.4947999999999972E-2</v>
      </c>
      <c r="H129" s="431">
        <v>90173.785521598751</v>
      </c>
      <c r="I129" s="243"/>
      <c r="J129" s="243">
        <v>4341.5565255199463</v>
      </c>
      <c r="K129" s="394">
        <v>0</v>
      </c>
      <c r="L129" s="431"/>
      <c r="N129" s="1"/>
      <c r="O129" s="1"/>
      <c r="P129" s="195"/>
      <c r="Q129" s="1"/>
      <c r="R129" s="195" t="s">
        <v>66</v>
      </c>
      <c r="S129" s="243">
        <v>2580227.3526839539</v>
      </c>
      <c r="T129" s="394">
        <f t="shared" si="9"/>
        <v>3.6869999999999944E-2</v>
      </c>
      <c r="U129" s="431">
        <v>95132.982493457239</v>
      </c>
      <c r="V129" s="243"/>
      <c r="W129" s="243">
        <v>4341.5565255199463</v>
      </c>
      <c r="X129" s="394">
        <f t="shared" si="16"/>
        <v>0</v>
      </c>
      <c r="Y129" s="431">
        <v>0</v>
      </c>
      <c r="Z129" s="242"/>
      <c r="AA129" s="1"/>
      <c r="AB129" s="1"/>
      <c r="AC129" s="195"/>
      <c r="AD129" s="1"/>
      <c r="AE129" s="195" t="s">
        <v>66</v>
      </c>
      <c r="AF129" s="243">
        <f t="shared" si="10"/>
        <v>0</v>
      </c>
      <c r="AG129" s="394">
        <f t="shared" si="11"/>
        <v>1.9219999999999723E-3</v>
      </c>
      <c r="AH129" s="431">
        <f t="shared" si="12"/>
        <v>4959.1969718584878</v>
      </c>
      <c r="AI129" s="243"/>
      <c r="AJ129" s="243">
        <f t="shared" si="13"/>
        <v>0</v>
      </c>
      <c r="AK129" s="394">
        <f t="shared" si="14"/>
        <v>0</v>
      </c>
      <c r="AL129" s="431">
        <f t="shared" si="15"/>
        <v>0</v>
      </c>
    </row>
    <row r="130" spans="1:40" s="86" customFormat="1">
      <c r="A130" s="1"/>
      <c r="B130" s="1"/>
      <c r="C130" s="195"/>
      <c r="D130" s="1"/>
      <c r="E130" s="195" t="s">
        <v>67</v>
      </c>
      <c r="F130" s="243">
        <v>38468.520388832258</v>
      </c>
      <c r="G130" s="394">
        <v>3.4000000000000016E-2</v>
      </c>
      <c r="H130" s="431">
        <v>1307.9296932202974</v>
      </c>
      <c r="I130" s="243"/>
      <c r="J130" s="243">
        <v>59.034523175680619</v>
      </c>
      <c r="K130" s="394">
        <v>0</v>
      </c>
      <c r="L130" s="431"/>
      <c r="N130" s="1"/>
      <c r="O130" s="1"/>
      <c r="P130" s="195"/>
      <c r="Q130" s="1"/>
      <c r="R130" s="195" t="s">
        <v>67</v>
      </c>
      <c r="S130" s="243">
        <v>38468.520388832258</v>
      </c>
      <c r="T130" s="394">
        <f t="shared" si="9"/>
        <v>3.3862999999999997E-2</v>
      </c>
      <c r="U130" s="431">
        <v>1302.6595059270267</v>
      </c>
      <c r="V130" s="243"/>
      <c r="W130" s="243">
        <v>59.034523175680619</v>
      </c>
      <c r="X130" s="394">
        <f t="shared" si="16"/>
        <v>0</v>
      </c>
      <c r="Y130" s="431">
        <v>0</v>
      </c>
      <c r="Z130" s="242"/>
      <c r="AA130" s="1"/>
      <c r="AB130" s="1"/>
      <c r="AC130" s="195"/>
      <c r="AD130" s="1"/>
      <c r="AE130" s="195" t="s">
        <v>67</v>
      </c>
      <c r="AF130" s="243">
        <f t="shared" si="10"/>
        <v>0</v>
      </c>
      <c r="AG130" s="394">
        <f t="shared" si="11"/>
        <v>-1.3700000000001905E-4</v>
      </c>
      <c r="AH130" s="431">
        <f t="shared" si="12"/>
        <v>-5.2701872932707374</v>
      </c>
      <c r="AI130" s="243"/>
      <c r="AJ130" s="243">
        <f t="shared" si="13"/>
        <v>0</v>
      </c>
      <c r="AK130" s="394">
        <f t="shared" si="14"/>
        <v>0</v>
      </c>
      <c r="AL130" s="431">
        <f t="shared" si="15"/>
        <v>0</v>
      </c>
    </row>
    <row r="131" spans="1:40" s="86" customFormat="1">
      <c r="A131" s="1"/>
      <c r="B131" s="1"/>
      <c r="C131" s="180" t="s">
        <v>108</v>
      </c>
      <c r="D131" s="180"/>
      <c r="E131" s="180"/>
      <c r="F131" s="246">
        <f>SUM(F107:F130)</f>
        <v>37085412.468608022</v>
      </c>
      <c r="G131" s="395"/>
      <c r="H131" s="432">
        <f>SUM(H107:H130)</f>
        <v>1566906.5173289722</v>
      </c>
      <c r="I131" s="246"/>
      <c r="J131" s="246">
        <f>SUM(J107:J130)</f>
        <v>120949.75148053077</v>
      </c>
      <c r="K131" s="246"/>
      <c r="L131" s="432">
        <f>SUM(L107:L130)</f>
        <v>0</v>
      </c>
      <c r="N131" s="1"/>
      <c r="O131" s="1"/>
      <c r="P131" s="180" t="s">
        <v>108</v>
      </c>
      <c r="Q131" s="180"/>
      <c r="R131" s="180"/>
      <c r="S131" s="246">
        <f>SUM(S107:S130)</f>
        <v>37192528.037168019</v>
      </c>
      <c r="T131" s="395"/>
      <c r="U131" s="432">
        <f>SUM(U107:U130)</f>
        <v>1609775.1981605773</v>
      </c>
      <c r="V131" s="246"/>
      <c r="W131" s="246">
        <f>SUM(W107:W130)</f>
        <v>63785.146733768852</v>
      </c>
      <c r="X131" s="246"/>
      <c r="Y131" s="432">
        <f>SUM(Y107:Y130)</f>
        <v>0</v>
      </c>
      <c r="Z131" s="242"/>
      <c r="AA131" s="1"/>
      <c r="AB131" s="1"/>
      <c r="AC131" s="180" t="s">
        <v>108</v>
      </c>
      <c r="AD131" s="180"/>
      <c r="AE131" s="180"/>
      <c r="AF131" s="246">
        <f t="shared" si="10"/>
        <v>107115.56855999678</v>
      </c>
      <c r="AG131" s="395"/>
      <c r="AH131" s="432">
        <f t="shared" si="12"/>
        <v>42868.680831605103</v>
      </c>
      <c r="AI131" s="246"/>
      <c r="AJ131" s="246">
        <f t="shared" si="13"/>
        <v>-57164.604746761921</v>
      </c>
      <c r="AK131" s="246"/>
      <c r="AL131" s="432">
        <f t="shared" si="15"/>
        <v>0</v>
      </c>
    </row>
    <row r="132" spans="1:40" s="188" customFormat="1">
      <c r="A132" s="1"/>
      <c r="B132" s="1"/>
      <c r="C132" s="195">
        <v>2016</v>
      </c>
      <c r="D132" s="1" t="s">
        <v>102</v>
      </c>
      <c r="E132" s="195" t="s">
        <v>64</v>
      </c>
      <c r="F132" s="243">
        <v>1847.6492542945205</v>
      </c>
      <c r="G132" s="394">
        <v>4.2148000000000012E-2</v>
      </c>
      <c r="H132" s="431">
        <v>77.874720770005467</v>
      </c>
      <c r="I132" s="243"/>
      <c r="J132" s="243">
        <v>2.3419829667120164</v>
      </c>
      <c r="K132" s="394">
        <v>0</v>
      </c>
      <c r="L132" s="431"/>
      <c r="N132" s="1"/>
      <c r="O132" s="1"/>
      <c r="P132" s="195">
        <v>2016</v>
      </c>
      <c r="Q132" s="1" t="s">
        <v>102</v>
      </c>
      <c r="R132" s="195" t="s">
        <v>64</v>
      </c>
      <c r="S132" s="243">
        <v>1847.6492542945205</v>
      </c>
      <c r="T132" s="394">
        <f t="shared" si="9"/>
        <v>4.3233000000000001E-2</v>
      </c>
      <c r="U132" s="431">
        <v>79.879420210915001</v>
      </c>
      <c r="V132" s="243"/>
      <c r="W132" s="243">
        <v>2.3419829667120164</v>
      </c>
      <c r="X132" s="394">
        <f t="shared" si="16"/>
        <v>0</v>
      </c>
      <c r="Y132" s="431">
        <v>0</v>
      </c>
      <c r="Z132" s="242"/>
      <c r="AA132" s="1"/>
      <c r="AB132" s="1"/>
      <c r="AC132" s="195">
        <v>2016</v>
      </c>
      <c r="AD132" s="1" t="s">
        <v>102</v>
      </c>
      <c r="AE132" s="195" t="s">
        <v>64</v>
      </c>
      <c r="AF132" s="243">
        <f t="shared" si="10"/>
        <v>0</v>
      </c>
      <c r="AG132" s="394">
        <f t="shared" si="11"/>
        <v>1.0849999999999888E-3</v>
      </c>
      <c r="AH132" s="431">
        <f t="shared" si="12"/>
        <v>2.0046994409095333</v>
      </c>
      <c r="AI132" s="243"/>
      <c r="AJ132" s="243">
        <f t="shared" si="13"/>
        <v>0</v>
      </c>
      <c r="AK132" s="394">
        <f t="shared" si="14"/>
        <v>0</v>
      </c>
      <c r="AL132" s="431">
        <f t="shared" si="15"/>
        <v>0</v>
      </c>
    </row>
    <row r="133" spans="1:40" s="188" customFormat="1">
      <c r="A133" s="1"/>
      <c r="B133" s="1"/>
      <c r="C133" s="195"/>
      <c r="D133" s="1"/>
      <c r="E133" s="195" t="s">
        <v>65</v>
      </c>
      <c r="F133" s="243">
        <v>340611.85437407799</v>
      </c>
      <c r="G133" s="394">
        <v>4.2931999999999977E-2</v>
      </c>
      <c r="H133" s="431">
        <v>14623.148131987909</v>
      </c>
      <c r="I133" s="243"/>
      <c r="J133" s="243">
        <v>367.17071231659315</v>
      </c>
      <c r="K133" s="394">
        <v>0</v>
      </c>
      <c r="L133" s="431"/>
      <c r="N133" s="1"/>
      <c r="O133" s="1"/>
      <c r="P133" s="195"/>
      <c r="Q133" s="1"/>
      <c r="R133" s="195" t="s">
        <v>65</v>
      </c>
      <c r="S133" s="243">
        <v>340611.85437407799</v>
      </c>
      <c r="T133" s="394">
        <f t="shared" si="9"/>
        <v>4.3881999999999997E-2</v>
      </c>
      <c r="U133" s="431">
        <v>14946.729393643289</v>
      </c>
      <c r="V133" s="243"/>
      <c r="W133" s="243">
        <v>367.17071231659315</v>
      </c>
      <c r="X133" s="394">
        <f t="shared" si="16"/>
        <v>0</v>
      </c>
      <c r="Y133" s="431">
        <v>0</v>
      </c>
      <c r="Z133" s="242"/>
      <c r="AA133" s="1"/>
      <c r="AB133" s="1"/>
      <c r="AC133" s="195"/>
      <c r="AD133" s="1"/>
      <c r="AE133" s="195" t="s">
        <v>65</v>
      </c>
      <c r="AF133" s="243">
        <f t="shared" si="10"/>
        <v>0</v>
      </c>
      <c r="AG133" s="394">
        <f t="shared" si="11"/>
        <v>9.5000000000002027E-4</v>
      </c>
      <c r="AH133" s="431">
        <f t="shared" si="12"/>
        <v>323.58126165537942</v>
      </c>
      <c r="AI133" s="243"/>
      <c r="AJ133" s="243">
        <f t="shared" si="13"/>
        <v>0</v>
      </c>
      <c r="AK133" s="394">
        <f t="shared" si="14"/>
        <v>0</v>
      </c>
      <c r="AL133" s="431">
        <f t="shared" si="15"/>
        <v>0</v>
      </c>
    </row>
    <row r="134" spans="1:40" s="188" customFormat="1">
      <c r="A134" s="1"/>
      <c r="B134" s="1"/>
      <c r="C134" s="195"/>
      <c r="D134" s="1"/>
      <c r="E134" s="195" t="s">
        <v>66</v>
      </c>
      <c r="F134" s="243">
        <v>6577.5010999971582</v>
      </c>
      <c r="G134" s="394">
        <v>3.4948000000000007E-2</v>
      </c>
      <c r="H134" s="431">
        <v>229.87050844270073</v>
      </c>
      <c r="I134" s="243"/>
      <c r="J134" s="243">
        <v>6.5071167552811238</v>
      </c>
      <c r="K134" s="394">
        <v>0</v>
      </c>
      <c r="L134" s="431"/>
      <c r="N134" s="1"/>
      <c r="O134" s="1"/>
      <c r="P134" s="195"/>
      <c r="Q134" s="1"/>
      <c r="R134" s="195" t="s">
        <v>66</v>
      </c>
      <c r="S134" s="243">
        <v>6577.5010999971582</v>
      </c>
      <c r="T134" s="394">
        <f t="shared" ref="T134:T197" si="17">IFERROR(U134/S134,"-")</f>
        <v>3.6870000000000007E-2</v>
      </c>
      <c r="U134" s="431">
        <v>242.51246555689528</v>
      </c>
      <c r="V134" s="243"/>
      <c r="W134" s="243">
        <v>6.5071167552811238</v>
      </c>
      <c r="X134" s="394">
        <f t="shared" si="16"/>
        <v>0</v>
      </c>
      <c r="Y134" s="431">
        <v>0</v>
      </c>
      <c r="Z134" s="242"/>
      <c r="AA134" s="1"/>
      <c r="AB134" s="1"/>
      <c r="AC134" s="195"/>
      <c r="AD134" s="1"/>
      <c r="AE134" s="195" t="s">
        <v>66</v>
      </c>
      <c r="AF134" s="243">
        <f t="shared" si="10"/>
        <v>0</v>
      </c>
      <c r="AG134" s="394">
        <f t="shared" si="11"/>
        <v>1.9220000000000001E-3</v>
      </c>
      <c r="AH134" s="431">
        <f t="shared" si="12"/>
        <v>12.641957114194554</v>
      </c>
      <c r="AI134" s="243"/>
      <c r="AJ134" s="243">
        <f t="shared" si="13"/>
        <v>0</v>
      </c>
      <c r="AK134" s="394">
        <f t="shared" si="14"/>
        <v>0</v>
      </c>
      <c r="AL134" s="431">
        <f t="shared" si="15"/>
        <v>0</v>
      </c>
    </row>
    <row r="135" spans="1:40" s="188" customFormat="1">
      <c r="A135" s="1"/>
      <c r="B135" s="1"/>
      <c r="C135" s="195"/>
      <c r="D135" s="1" t="s">
        <v>103</v>
      </c>
      <c r="E135" s="195" t="s">
        <v>65</v>
      </c>
      <c r="F135" s="243">
        <v>10269.032000000003</v>
      </c>
      <c r="G135" s="394">
        <v>4.2931999999999998E-2</v>
      </c>
      <c r="H135" s="431">
        <v>440.87008182400012</v>
      </c>
      <c r="I135" s="243"/>
      <c r="J135" s="243">
        <v>16.421196000000002</v>
      </c>
      <c r="K135" s="394">
        <v>0</v>
      </c>
      <c r="L135" s="431"/>
      <c r="N135" s="1"/>
      <c r="O135" s="1"/>
      <c r="P135" s="195"/>
      <c r="Q135" s="1" t="s">
        <v>103</v>
      </c>
      <c r="R135" s="195" t="s">
        <v>65</v>
      </c>
      <c r="S135" s="243">
        <v>10269.032000000003</v>
      </c>
      <c r="T135" s="394">
        <f t="shared" si="17"/>
        <v>4.388199999999999E-2</v>
      </c>
      <c r="U135" s="431">
        <v>450.62566222400005</v>
      </c>
      <c r="V135" s="243"/>
      <c r="W135" s="243">
        <v>16.421196000000002</v>
      </c>
      <c r="X135" s="394">
        <f t="shared" si="16"/>
        <v>0</v>
      </c>
      <c r="Y135" s="431">
        <v>0</v>
      </c>
      <c r="Z135" s="242"/>
      <c r="AA135" s="1"/>
      <c r="AB135" s="1"/>
      <c r="AC135" s="195"/>
      <c r="AD135" s="1" t="s">
        <v>103</v>
      </c>
      <c r="AE135" s="195" t="s">
        <v>65</v>
      </c>
      <c r="AF135" s="243">
        <f t="shared" ref="AF135:AF198" si="18">S135-F135</f>
        <v>0</v>
      </c>
      <c r="AG135" s="394">
        <f t="shared" ref="AG135:AG198" si="19">T135-G135</f>
        <v>9.4999999999999252E-4</v>
      </c>
      <c r="AH135" s="431">
        <f t="shared" ref="AH135:AH198" si="20">U135-H135</f>
        <v>9.7555803999999284</v>
      </c>
      <c r="AI135" s="243"/>
      <c r="AJ135" s="243">
        <f t="shared" ref="AJ135:AJ198" si="21">W135-J135</f>
        <v>0</v>
      </c>
      <c r="AK135" s="394">
        <f t="shared" ref="AK135:AK198" si="22">X135-K135</f>
        <v>0</v>
      </c>
      <c r="AL135" s="431">
        <f t="shared" ref="AL135:AL198" si="23">Y135-L135</f>
        <v>0</v>
      </c>
    </row>
    <row r="136" spans="1:40" s="188" customFormat="1">
      <c r="A136" s="1"/>
      <c r="B136" s="1"/>
      <c r="C136" s="195"/>
      <c r="D136" s="1"/>
      <c r="E136" s="195" t="s">
        <v>66</v>
      </c>
      <c r="F136" s="243">
        <v>2497.4840000000004</v>
      </c>
      <c r="G136" s="394">
        <v>3.4947999999999993E-2</v>
      </c>
      <c r="H136" s="431">
        <v>87.282070832000002</v>
      </c>
      <c r="I136" s="243"/>
      <c r="J136" s="243">
        <v>4.0933620000000008</v>
      </c>
      <c r="K136" s="394">
        <v>0</v>
      </c>
      <c r="L136" s="431"/>
      <c r="N136" s="1"/>
      <c r="O136" s="1"/>
      <c r="P136" s="195"/>
      <c r="Q136" s="1"/>
      <c r="R136" s="195" t="s">
        <v>66</v>
      </c>
      <c r="S136" s="243">
        <v>2497.4840000000004</v>
      </c>
      <c r="T136" s="394">
        <f t="shared" si="17"/>
        <v>3.6869999999999993E-2</v>
      </c>
      <c r="U136" s="431">
        <v>92.082235080000004</v>
      </c>
      <c r="V136" s="243"/>
      <c r="W136" s="243">
        <v>4.0933620000000008</v>
      </c>
      <c r="X136" s="394">
        <f t="shared" si="16"/>
        <v>0</v>
      </c>
      <c r="Y136" s="431">
        <v>0</v>
      </c>
      <c r="Z136" s="242"/>
      <c r="AA136" s="1"/>
      <c r="AB136" s="1"/>
      <c r="AC136" s="195"/>
      <c r="AD136" s="1"/>
      <c r="AE136" s="195" t="s">
        <v>66</v>
      </c>
      <c r="AF136" s="243">
        <f t="shared" si="18"/>
        <v>0</v>
      </c>
      <c r="AG136" s="394">
        <f t="shared" si="19"/>
        <v>1.9220000000000001E-3</v>
      </c>
      <c r="AH136" s="431">
        <f t="shared" si="20"/>
        <v>4.8001642480000015</v>
      </c>
      <c r="AI136" s="243"/>
      <c r="AJ136" s="243">
        <f t="shared" si="21"/>
        <v>0</v>
      </c>
      <c r="AK136" s="394">
        <f t="shared" si="22"/>
        <v>0</v>
      </c>
      <c r="AL136" s="431">
        <f t="shared" si="23"/>
        <v>0</v>
      </c>
    </row>
    <row r="137" spans="1:40" s="188" customFormat="1">
      <c r="A137" s="1"/>
      <c r="B137" s="1"/>
      <c r="C137" s="195"/>
      <c r="D137" s="1" t="s">
        <v>104</v>
      </c>
      <c r="E137" s="195" t="s">
        <v>64</v>
      </c>
      <c r="F137" s="243">
        <v>16188.107040000003</v>
      </c>
      <c r="G137" s="394">
        <v>4.2147999999999998E-2</v>
      </c>
      <c r="H137" s="431">
        <v>682.29633552192013</v>
      </c>
      <c r="I137" s="243"/>
      <c r="J137" s="243">
        <v>37.214498357844008</v>
      </c>
      <c r="K137" s="394">
        <v>0</v>
      </c>
      <c r="L137" s="431"/>
      <c r="N137" s="1"/>
      <c r="O137" s="1"/>
      <c r="P137" s="195"/>
      <c r="Q137" s="1" t="s">
        <v>104</v>
      </c>
      <c r="R137" s="195" t="s">
        <v>64</v>
      </c>
      <c r="S137" s="243">
        <v>17149.103999999999</v>
      </c>
      <c r="T137" s="394">
        <f t="shared" si="17"/>
        <v>4.3233000000000001E-2</v>
      </c>
      <c r="U137" s="431">
        <v>741.407213232</v>
      </c>
      <c r="V137" s="243"/>
      <c r="W137" s="243">
        <v>39.423714030896114</v>
      </c>
      <c r="X137" s="394">
        <f t="shared" si="16"/>
        <v>0</v>
      </c>
      <c r="Y137" s="431">
        <v>0</v>
      </c>
      <c r="Z137" s="242"/>
      <c r="AA137" s="1"/>
      <c r="AB137" s="1"/>
      <c r="AC137" s="195"/>
      <c r="AD137" s="1" t="s">
        <v>104</v>
      </c>
      <c r="AE137" s="195" t="s">
        <v>64</v>
      </c>
      <c r="AF137" s="243">
        <f t="shared" si="18"/>
        <v>960.99695999999676</v>
      </c>
      <c r="AG137" s="394">
        <f t="shared" si="19"/>
        <v>1.0850000000000026E-3</v>
      </c>
      <c r="AH137" s="431">
        <f t="shared" si="20"/>
        <v>59.110877710079876</v>
      </c>
      <c r="AI137" s="243"/>
      <c r="AJ137" s="243">
        <f t="shared" si="21"/>
        <v>2.2092156730521069</v>
      </c>
      <c r="AK137" s="394">
        <f t="shared" si="22"/>
        <v>0</v>
      </c>
      <c r="AL137" s="431">
        <f t="shared" si="23"/>
        <v>0</v>
      </c>
      <c r="AM137" s="86"/>
      <c r="AN137" s="86"/>
    </row>
    <row r="138" spans="1:40" s="188" customFormat="1">
      <c r="A138" s="1"/>
      <c r="B138" s="1"/>
      <c r="C138" s="195"/>
      <c r="D138" s="1"/>
      <c r="E138" s="195" t="s">
        <v>65</v>
      </c>
      <c r="F138" s="243">
        <v>2209376.8312000004</v>
      </c>
      <c r="G138" s="394">
        <v>4.2931999999999998E-2</v>
      </c>
      <c r="H138" s="431">
        <v>94852.966117078409</v>
      </c>
      <c r="I138" s="243"/>
      <c r="J138" s="243">
        <v>5079.089868468709</v>
      </c>
      <c r="K138" s="394">
        <v>0</v>
      </c>
      <c r="L138" s="431"/>
      <c r="N138" s="1"/>
      <c r="O138" s="1"/>
      <c r="P138" s="195"/>
      <c r="Q138" s="1"/>
      <c r="R138" s="195" t="s">
        <v>65</v>
      </c>
      <c r="S138" s="243">
        <v>2340535.12</v>
      </c>
      <c r="T138" s="394">
        <f t="shared" si="17"/>
        <v>4.3882000000000004E-2</v>
      </c>
      <c r="U138" s="431">
        <v>102707.36213584001</v>
      </c>
      <c r="V138" s="243"/>
      <c r="W138" s="243">
        <v>5380.6068964389688</v>
      </c>
      <c r="X138" s="394">
        <f t="shared" si="16"/>
        <v>0</v>
      </c>
      <c r="Y138" s="431">
        <v>0</v>
      </c>
      <c r="Z138" s="242"/>
      <c r="AA138" s="1"/>
      <c r="AB138" s="1"/>
      <c r="AC138" s="195"/>
      <c r="AD138" s="1"/>
      <c r="AE138" s="195" t="s">
        <v>65</v>
      </c>
      <c r="AF138" s="243">
        <f t="shared" si="18"/>
        <v>131158.28879999975</v>
      </c>
      <c r="AG138" s="394">
        <f t="shared" si="19"/>
        <v>9.5000000000000639E-4</v>
      </c>
      <c r="AH138" s="431">
        <f t="shared" si="20"/>
        <v>7854.396018761603</v>
      </c>
      <c r="AI138" s="243"/>
      <c r="AJ138" s="243">
        <f t="shared" si="21"/>
        <v>301.51702797025973</v>
      </c>
      <c r="AK138" s="394">
        <f t="shared" si="22"/>
        <v>0</v>
      </c>
      <c r="AL138" s="431">
        <f t="shared" si="23"/>
        <v>0</v>
      </c>
      <c r="AM138" s="86"/>
      <c r="AN138" s="86"/>
    </row>
    <row r="139" spans="1:40" s="188" customFormat="1">
      <c r="A139" s="1"/>
      <c r="B139" s="1"/>
      <c r="C139" s="195"/>
      <c r="D139" s="1"/>
      <c r="E139" s="195" t="s">
        <v>66</v>
      </c>
      <c r="F139" s="243">
        <v>170574.68343999999</v>
      </c>
      <c r="G139" s="394">
        <v>3.4948000000000007E-2</v>
      </c>
      <c r="H139" s="431">
        <v>5961.2440368611205</v>
      </c>
      <c r="I139" s="243"/>
      <c r="J139" s="243">
        <v>392.13054751135633</v>
      </c>
      <c r="K139" s="394">
        <v>0</v>
      </c>
      <c r="L139" s="431"/>
      <c r="N139" s="1"/>
      <c r="O139" s="1"/>
      <c r="P139" s="195"/>
      <c r="Q139" s="1"/>
      <c r="R139" s="195" t="s">
        <v>66</v>
      </c>
      <c r="S139" s="243">
        <v>180700.74400000004</v>
      </c>
      <c r="T139" s="394">
        <f t="shared" si="17"/>
        <v>3.6869999999999993E-2</v>
      </c>
      <c r="U139" s="431">
        <v>6662.4364312799999</v>
      </c>
      <c r="V139" s="243"/>
      <c r="W139" s="243">
        <v>415.40913488110908</v>
      </c>
      <c r="X139" s="394">
        <f t="shared" si="16"/>
        <v>0</v>
      </c>
      <c r="Y139" s="431">
        <v>0</v>
      </c>
      <c r="Z139" s="242"/>
      <c r="AA139" s="1"/>
      <c r="AB139" s="1"/>
      <c r="AC139" s="195"/>
      <c r="AD139" s="1"/>
      <c r="AE139" s="195" t="s">
        <v>66</v>
      </c>
      <c r="AF139" s="243">
        <f t="shared" si="18"/>
        <v>10126.060560000042</v>
      </c>
      <c r="AG139" s="394">
        <f t="shared" si="19"/>
        <v>1.9219999999999862E-3</v>
      </c>
      <c r="AH139" s="431">
        <f t="shared" si="20"/>
        <v>701.1923944188793</v>
      </c>
      <c r="AI139" s="243"/>
      <c r="AJ139" s="243">
        <f t="shared" si="21"/>
        <v>23.278587369752756</v>
      </c>
      <c r="AK139" s="394">
        <f t="shared" si="22"/>
        <v>0</v>
      </c>
      <c r="AL139" s="431">
        <f t="shared" si="23"/>
        <v>0</v>
      </c>
      <c r="AM139" s="86"/>
      <c r="AN139" s="86"/>
    </row>
    <row r="140" spans="1:40" s="188" customFormat="1">
      <c r="A140" s="1"/>
      <c r="B140" s="1"/>
      <c r="C140" s="195"/>
      <c r="D140" s="1"/>
      <c r="E140" s="195" t="s">
        <v>67</v>
      </c>
      <c r="F140" s="243">
        <v>1498.8988000000004</v>
      </c>
      <c r="G140" s="394">
        <v>3.3999999999999989E-2</v>
      </c>
      <c r="H140" s="431">
        <v>50.962559200000001</v>
      </c>
      <c r="I140" s="243"/>
      <c r="J140" s="243">
        <v>3.4457868849855569</v>
      </c>
      <c r="K140" s="394">
        <v>0</v>
      </c>
      <c r="L140" s="431"/>
      <c r="N140" s="1"/>
      <c r="O140" s="1"/>
      <c r="P140" s="195"/>
      <c r="Q140" s="1"/>
      <c r="R140" s="195" t="s">
        <v>67</v>
      </c>
      <c r="S140" s="243">
        <v>1587.88</v>
      </c>
      <c r="T140" s="394">
        <f t="shared" si="17"/>
        <v>3.3862999999999997E-2</v>
      </c>
      <c r="U140" s="431">
        <v>53.770380439999997</v>
      </c>
      <c r="V140" s="243"/>
      <c r="W140" s="243">
        <v>3.6503438917496407</v>
      </c>
      <c r="X140" s="394">
        <f t="shared" si="16"/>
        <v>0</v>
      </c>
      <c r="Y140" s="431">
        <v>0</v>
      </c>
      <c r="Z140" s="242"/>
      <c r="AA140" s="1"/>
      <c r="AB140" s="1"/>
      <c r="AC140" s="195"/>
      <c r="AD140" s="1"/>
      <c r="AE140" s="195" t="s">
        <v>67</v>
      </c>
      <c r="AF140" s="243">
        <f t="shared" si="18"/>
        <v>88.981199999999717</v>
      </c>
      <c r="AG140" s="394">
        <f t="shared" si="19"/>
        <v>-1.369999999999913E-4</v>
      </c>
      <c r="AH140" s="431">
        <f t="shared" si="20"/>
        <v>2.8078212399999956</v>
      </c>
      <c r="AI140" s="243"/>
      <c r="AJ140" s="243">
        <f t="shared" si="21"/>
        <v>0.20455700676408384</v>
      </c>
      <c r="AK140" s="394">
        <f t="shared" si="22"/>
        <v>0</v>
      </c>
      <c r="AL140" s="431">
        <f t="shared" si="23"/>
        <v>0</v>
      </c>
      <c r="AM140" s="86"/>
      <c r="AN140" s="86"/>
    </row>
    <row r="141" spans="1:40" s="188" customFormat="1">
      <c r="A141" s="1"/>
      <c r="B141" s="1"/>
      <c r="C141" s="195"/>
      <c r="D141" s="1" t="s">
        <v>101</v>
      </c>
      <c r="E141" s="195" t="s">
        <v>64</v>
      </c>
      <c r="F141" s="243">
        <v>2737.5</v>
      </c>
      <c r="G141" s="394">
        <v>4.2148000000000005E-2</v>
      </c>
      <c r="H141" s="431">
        <v>115.38015000000001</v>
      </c>
      <c r="I141" s="243"/>
      <c r="J141" s="243">
        <v>0.64580038639930526</v>
      </c>
      <c r="K141" s="394">
        <v>0</v>
      </c>
      <c r="L141" s="431"/>
      <c r="N141" s="1"/>
      <c r="O141" s="1"/>
      <c r="P141" s="195"/>
      <c r="Q141" s="1" t="s">
        <v>101</v>
      </c>
      <c r="R141" s="195" t="s">
        <v>64</v>
      </c>
      <c r="S141" s="243">
        <v>2737.5</v>
      </c>
      <c r="T141" s="394">
        <f t="shared" si="17"/>
        <v>4.3232999999999994E-2</v>
      </c>
      <c r="U141" s="431">
        <v>118.35033749999998</v>
      </c>
      <c r="V141" s="243"/>
      <c r="W141" s="243">
        <v>0.64580038639930526</v>
      </c>
      <c r="X141" s="394">
        <f t="shared" si="16"/>
        <v>0</v>
      </c>
      <c r="Y141" s="431">
        <v>0</v>
      </c>
      <c r="Z141" s="242"/>
      <c r="AA141" s="1"/>
      <c r="AB141" s="1"/>
      <c r="AC141" s="195"/>
      <c r="AD141" s="1" t="s">
        <v>101</v>
      </c>
      <c r="AE141" s="195" t="s">
        <v>64</v>
      </c>
      <c r="AF141" s="243">
        <f t="shared" si="18"/>
        <v>0</v>
      </c>
      <c r="AG141" s="394">
        <f t="shared" si="19"/>
        <v>1.0849999999999888E-3</v>
      </c>
      <c r="AH141" s="431">
        <f t="shared" si="20"/>
        <v>2.970187499999966</v>
      </c>
      <c r="AI141" s="243"/>
      <c r="AJ141" s="243">
        <f t="shared" si="21"/>
        <v>0</v>
      </c>
      <c r="AK141" s="394">
        <f t="shared" si="22"/>
        <v>0</v>
      </c>
      <c r="AL141" s="431">
        <f t="shared" si="23"/>
        <v>0</v>
      </c>
    </row>
    <row r="142" spans="1:40" s="188" customFormat="1">
      <c r="A142" s="1"/>
      <c r="B142" s="1"/>
      <c r="C142" s="195"/>
      <c r="D142" s="1"/>
      <c r="E142" s="195" t="s">
        <v>65</v>
      </c>
      <c r="F142" s="243">
        <v>883117.5</v>
      </c>
      <c r="G142" s="394">
        <v>4.2932000000000005E-2</v>
      </c>
      <c r="H142" s="431">
        <v>37914.000510000005</v>
      </c>
      <c r="I142" s="243"/>
      <c r="J142" s="243">
        <v>208.33520465241585</v>
      </c>
      <c r="K142" s="394">
        <v>0</v>
      </c>
      <c r="L142" s="431"/>
      <c r="N142" s="1"/>
      <c r="O142" s="1"/>
      <c r="P142" s="195"/>
      <c r="Q142" s="1"/>
      <c r="R142" s="195" t="s">
        <v>65</v>
      </c>
      <c r="S142" s="243">
        <v>883117.5</v>
      </c>
      <c r="T142" s="394">
        <f t="shared" si="17"/>
        <v>4.388199999999999E-2</v>
      </c>
      <c r="U142" s="431">
        <v>38752.962134999994</v>
      </c>
      <c r="V142" s="243"/>
      <c r="W142" s="243">
        <v>208.33520465241585</v>
      </c>
      <c r="X142" s="394">
        <f t="shared" si="16"/>
        <v>0</v>
      </c>
      <c r="Y142" s="431">
        <v>0</v>
      </c>
      <c r="Z142" s="242"/>
      <c r="AA142" s="1"/>
      <c r="AB142" s="1"/>
      <c r="AC142" s="195"/>
      <c r="AD142" s="1"/>
      <c r="AE142" s="195" t="s">
        <v>65</v>
      </c>
      <c r="AF142" s="243">
        <f t="shared" si="18"/>
        <v>0</v>
      </c>
      <c r="AG142" s="394">
        <f t="shared" si="19"/>
        <v>9.4999999999998558E-4</v>
      </c>
      <c r="AH142" s="431">
        <f t="shared" si="20"/>
        <v>838.961624999989</v>
      </c>
      <c r="AI142" s="243"/>
      <c r="AJ142" s="243">
        <f t="shared" si="21"/>
        <v>0</v>
      </c>
      <c r="AK142" s="394">
        <f t="shared" si="22"/>
        <v>0</v>
      </c>
      <c r="AL142" s="431">
        <f t="shared" si="23"/>
        <v>0</v>
      </c>
    </row>
    <row r="143" spans="1:40" s="188" customFormat="1">
      <c r="A143" s="1"/>
      <c r="B143" s="1"/>
      <c r="C143" s="195"/>
      <c r="D143" s="1"/>
      <c r="E143" s="195" t="s">
        <v>66</v>
      </c>
      <c r="F143" s="243">
        <v>8212.5</v>
      </c>
      <c r="G143" s="394">
        <v>3.4948E-2</v>
      </c>
      <c r="H143" s="431">
        <v>287.01044999999999</v>
      </c>
      <c r="I143" s="243"/>
      <c r="J143" s="243">
        <v>1.9374011591979152</v>
      </c>
      <c r="K143" s="394">
        <v>0</v>
      </c>
      <c r="L143" s="431"/>
      <c r="N143" s="1"/>
      <c r="O143" s="1"/>
      <c r="P143" s="195"/>
      <c r="Q143" s="1"/>
      <c r="R143" s="195" t="s">
        <v>66</v>
      </c>
      <c r="S143" s="243">
        <v>8212.5</v>
      </c>
      <c r="T143" s="394">
        <f t="shared" si="17"/>
        <v>3.687E-2</v>
      </c>
      <c r="U143" s="431">
        <v>302.79487499999999</v>
      </c>
      <c r="V143" s="243"/>
      <c r="W143" s="243">
        <v>1.9374011591979152</v>
      </c>
      <c r="X143" s="394">
        <f t="shared" ref="X143:X202" si="24">IFERROR(Y143/W143,"-")</f>
        <v>0</v>
      </c>
      <c r="Y143" s="431">
        <v>0</v>
      </c>
      <c r="Z143" s="242"/>
      <c r="AA143" s="1"/>
      <c r="AB143" s="1"/>
      <c r="AC143" s="195"/>
      <c r="AD143" s="1"/>
      <c r="AE143" s="195" t="s">
        <v>66</v>
      </c>
      <c r="AF143" s="243">
        <f t="shared" si="18"/>
        <v>0</v>
      </c>
      <c r="AG143" s="394">
        <f t="shared" si="19"/>
        <v>1.9220000000000001E-3</v>
      </c>
      <c r="AH143" s="431">
        <f t="shared" si="20"/>
        <v>15.784424999999999</v>
      </c>
      <c r="AI143" s="243"/>
      <c r="AJ143" s="243">
        <f t="shared" si="21"/>
        <v>0</v>
      </c>
      <c r="AK143" s="394">
        <f t="shared" si="22"/>
        <v>0</v>
      </c>
      <c r="AL143" s="431">
        <f t="shared" si="23"/>
        <v>0</v>
      </c>
    </row>
    <row r="144" spans="1:40" s="188" customFormat="1">
      <c r="A144" s="1"/>
      <c r="B144" s="1"/>
      <c r="C144" s="195"/>
      <c r="D144" s="1" t="s">
        <v>166</v>
      </c>
      <c r="E144" s="195" t="s">
        <v>65</v>
      </c>
      <c r="F144" s="243">
        <v>35872</v>
      </c>
      <c r="G144" s="394">
        <v>4.2932000000000012E-2</v>
      </c>
      <c r="H144" s="431">
        <v>1540.0567040000003</v>
      </c>
      <c r="I144" s="243"/>
      <c r="J144" s="243">
        <v>82.465385347026782</v>
      </c>
      <c r="K144" s="394">
        <v>0</v>
      </c>
      <c r="L144" s="431"/>
      <c r="N144" s="1"/>
      <c r="O144" s="1"/>
      <c r="P144" s="195"/>
      <c r="Q144" s="1" t="s">
        <v>166</v>
      </c>
      <c r="R144" s="195" t="s">
        <v>65</v>
      </c>
      <c r="S144" s="243">
        <v>35872</v>
      </c>
      <c r="T144" s="394">
        <f t="shared" si="17"/>
        <v>4.3882000000000004E-2</v>
      </c>
      <c r="U144" s="431">
        <v>1574.1351040000002</v>
      </c>
      <c r="V144" s="243"/>
      <c r="W144" s="243">
        <v>82.465385347026782</v>
      </c>
      <c r="X144" s="394">
        <f t="shared" si="24"/>
        <v>0</v>
      </c>
      <c r="Y144" s="431">
        <v>0</v>
      </c>
      <c r="Z144" s="242"/>
      <c r="AA144" s="1"/>
      <c r="AB144" s="1"/>
      <c r="AC144" s="195"/>
      <c r="AD144" s="1" t="s">
        <v>166</v>
      </c>
      <c r="AE144" s="195" t="s">
        <v>65</v>
      </c>
      <c r="AF144" s="243">
        <f t="shared" si="18"/>
        <v>0</v>
      </c>
      <c r="AG144" s="394">
        <f t="shared" si="19"/>
        <v>9.4999999999999252E-4</v>
      </c>
      <c r="AH144" s="431">
        <f t="shared" si="20"/>
        <v>34.078399999999874</v>
      </c>
      <c r="AI144" s="243"/>
      <c r="AJ144" s="243">
        <f t="shared" si="21"/>
        <v>0</v>
      </c>
      <c r="AK144" s="394">
        <f t="shared" si="22"/>
        <v>0</v>
      </c>
      <c r="AL144" s="431">
        <f t="shared" si="23"/>
        <v>0</v>
      </c>
    </row>
    <row r="145" spans="1:40" s="188" customFormat="1">
      <c r="A145" s="1"/>
      <c r="B145" s="1"/>
      <c r="C145" s="195"/>
      <c r="D145" s="1"/>
      <c r="E145" s="195" t="s">
        <v>66</v>
      </c>
      <c r="F145" s="243">
        <v>1887.9999999999998</v>
      </c>
      <c r="G145" s="394">
        <v>3.4948000000000007E-2</v>
      </c>
      <c r="H145" s="431">
        <v>65.981824000000003</v>
      </c>
      <c r="I145" s="243"/>
      <c r="J145" s="243">
        <v>4.340283439317199</v>
      </c>
      <c r="K145" s="394">
        <v>0</v>
      </c>
      <c r="L145" s="431"/>
      <c r="N145" s="1"/>
      <c r="O145" s="1"/>
      <c r="P145" s="195"/>
      <c r="Q145" s="1"/>
      <c r="R145" s="195" t="s">
        <v>66</v>
      </c>
      <c r="S145" s="243">
        <v>1887.9999999999998</v>
      </c>
      <c r="T145" s="394">
        <f t="shared" si="17"/>
        <v>3.6870000000000007E-2</v>
      </c>
      <c r="U145" s="431">
        <v>69.610560000000007</v>
      </c>
      <c r="V145" s="243"/>
      <c r="W145" s="243">
        <v>4.340283439317199</v>
      </c>
      <c r="X145" s="394">
        <f t="shared" si="24"/>
        <v>0</v>
      </c>
      <c r="Y145" s="431">
        <v>0</v>
      </c>
      <c r="Z145" s="242"/>
      <c r="AA145" s="1"/>
      <c r="AB145" s="1"/>
      <c r="AC145" s="195"/>
      <c r="AD145" s="1"/>
      <c r="AE145" s="195" t="s">
        <v>66</v>
      </c>
      <c r="AF145" s="243">
        <f t="shared" si="18"/>
        <v>0</v>
      </c>
      <c r="AG145" s="394">
        <f t="shared" si="19"/>
        <v>1.9220000000000001E-3</v>
      </c>
      <c r="AH145" s="431">
        <f t="shared" si="20"/>
        <v>3.6287360000000035</v>
      </c>
      <c r="AI145" s="243"/>
      <c r="AJ145" s="243">
        <f t="shared" si="21"/>
        <v>0</v>
      </c>
      <c r="AK145" s="394">
        <f t="shared" si="22"/>
        <v>0</v>
      </c>
      <c r="AL145" s="431">
        <f t="shared" si="23"/>
        <v>0</v>
      </c>
    </row>
    <row r="146" spans="1:40" s="188" customFormat="1">
      <c r="A146" s="1"/>
      <c r="B146" s="1"/>
      <c r="C146" s="195"/>
      <c r="D146" s="1" t="s">
        <v>105</v>
      </c>
      <c r="E146" s="195" t="s">
        <v>65</v>
      </c>
      <c r="F146" s="243">
        <v>318467.89601305331</v>
      </c>
      <c r="G146" s="394">
        <v>4.2931999999999984E-2</v>
      </c>
      <c r="H146" s="431">
        <v>13672.463711632399</v>
      </c>
      <c r="I146" s="243"/>
      <c r="J146" s="243">
        <v>52433.639886334211</v>
      </c>
      <c r="K146" s="394">
        <v>0</v>
      </c>
      <c r="L146" s="431"/>
      <c r="N146" s="1"/>
      <c r="O146" s="1"/>
      <c r="P146" s="195"/>
      <c r="Q146" s="1" t="s">
        <v>105</v>
      </c>
      <c r="R146" s="195" t="s">
        <v>65</v>
      </c>
      <c r="S146" s="243">
        <v>318467.89601305331</v>
      </c>
      <c r="T146" s="394">
        <f t="shared" si="17"/>
        <v>4.388199999999999E-2</v>
      </c>
      <c r="U146" s="431">
        <v>13975.008212844801</v>
      </c>
      <c r="V146" s="243"/>
      <c r="W146" s="243">
        <v>6090.3927936964419</v>
      </c>
      <c r="X146" s="394">
        <f t="shared" si="24"/>
        <v>0</v>
      </c>
      <c r="Y146" s="431">
        <v>0</v>
      </c>
      <c r="Z146" s="242"/>
      <c r="AA146" s="1"/>
      <c r="AB146" s="1"/>
      <c r="AC146" s="195"/>
      <c r="AD146" s="1" t="s">
        <v>105</v>
      </c>
      <c r="AE146" s="195" t="s">
        <v>65</v>
      </c>
      <c r="AF146" s="243">
        <f t="shared" si="18"/>
        <v>0</v>
      </c>
      <c r="AG146" s="394">
        <f t="shared" si="19"/>
        <v>9.5000000000000639E-4</v>
      </c>
      <c r="AH146" s="431">
        <f t="shared" si="20"/>
        <v>302.54450121240188</v>
      </c>
      <c r="AI146" s="243"/>
      <c r="AJ146" s="243">
        <f t="shared" si="21"/>
        <v>-46343.247092637772</v>
      </c>
      <c r="AK146" s="394">
        <f t="shared" si="22"/>
        <v>0</v>
      </c>
      <c r="AL146" s="431">
        <f t="shared" si="23"/>
        <v>0</v>
      </c>
    </row>
    <row r="147" spans="1:40" s="188" customFormat="1">
      <c r="A147" s="1"/>
      <c r="B147" s="1"/>
      <c r="C147" s="195"/>
      <c r="D147" s="1"/>
      <c r="E147" s="195" t="s">
        <v>66</v>
      </c>
      <c r="F147" s="243">
        <v>45824.322280547502</v>
      </c>
      <c r="G147" s="394">
        <v>3.4947999999999993E-2</v>
      </c>
      <c r="H147" s="431">
        <v>1601.4684150605738</v>
      </c>
      <c r="I147" s="243"/>
      <c r="J147" s="243">
        <v>8787.2778212989015</v>
      </c>
      <c r="K147" s="394">
        <v>0</v>
      </c>
      <c r="L147" s="431"/>
      <c r="N147" s="1"/>
      <c r="O147" s="1"/>
      <c r="P147" s="195"/>
      <c r="Q147" s="1"/>
      <c r="R147" s="195" t="s">
        <v>66</v>
      </c>
      <c r="S147" s="243">
        <v>45824.322280547502</v>
      </c>
      <c r="T147" s="394">
        <f t="shared" si="17"/>
        <v>3.6869999999999993E-2</v>
      </c>
      <c r="U147" s="431">
        <v>1689.5427624837862</v>
      </c>
      <c r="V147" s="243"/>
      <c r="W147" s="243">
        <v>1022.1827194601374</v>
      </c>
      <c r="X147" s="394">
        <f t="shared" si="24"/>
        <v>0</v>
      </c>
      <c r="Y147" s="431">
        <v>0</v>
      </c>
      <c r="Z147" s="242"/>
      <c r="AA147" s="1"/>
      <c r="AB147" s="1"/>
      <c r="AC147" s="195"/>
      <c r="AD147" s="1"/>
      <c r="AE147" s="195" t="s">
        <v>66</v>
      </c>
      <c r="AF147" s="243">
        <f t="shared" si="18"/>
        <v>0</v>
      </c>
      <c r="AG147" s="394">
        <f t="shared" si="19"/>
        <v>1.9220000000000001E-3</v>
      </c>
      <c r="AH147" s="431">
        <f t="shared" si="20"/>
        <v>88.07434742321243</v>
      </c>
      <c r="AI147" s="243"/>
      <c r="AJ147" s="243">
        <f t="shared" si="21"/>
        <v>-7765.0951018387641</v>
      </c>
      <c r="AK147" s="394">
        <f t="shared" si="22"/>
        <v>0</v>
      </c>
      <c r="AL147" s="431">
        <f t="shared" si="23"/>
        <v>0</v>
      </c>
    </row>
    <row r="148" spans="1:40" s="188" customFormat="1">
      <c r="A148" s="1"/>
      <c r="B148" s="1"/>
      <c r="C148" s="195"/>
      <c r="D148" s="1" t="s">
        <v>11</v>
      </c>
      <c r="E148" s="195" t="s">
        <v>64</v>
      </c>
      <c r="F148" s="243">
        <v>0</v>
      </c>
      <c r="G148" s="394">
        <v>0</v>
      </c>
      <c r="H148" s="431">
        <v>0</v>
      </c>
      <c r="I148" s="243"/>
      <c r="J148" s="243">
        <v>0</v>
      </c>
      <c r="K148" s="394">
        <v>0</v>
      </c>
      <c r="L148" s="431"/>
      <c r="N148" s="1"/>
      <c r="O148" s="1"/>
      <c r="P148" s="195"/>
      <c r="Q148" s="1" t="s">
        <v>11</v>
      </c>
      <c r="R148" s="195" t="s">
        <v>64</v>
      </c>
      <c r="S148" s="243">
        <v>0</v>
      </c>
      <c r="T148" s="394">
        <v>0</v>
      </c>
      <c r="U148" s="431">
        <v>0</v>
      </c>
      <c r="V148" s="243"/>
      <c r="W148" s="243">
        <v>0</v>
      </c>
      <c r="X148" s="394">
        <v>0</v>
      </c>
      <c r="Y148" s="431">
        <v>0</v>
      </c>
      <c r="Z148" s="242"/>
      <c r="AA148" s="1"/>
      <c r="AB148" s="1"/>
      <c r="AC148" s="195"/>
      <c r="AD148" s="1" t="s">
        <v>11</v>
      </c>
      <c r="AE148" s="195" t="s">
        <v>64</v>
      </c>
      <c r="AF148" s="243">
        <f t="shared" si="18"/>
        <v>0</v>
      </c>
      <c r="AG148" s="394">
        <f t="shared" si="19"/>
        <v>0</v>
      </c>
      <c r="AH148" s="431">
        <f t="shared" si="20"/>
        <v>0</v>
      </c>
      <c r="AI148" s="243"/>
      <c r="AJ148" s="243">
        <f t="shared" si="21"/>
        <v>0</v>
      </c>
      <c r="AK148" s="394">
        <f t="shared" si="22"/>
        <v>0</v>
      </c>
      <c r="AL148" s="431">
        <f t="shared" si="23"/>
        <v>0</v>
      </c>
    </row>
    <row r="149" spans="1:40" s="188" customFormat="1">
      <c r="A149" s="1"/>
      <c r="B149" s="1"/>
      <c r="C149" s="195"/>
      <c r="D149" s="1" t="s">
        <v>185</v>
      </c>
      <c r="E149" s="195" t="s">
        <v>65</v>
      </c>
      <c r="F149" s="243">
        <v>2010065.938976543</v>
      </c>
      <c r="G149" s="394">
        <v>4.2932000000000005E-2</v>
      </c>
      <c r="H149" s="431">
        <v>86296.150892140955</v>
      </c>
      <c r="I149" s="243"/>
      <c r="J149" s="243">
        <v>12590.650794239769</v>
      </c>
      <c r="K149" s="394">
        <v>0</v>
      </c>
      <c r="L149" s="431"/>
      <c r="N149" s="1"/>
      <c r="O149" s="1"/>
      <c r="P149" s="195"/>
      <c r="Q149" s="1" t="s">
        <v>185</v>
      </c>
      <c r="R149" s="195" t="s">
        <v>65</v>
      </c>
      <c r="S149" s="243">
        <v>3391521.1106200013</v>
      </c>
      <c r="T149" s="394">
        <f t="shared" si="17"/>
        <v>4.388199999999999E-2</v>
      </c>
      <c r="U149" s="431">
        <v>148826.72937622687</v>
      </c>
      <c r="V149" s="243"/>
      <c r="W149" s="243">
        <v>6900.8671875070504</v>
      </c>
      <c r="X149" s="394">
        <f t="shared" si="24"/>
        <v>0</v>
      </c>
      <c r="Y149" s="431">
        <v>0</v>
      </c>
      <c r="Z149" s="242"/>
      <c r="AA149" s="1"/>
      <c r="AB149" s="1"/>
      <c r="AC149" s="195"/>
      <c r="AD149" s="1" t="s">
        <v>185</v>
      </c>
      <c r="AE149" s="195" t="s">
        <v>65</v>
      </c>
      <c r="AF149" s="243">
        <f t="shared" si="18"/>
        <v>1381455.1716434583</v>
      </c>
      <c r="AG149" s="394">
        <f t="shared" si="19"/>
        <v>9.4999999999998558E-4</v>
      </c>
      <c r="AH149" s="431">
        <f t="shared" si="20"/>
        <v>62530.578484085912</v>
      </c>
      <c r="AI149" s="243"/>
      <c r="AJ149" s="243">
        <f t="shared" si="21"/>
        <v>-5689.7836067327189</v>
      </c>
      <c r="AK149" s="394">
        <f t="shared" si="22"/>
        <v>0</v>
      </c>
      <c r="AL149" s="431">
        <f t="shared" si="23"/>
        <v>0</v>
      </c>
      <c r="AM149" s="86"/>
      <c r="AN149" s="86"/>
    </row>
    <row r="150" spans="1:40" s="188" customFormat="1">
      <c r="A150" s="1"/>
      <c r="B150" s="1"/>
      <c r="C150" s="195"/>
      <c r="D150" s="1"/>
      <c r="E150" s="195" t="s">
        <v>66</v>
      </c>
      <c r="F150" s="243">
        <v>314777.51303752454</v>
      </c>
      <c r="G150" s="394">
        <v>3.4947999999999993E-2</v>
      </c>
      <c r="H150" s="431">
        <v>11000.844525635404</v>
      </c>
      <c r="I150" s="243"/>
      <c r="J150" s="243">
        <v>1867.6272201042016</v>
      </c>
      <c r="K150" s="394">
        <v>0</v>
      </c>
      <c r="L150" s="431"/>
      <c r="N150" s="1"/>
      <c r="O150" s="1"/>
      <c r="P150" s="195"/>
      <c r="Q150" s="1"/>
      <c r="R150" s="195" t="s">
        <v>66</v>
      </c>
      <c r="S150" s="243">
        <v>517627.70221999998</v>
      </c>
      <c r="T150" s="394">
        <f t="shared" si="17"/>
        <v>3.6870000000000014E-2</v>
      </c>
      <c r="U150" s="431">
        <v>19084.933380851406</v>
      </c>
      <c r="V150" s="243"/>
      <c r="W150" s="243">
        <v>1025.8865499295919</v>
      </c>
      <c r="X150" s="394">
        <f t="shared" si="24"/>
        <v>0</v>
      </c>
      <c r="Y150" s="431">
        <v>0</v>
      </c>
      <c r="Z150" s="242"/>
      <c r="AA150" s="1"/>
      <c r="AB150" s="1"/>
      <c r="AC150" s="195"/>
      <c r="AD150" s="1"/>
      <c r="AE150" s="195" t="s">
        <v>66</v>
      </c>
      <c r="AF150" s="243">
        <f t="shared" si="18"/>
        <v>202850.18918247544</v>
      </c>
      <c r="AG150" s="394">
        <f t="shared" si="19"/>
        <v>1.9220000000000209E-3</v>
      </c>
      <c r="AH150" s="431">
        <f t="shared" si="20"/>
        <v>8084.0888552160013</v>
      </c>
      <c r="AI150" s="243"/>
      <c r="AJ150" s="243">
        <f t="shared" si="21"/>
        <v>-841.7406701746097</v>
      </c>
      <c r="AK150" s="394">
        <f t="shared" si="22"/>
        <v>0</v>
      </c>
      <c r="AL150" s="431">
        <f t="shared" si="23"/>
        <v>0</v>
      </c>
      <c r="AM150" s="86"/>
      <c r="AN150" s="86"/>
    </row>
    <row r="151" spans="1:40" s="188" customFormat="1">
      <c r="A151" s="1"/>
      <c r="B151" s="1"/>
      <c r="C151" s="195"/>
      <c r="D151" s="1"/>
      <c r="E151" s="195" t="s">
        <v>67</v>
      </c>
      <c r="F151" s="243">
        <v>5763.4537189899474</v>
      </c>
      <c r="G151" s="394">
        <v>3.3999999999999996E-2</v>
      </c>
      <c r="H151" s="431">
        <v>195.9574264456582</v>
      </c>
      <c r="I151" s="243"/>
      <c r="J151" s="243">
        <v>45.29137664075018</v>
      </c>
      <c r="K151" s="394">
        <v>0</v>
      </c>
      <c r="L151" s="431"/>
      <c r="N151" s="1"/>
      <c r="O151" s="1"/>
      <c r="P151" s="195"/>
      <c r="Q151" s="1"/>
      <c r="R151" s="195" t="s">
        <v>67</v>
      </c>
      <c r="S151" s="243">
        <v>10623.735160000004</v>
      </c>
      <c r="T151" s="394">
        <f t="shared" si="17"/>
        <v>3.3862999999999997E-2</v>
      </c>
      <c r="U151" s="431">
        <v>359.75154372308009</v>
      </c>
      <c r="V151" s="243"/>
      <c r="W151" s="243">
        <v>24.651227688492451</v>
      </c>
      <c r="X151" s="394">
        <f t="shared" si="24"/>
        <v>0</v>
      </c>
      <c r="Y151" s="431">
        <v>0</v>
      </c>
      <c r="Z151" s="242"/>
      <c r="AA151" s="1"/>
      <c r="AB151" s="1"/>
      <c r="AC151" s="195"/>
      <c r="AD151" s="1"/>
      <c r="AE151" s="195" t="s">
        <v>67</v>
      </c>
      <c r="AF151" s="243">
        <f t="shared" si="18"/>
        <v>4860.2814410100564</v>
      </c>
      <c r="AG151" s="394">
        <f t="shared" si="19"/>
        <v>-1.3699999999999823E-4</v>
      </c>
      <c r="AH151" s="431">
        <f t="shared" si="20"/>
        <v>163.79411727742189</v>
      </c>
      <c r="AI151" s="243"/>
      <c r="AJ151" s="243">
        <f t="shared" si="21"/>
        <v>-20.640148952257729</v>
      </c>
      <c r="AK151" s="394">
        <f t="shared" si="22"/>
        <v>0</v>
      </c>
      <c r="AL151" s="431">
        <f t="shared" si="23"/>
        <v>0</v>
      </c>
      <c r="AM151" s="86"/>
      <c r="AN151" s="86"/>
    </row>
    <row r="152" spans="1:40" s="188" customFormat="1">
      <c r="A152" s="1"/>
      <c r="B152" s="1"/>
      <c r="C152" s="195"/>
      <c r="D152" s="1" t="s">
        <v>117</v>
      </c>
      <c r="E152" s="195" t="s">
        <v>64</v>
      </c>
      <c r="F152" s="243">
        <v>1703665.1700939611</v>
      </c>
      <c r="G152" s="394">
        <v>4.2147999999999998E-2</v>
      </c>
      <c r="H152" s="431">
        <v>71806.079589120272</v>
      </c>
      <c r="I152" s="243"/>
      <c r="J152" s="243">
        <v>2696.6309805252672</v>
      </c>
      <c r="K152" s="394">
        <v>0</v>
      </c>
      <c r="L152" s="431"/>
      <c r="N152" s="1"/>
      <c r="O152" s="1"/>
      <c r="P152" s="195"/>
      <c r="Q152" s="1" t="s">
        <v>117</v>
      </c>
      <c r="R152" s="195" t="s">
        <v>64</v>
      </c>
      <c r="S152" s="243">
        <v>1703665.1700939611</v>
      </c>
      <c r="T152" s="394">
        <f t="shared" si="17"/>
        <v>4.3233000000000001E-2</v>
      </c>
      <c r="U152" s="431">
        <v>73654.556298672222</v>
      </c>
      <c r="V152" s="243"/>
      <c r="W152" s="243">
        <v>2696.6309805252672</v>
      </c>
      <c r="X152" s="394">
        <f t="shared" si="24"/>
        <v>0</v>
      </c>
      <c r="Y152" s="431">
        <v>0</v>
      </c>
      <c r="Z152" s="242"/>
      <c r="AA152" s="1"/>
      <c r="AB152" s="1"/>
      <c r="AC152" s="195"/>
      <c r="AD152" s="1" t="s">
        <v>117</v>
      </c>
      <c r="AE152" s="195" t="s">
        <v>64</v>
      </c>
      <c r="AF152" s="243">
        <f t="shared" si="18"/>
        <v>0</v>
      </c>
      <c r="AG152" s="394">
        <f t="shared" si="19"/>
        <v>1.0850000000000026E-3</v>
      </c>
      <c r="AH152" s="431">
        <f t="shared" si="20"/>
        <v>1848.4767095519492</v>
      </c>
      <c r="AI152" s="243"/>
      <c r="AJ152" s="243">
        <f t="shared" si="21"/>
        <v>0</v>
      </c>
      <c r="AK152" s="394">
        <f t="shared" si="22"/>
        <v>0</v>
      </c>
      <c r="AL152" s="431">
        <f t="shared" si="23"/>
        <v>0</v>
      </c>
    </row>
    <row r="153" spans="1:40" s="188" customFormat="1">
      <c r="A153" s="1"/>
      <c r="B153" s="1"/>
      <c r="C153" s="195"/>
      <c r="D153" s="1"/>
      <c r="E153" s="195" t="s">
        <v>65</v>
      </c>
      <c r="F153" s="243">
        <v>21079770.095334761</v>
      </c>
      <c r="G153" s="394">
        <v>4.2932000000000005E-2</v>
      </c>
      <c r="H153" s="431">
        <v>904996.68973291211</v>
      </c>
      <c r="I153" s="243"/>
      <c r="J153" s="243">
        <v>17247.044270052524</v>
      </c>
      <c r="K153" s="394">
        <v>0</v>
      </c>
      <c r="L153" s="431"/>
      <c r="N153" s="1"/>
      <c r="O153" s="1"/>
      <c r="P153" s="195"/>
      <c r="Q153" s="1"/>
      <c r="R153" s="195" t="s">
        <v>65</v>
      </c>
      <c r="S153" s="243">
        <v>21079770.095334761</v>
      </c>
      <c r="T153" s="394">
        <f t="shared" si="17"/>
        <v>4.3881999999999997E-2</v>
      </c>
      <c r="U153" s="431">
        <v>925022.4713234799</v>
      </c>
      <c r="V153" s="243"/>
      <c r="W153" s="243">
        <v>17247.044270052524</v>
      </c>
      <c r="X153" s="394">
        <f t="shared" si="24"/>
        <v>0</v>
      </c>
      <c r="Y153" s="431">
        <v>0</v>
      </c>
      <c r="Z153" s="242"/>
      <c r="AA153" s="1"/>
      <c r="AB153" s="1"/>
      <c r="AC153" s="195"/>
      <c r="AD153" s="1"/>
      <c r="AE153" s="195" t="s">
        <v>65</v>
      </c>
      <c r="AF153" s="243">
        <f t="shared" si="18"/>
        <v>0</v>
      </c>
      <c r="AG153" s="394">
        <f t="shared" si="19"/>
        <v>9.4999999999999252E-4</v>
      </c>
      <c r="AH153" s="431">
        <f t="shared" si="20"/>
        <v>20025.781590567785</v>
      </c>
      <c r="AI153" s="243"/>
      <c r="AJ153" s="243">
        <f t="shared" si="21"/>
        <v>0</v>
      </c>
      <c r="AK153" s="394">
        <f t="shared" si="22"/>
        <v>0</v>
      </c>
      <c r="AL153" s="431">
        <f t="shared" si="23"/>
        <v>0</v>
      </c>
    </row>
    <row r="154" spans="1:40" s="188" customFormat="1">
      <c r="A154" s="1"/>
      <c r="B154" s="1"/>
      <c r="C154" s="195"/>
      <c r="D154" s="1"/>
      <c r="E154" s="195" t="s">
        <v>66</v>
      </c>
      <c r="F154" s="243">
        <v>1972232.2657515663</v>
      </c>
      <c r="G154" s="394">
        <v>3.4947999999999986E-2</v>
      </c>
      <c r="H154" s="431">
        <v>68925.573223485713</v>
      </c>
      <c r="I154" s="243"/>
      <c r="J154" s="243">
        <v>2249.3844722702624</v>
      </c>
      <c r="K154" s="394">
        <v>0</v>
      </c>
      <c r="L154" s="431"/>
      <c r="N154" s="1"/>
      <c r="O154" s="1"/>
      <c r="P154" s="195"/>
      <c r="Q154" s="1"/>
      <c r="R154" s="195" t="s">
        <v>66</v>
      </c>
      <c r="S154" s="243">
        <v>1972232.2657515663</v>
      </c>
      <c r="T154" s="394">
        <f t="shared" si="17"/>
        <v>3.6869999999999986E-2</v>
      </c>
      <c r="U154" s="431">
        <v>72716.203638260224</v>
      </c>
      <c r="V154" s="243"/>
      <c r="W154" s="243">
        <v>2249.3844722702624</v>
      </c>
      <c r="X154" s="394">
        <f t="shared" si="24"/>
        <v>0</v>
      </c>
      <c r="Y154" s="431">
        <v>0</v>
      </c>
      <c r="Z154" s="242"/>
      <c r="AA154" s="1"/>
      <c r="AB154" s="1"/>
      <c r="AC154" s="195"/>
      <c r="AD154" s="1"/>
      <c r="AE154" s="195" t="s">
        <v>66</v>
      </c>
      <c r="AF154" s="243">
        <f t="shared" si="18"/>
        <v>0</v>
      </c>
      <c r="AG154" s="394">
        <f t="shared" si="19"/>
        <v>1.9220000000000001E-3</v>
      </c>
      <c r="AH154" s="431">
        <f t="shared" si="20"/>
        <v>3790.6304147745104</v>
      </c>
      <c r="AI154" s="243"/>
      <c r="AJ154" s="243">
        <f t="shared" si="21"/>
        <v>0</v>
      </c>
      <c r="AK154" s="394">
        <f t="shared" si="22"/>
        <v>0</v>
      </c>
      <c r="AL154" s="431">
        <f t="shared" si="23"/>
        <v>0</v>
      </c>
    </row>
    <row r="155" spans="1:40" s="188" customFormat="1">
      <c r="A155" s="1"/>
      <c r="B155" s="1"/>
      <c r="C155" s="195"/>
      <c r="D155" s="1"/>
      <c r="E155" s="195" t="s">
        <v>67</v>
      </c>
      <c r="F155" s="243">
        <v>77129.24213389754</v>
      </c>
      <c r="G155" s="394">
        <v>3.4000000000000009E-2</v>
      </c>
      <c r="H155" s="431">
        <v>2622.3942325525172</v>
      </c>
      <c r="I155" s="243"/>
      <c r="J155" s="243">
        <v>48.374451887336512</v>
      </c>
      <c r="K155" s="394">
        <v>0</v>
      </c>
      <c r="L155" s="431"/>
      <c r="N155" s="1"/>
      <c r="O155" s="1"/>
      <c r="P155" s="195"/>
      <c r="Q155" s="1"/>
      <c r="R155" s="195" t="s">
        <v>67</v>
      </c>
      <c r="S155" s="243">
        <v>77129.24213389754</v>
      </c>
      <c r="T155" s="394">
        <f t="shared" si="17"/>
        <v>3.3863000000000011E-2</v>
      </c>
      <c r="U155" s="431">
        <v>2611.8275263801734</v>
      </c>
      <c r="V155" s="243"/>
      <c r="W155" s="243">
        <v>48.374451887336512</v>
      </c>
      <c r="X155" s="394">
        <f t="shared" si="24"/>
        <v>0</v>
      </c>
      <c r="Y155" s="431">
        <v>0</v>
      </c>
      <c r="Z155" s="242"/>
      <c r="AA155" s="1"/>
      <c r="AB155" s="1"/>
      <c r="AC155" s="195"/>
      <c r="AD155" s="1"/>
      <c r="AE155" s="195" t="s">
        <v>67</v>
      </c>
      <c r="AF155" s="243">
        <f t="shared" si="18"/>
        <v>0</v>
      </c>
      <c r="AG155" s="394">
        <f t="shared" si="19"/>
        <v>-1.3699999999999823E-4</v>
      </c>
      <c r="AH155" s="431">
        <f t="shared" si="20"/>
        <v>-10.566706172343856</v>
      </c>
      <c r="AI155" s="243"/>
      <c r="AJ155" s="243">
        <f t="shared" si="21"/>
        <v>0</v>
      </c>
      <c r="AK155" s="394">
        <f t="shared" si="22"/>
        <v>0</v>
      </c>
      <c r="AL155" s="431">
        <f t="shared" si="23"/>
        <v>0</v>
      </c>
    </row>
    <row r="156" spans="1:40" s="188" customFormat="1">
      <c r="A156" s="1"/>
      <c r="B156" s="1"/>
      <c r="C156" s="180" t="s">
        <v>184</v>
      </c>
      <c r="D156" s="180"/>
      <c r="E156" s="180"/>
      <c r="F156" s="246">
        <f>SUM(F132:F155)</f>
        <v>31218965.438549213</v>
      </c>
      <c r="G156" s="395"/>
      <c r="H156" s="432">
        <f>SUM(H132:H155)</f>
        <v>1318046.5659495036</v>
      </c>
      <c r="I156" s="246"/>
      <c r="J156" s="246">
        <f>SUM(J132:J155)</f>
        <v>104172.06041959907</v>
      </c>
      <c r="K156" s="395"/>
      <c r="L156" s="432">
        <f>SUM(L132:L155)</f>
        <v>0</v>
      </c>
      <c r="N156" s="1"/>
      <c r="O156" s="1"/>
      <c r="P156" s="180" t="s">
        <v>184</v>
      </c>
      <c r="Q156" s="180"/>
      <c r="R156" s="180"/>
      <c r="S156" s="246">
        <f>SUM(S132:S155)</f>
        <v>32950465.408336155</v>
      </c>
      <c r="T156" s="395"/>
      <c r="U156" s="432">
        <f>SUM(U132:U155)</f>
        <v>1424735.6824119296</v>
      </c>
      <c r="V156" s="246"/>
      <c r="W156" s="246">
        <f>SUM(W132:W155)</f>
        <v>43838.76318728277</v>
      </c>
      <c r="X156" s="395"/>
      <c r="Y156" s="432">
        <f>SUM(Y132:Y155)</f>
        <v>0</v>
      </c>
      <c r="Z156" s="242"/>
      <c r="AA156" s="1"/>
      <c r="AB156" s="1"/>
      <c r="AC156" s="180" t="s">
        <v>184</v>
      </c>
      <c r="AD156" s="180"/>
      <c r="AE156" s="180"/>
      <c r="AF156" s="246">
        <f t="shared" si="18"/>
        <v>1731499.969786942</v>
      </c>
      <c r="AG156" s="395"/>
      <c r="AH156" s="432">
        <f t="shared" si="20"/>
        <v>106689.11646242603</v>
      </c>
      <c r="AI156" s="246"/>
      <c r="AJ156" s="246">
        <f t="shared" si="21"/>
        <v>-60333.297232316305</v>
      </c>
      <c r="AK156" s="395"/>
      <c r="AL156" s="432">
        <f t="shared" si="23"/>
        <v>0</v>
      </c>
    </row>
    <row r="157" spans="1:40" s="188" customFormat="1">
      <c r="A157" s="1"/>
      <c r="B157" s="1"/>
      <c r="C157" s="195">
        <v>2017</v>
      </c>
      <c r="D157" s="1" t="s">
        <v>102</v>
      </c>
      <c r="E157" s="195" t="s">
        <v>64</v>
      </c>
      <c r="F157" s="243">
        <v>309.45682910220694</v>
      </c>
      <c r="G157" s="394">
        <v>4.2147999999999998E-2</v>
      </c>
      <c r="H157" s="431">
        <v>13.042986432999818</v>
      </c>
      <c r="I157" s="243"/>
      <c r="J157" s="243">
        <v>4.90929082592024E-2</v>
      </c>
      <c r="K157" s="394">
        <v>0</v>
      </c>
      <c r="L157" s="431"/>
      <c r="N157" s="1"/>
      <c r="O157" s="1"/>
      <c r="P157" s="195">
        <v>2017</v>
      </c>
      <c r="Q157" s="1" t="s">
        <v>102</v>
      </c>
      <c r="R157" s="195" t="s">
        <v>64</v>
      </c>
      <c r="S157" s="243">
        <v>309.45682910220694</v>
      </c>
      <c r="T157" s="394">
        <f t="shared" si="17"/>
        <v>4.3233000000000001E-2</v>
      </c>
      <c r="U157" s="431">
        <v>13.378747092575713</v>
      </c>
      <c r="V157" s="243"/>
      <c r="W157" s="243">
        <v>4.90929082592024E-2</v>
      </c>
      <c r="X157" s="394">
        <f t="shared" si="24"/>
        <v>0</v>
      </c>
      <c r="Y157" s="431">
        <v>0</v>
      </c>
      <c r="Z157" s="242"/>
      <c r="AA157" s="1"/>
      <c r="AB157" s="1"/>
      <c r="AC157" s="195">
        <v>2017</v>
      </c>
      <c r="AD157" s="1" t="s">
        <v>102</v>
      </c>
      <c r="AE157" s="195" t="s">
        <v>64</v>
      </c>
      <c r="AF157" s="243">
        <f t="shared" si="18"/>
        <v>0</v>
      </c>
      <c r="AG157" s="394">
        <f t="shared" si="19"/>
        <v>1.0850000000000026E-3</v>
      </c>
      <c r="AH157" s="431">
        <f t="shared" si="20"/>
        <v>0.33576065957589485</v>
      </c>
      <c r="AI157" s="243"/>
      <c r="AJ157" s="243">
        <f t="shared" si="21"/>
        <v>0</v>
      </c>
      <c r="AK157" s="394">
        <f t="shared" si="22"/>
        <v>0</v>
      </c>
      <c r="AL157" s="431">
        <f t="shared" si="23"/>
        <v>0</v>
      </c>
    </row>
    <row r="158" spans="1:40" s="188" customFormat="1">
      <c r="A158" s="1"/>
      <c r="B158" s="1"/>
      <c r="C158" s="195"/>
      <c r="D158" s="1"/>
      <c r="E158" s="195" t="s">
        <v>65</v>
      </c>
      <c r="F158" s="243">
        <v>1052153.2189475037</v>
      </c>
      <c r="G158" s="394">
        <v>4.2932000000000019E-2</v>
      </c>
      <c r="H158" s="431">
        <v>45171.041995854248</v>
      </c>
      <c r="I158" s="243"/>
      <c r="J158" s="243">
        <v>166.91588808128819</v>
      </c>
      <c r="K158" s="394">
        <v>0</v>
      </c>
      <c r="L158" s="431"/>
      <c r="N158" s="1"/>
      <c r="O158" s="1"/>
      <c r="P158" s="195"/>
      <c r="Q158" s="1"/>
      <c r="R158" s="195" t="s">
        <v>65</v>
      </c>
      <c r="S158" s="243">
        <v>1052153.2189475037</v>
      </c>
      <c r="T158" s="394">
        <f t="shared" si="17"/>
        <v>4.388199999999999E-2</v>
      </c>
      <c r="U158" s="431">
        <v>46170.587553854348</v>
      </c>
      <c r="V158" s="243"/>
      <c r="W158" s="243">
        <v>166.91588808128819</v>
      </c>
      <c r="X158" s="394">
        <f t="shared" si="24"/>
        <v>0</v>
      </c>
      <c r="Y158" s="431">
        <v>0</v>
      </c>
      <c r="Z158" s="242"/>
      <c r="AA158" s="1"/>
      <c r="AB158" s="1"/>
      <c r="AC158" s="195"/>
      <c r="AD158" s="1"/>
      <c r="AE158" s="195" t="s">
        <v>65</v>
      </c>
      <c r="AF158" s="243">
        <f t="shared" si="18"/>
        <v>0</v>
      </c>
      <c r="AG158" s="394">
        <f t="shared" si="19"/>
        <v>9.499999999999717E-4</v>
      </c>
      <c r="AH158" s="431">
        <f t="shared" si="20"/>
        <v>999.54555800009985</v>
      </c>
      <c r="AI158" s="243"/>
      <c r="AJ158" s="243">
        <f t="shared" si="21"/>
        <v>0</v>
      </c>
      <c r="AK158" s="394">
        <f t="shared" si="22"/>
        <v>0</v>
      </c>
      <c r="AL158" s="431">
        <f t="shared" si="23"/>
        <v>0</v>
      </c>
    </row>
    <row r="159" spans="1:40" s="188" customFormat="1">
      <c r="A159" s="1"/>
      <c r="B159" s="1"/>
      <c r="C159" s="195"/>
      <c r="D159" s="1"/>
      <c r="E159" s="195" t="s">
        <v>66</v>
      </c>
      <c r="F159" s="243">
        <v>20733.607549847868</v>
      </c>
      <c r="G159" s="394">
        <v>3.4948E-2</v>
      </c>
      <c r="H159" s="431">
        <v>724.59811665208326</v>
      </c>
      <c r="I159" s="243"/>
      <c r="J159" s="243">
        <v>3.2892248533665609</v>
      </c>
      <c r="K159" s="394">
        <v>0</v>
      </c>
      <c r="L159" s="431"/>
      <c r="N159" s="1"/>
      <c r="O159" s="1"/>
      <c r="P159" s="195"/>
      <c r="Q159" s="1"/>
      <c r="R159" s="195" t="s">
        <v>66</v>
      </c>
      <c r="S159" s="243">
        <v>20733.607549847868</v>
      </c>
      <c r="T159" s="394">
        <f t="shared" si="17"/>
        <v>3.687E-2</v>
      </c>
      <c r="U159" s="431">
        <v>764.44811036289082</v>
      </c>
      <c r="V159" s="243"/>
      <c r="W159" s="243">
        <v>3.2892248533665609</v>
      </c>
      <c r="X159" s="394">
        <f t="shared" si="24"/>
        <v>0</v>
      </c>
      <c r="Y159" s="431">
        <v>0</v>
      </c>
      <c r="Z159" s="242"/>
      <c r="AA159" s="1"/>
      <c r="AB159" s="1"/>
      <c r="AC159" s="195"/>
      <c r="AD159" s="1"/>
      <c r="AE159" s="195" t="s">
        <v>66</v>
      </c>
      <c r="AF159" s="243">
        <f t="shared" si="18"/>
        <v>0</v>
      </c>
      <c r="AG159" s="394">
        <f t="shared" si="19"/>
        <v>1.9220000000000001E-3</v>
      </c>
      <c r="AH159" s="431">
        <f t="shared" si="20"/>
        <v>39.849993710807553</v>
      </c>
      <c r="AI159" s="243"/>
      <c r="AJ159" s="243">
        <f t="shared" si="21"/>
        <v>0</v>
      </c>
      <c r="AK159" s="394">
        <f t="shared" si="22"/>
        <v>0</v>
      </c>
      <c r="AL159" s="431">
        <f t="shared" si="23"/>
        <v>0</v>
      </c>
    </row>
    <row r="160" spans="1:40" s="188" customFormat="1">
      <c r="A160" s="1"/>
      <c r="B160" s="1"/>
      <c r="C160" s="195"/>
      <c r="D160" s="1"/>
      <c r="E160" s="195" t="s">
        <v>67</v>
      </c>
      <c r="F160" s="243">
        <v>309.45682910220694</v>
      </c>
      <c r="G160" s="394">
        <v>3.4000000000000009E-2</v>
      </c>
      <c r="H160" s="431">
        <v>10.521532189475039</v>
      </c>
      <c r="I160" s="243"/>
      <c r="J160" s="243">
        <v>4.90929082592024E-2</v>
      </c>
      <c r="K160" s="394">
        <v>0</v>
      </c>
      <c r="L160" s="431"/>
      <c r="N160" s="1"/>
      <c r="O160" s="1"/>
      <c r="P160" s="195"/>
      <c r="Q160" s="1"/>
      <c r="R160" s="195" t="s">
        <v>67</v>
      </c>
      <c r="S160" s="243">
        <v>309.45682910220694</v>
      </c>
      <c r="T160" s="394">
        <f t="shared" si="17"/>
        <v>3.3863000000000004E-2</v>
      </c>
      <c r="U160" s="431">
        <v>10.479136603888035</v>
      </c>
      <c r="V160" s="243"/>
      <c r="W160" s="243">
        <v>4.90929082592024E-2</v>
      </c>
      <c r="X160" s="394">
        <f t="shared" si="24"/>
        <v>0</v>
      </c>
      <c r="Y160" s="431">
        <v>0</v>
      </c>
      <c r="Z160" s="242"/>
      <c r="AA160" s="1"/>
      <c r="AB160" s="1"/>
      <c r="AC160" s="195"/>
      <c r="AD160" s="1"/>
      <c r="AE160" s="195" t="s">
        <v>67</v>
      </c>
      <c r="AF160" s="243">
        <f t="shared" si="18"/>
        <v>0</v>
      </c>
      <c r="AG160" s="394">
        <f t="shared" si="19"/>
        <v>-1.3700000000000517E-4</v>
      </c>
      <c r="AH160" s="431">
        <f t="shared" si="20"/>
        <v>-4.2395585587003737E-2</v>
      </c>
      <c r="AI160" s="243"/>
      <c r="AJ160" s="243">
        <f t="shared" si="21"/>
        <v>0</v>
      </c>
      <c r="AK160" s="394">
        <f t="shared" si="22"/>
        <v>0</v>
      </c>
      <c r="AL160" s="431">
        <f t="shared" si="23"/>
        <v>0</v>
      </c>
    </row>
    <row r="161" spans="1:38" s="188" customFormat="1">
      <c r="A161" s="1"/>
      <c r="B161" s="1"/>
      <c r="C161" s="195"/>
      <c r="D161" s="1" t="s">
        <v>104</v>
      </c>
      <c r="E161" s="195" t="s">
        <v>64</v>
      </c>
      <c r="F161" s="243">
        <v>8693.6130399999984</v>
      </c>
      <c r="G161" s="394">
        <v>4.2148000000000019E-2</v>
      </c>
      <c r="H161" s="431">
        <v>366.41840240992008</v>
      </c>
      <c r="I161" s="243"/>
      <c r="J161" s="243">
        <v>19.985563932916229</v>
      </c>
      <c r="K161" s="394">
        <v>0</v>
      </c>
      <c r="L161" s="431"/>
      <c r="N161" s="1"/>
      <c r="O161" s="1"/>
      <c r="P161" s="195"/>
      <c r="Q161" s="1" t="s">
        <v>104</v>
      </c>
      <c r="R161" s="195" t="s">
        <v>64</v>
      </c>
      <c r="S161" s="243">
        <v>9209.7040000000015</v>
      </c>
      <c r="T161" s="394">
        <f t="shared" si="17"/>
        <v>4.3232999999999994E-2</v>
      </c>
      <c r="U161" s="431">
        <v>398.16313303200002</v>
      </c>
      <c r="V161" s="243"/>
      <c r="W161" s="243">
        <v>21.171994572147913</v>
      </c>
      <c r="X161" s="394">
        <f t="shared" si="24"/>
        <v>0</v>
      </c>
      <c r="Y161" s="431">
        <v>0</v>
      </c>
      <c r="Z161" s="242"/>
      <c r="AA161" s="1"/>
      <c r="AB161" s="1"/>
      <c r="AC161" s="195"/>
      <c r="AD161" s="1" t="s">
        <v>104</v>
      </c>
      <c r="AE161" s="195" t="s">
        <v>64</v>
      </c>
      <c r="AF161" s="243">
        <f t="shared" si="18"/>
        <v>516.09096000000318</v>
      </c>
      <c r="AG161" s="394">
        <f t="shared" si="19"/>
        <v>1.0849999999999749E-3</v>
      </c>
      <c r="AH161" s="431">
        <f t="shared" si="20"/>
        <v>31.744730622079942</v>
      </c>
      <c r="AI161" s="243"/>
      <c r="AJ161" s="243">
        <f t="shared" si="21"/>
        <v>1.1864306392316841</v>
      </c>
      <c r="AK161" s="394">
        <f t="shared" si="22"/>
        <v>0</v>
      </c>
      <c r="AL161" s="431">
        <f t="shared" si="23"/>
        <v>0</v>
      </c>
    </row>
    <row r="162" spans="1:38" s="188" customFormat="1">
      <c r="A162" s="1"/>
      <c r="B162" s="1"/>
      <c r="C162" s="195"/>
      <c r="D162" s="1"/>
      <c r="E162" s="195" t="s">
        <v>65</v>
      </c>
      <c r="F162" s="243">
        <v>1940174.6067199998</v>
      </c>
      <c r="G162" s="394">
        <v>4.2932000000000005E-2</v>
      </c>
      <c r="H162" s="431">
        <v>83295.57621570304</v>
      </c>
      <c r="I162" s="243"/>
      <c r="J162" s="243">
        <v>4460.2265439253042</v>
      </c>
      <c r="K162" s="394">
        <v>0</v>
      </c>
      <c r="L162" s="431"/>
      <c r="N162" s="1"/>
      <c r="O162" s="1"/>
      <c r="P162" s="195"/>
      <c r="Q162" s="1"/>
      <c r="R162" s="195" t="s">
        <v>65</v>
      </c>
      <c r="S162" s="243">
        <v>2055351.8720000002</v>
      </c>
      <c r="T162" s="394">
        <f t="shared" si="17"/>
        <v>4.3881999999999997E-2</v>
      </c>
      <c r="U162" s="431">
        <v>90192.950847104003</v>
      </c>
      <c r="V162" s="243"/>
      <c r="W162" s="243">
        <v>4725.0051334807349</v>
      </c>
      <c r="X162" s="394">
        <f t="shared" si="24"/>
        <v>0</v>
      </c>
      <c r="Y162" s="431">
        <v>0</v>
      </c>
      <c r="Z162" s="242"/>
      <c r="AA162" s="1"/>
      <c r="AB162" s="1"/>
      <c r="AC162" s="195"/>
      <c r="AD162" s="1"/>
      <c r="AE162" s="195" t="s">
        <v>65</v>
      </c>
      <c r="AF162" s="243">
        <f t="shared" si="18"/>
        <v>115177.2652800004</v>
      </c>
      <c r="AG162" s="394">
        <f t="shared" si="19"/>
        <v>9.4999999999999252E-4</v>
      </c>
      <c r="AH162" s="431">
        <f t="shared" si="20"/>
        <v>6897.3746314009622</v>
      </c>
      <c r="AI162" s="243"/>
      <c r="AJ162" s="243">
        <f t="shared" si="21"/>
        <v>264.7785895554307</v>
      </c>
      <c r="AK162" s="394">
        <f t="shared" si="22"/>
        <v>0</v>
      </c>
      <c r="AL162" s="431">
        <f t="shared" si="23"/>
        <v>0</v>
      </c>
    </row>
    <row r="163" spans="1:38" s="86" customFormat="1">
      <c r="A163" s="1"/>
      <c r="B163" s="1"/>
      <c r="C163" s="195"/>
      <c r="D163" s="1"/>
      <c r="E163" s="195" t="s">
        <v>66</v>
      </c>
      <c r="F163" s="243">
        <v>123209.48136000001</v>
      </c>
      <c r="G163" s="394">
        <v>3.4948E-2</v>
      </c>
      <c r="H163" s="431">
        <v>4305.9249545692801</v>
      </c>
      <c r="I163" s="243"/>
      <c r="J163" s="243">
        <v>283.24368194581274</v>
      </c>
      <c r="K163" s="394">
        <v>0</v>
      </c>
      <c r="L163" s="431"/>
      <c r="M163" s="188"/>
      <c r="N163" s="1"/>
      <c r="O163" s="1"/>
      <c r="P163" s="195"/>
      <c r="Q163" s="1"/>
      <c r="R163" s="195" t="s">
        <v>66</v>
      </c>
      <c r="S163" s="243">
        <v>130523.736</v>
      </c>
      <c r="T163" s="394">
        <f t="shared" si="17"/>
        <v>3.6869999999999993E-2</v>
      </c>
      <c r="U163" s="431">
        <v>4812.4101463199995</v>
      </c>
      <c r="V163" s="243"/>
      <c r="W163" s="243">
        <v>300.05826790182039</v>
      </c>
      <c r="X163" s="394">
        <f t="shared" si="24"/>
        <v>0</v>
      </c>
      <c r="Y163" s="431">
        <v>0</v>
      </c>
      <c r="Z163" s="242"/>
      <c r="AA163" s="1"/>
      <c r="AB163" s="1"/>
      <c r="AC163" s="195"/>
      <c r="AD163" s="1"/>
      <c r="AE163" s="195" t="s">
        <v>66</v>
      </c>
      <c r="AF163" s="243">
        <f t="shared" si="18"/>
        <v>7314.2546399999992</v>
      </c>
      <c r="AG163" s="394">
        <f t="shared" si="19"/>
        <v>1.9219999999999932E-3</v>
      </c>
      <c r="AH163" s="431">
        <f t="shared" si="20"/>
        <v>506.48519175071942</v>
      </c>
      <c r="AI163" s="243"/>
      <c r="AJ163" s="243">
        <f t="shared" si="21"/>
        <v>16.814585956007647</v>
      </c>
      <c r="AK163" s="394">
        <f t="shared" si="22"/>
        <v>0</v>
      </c>
      <c r="AL163" s="431">
        <f t="shared" si="23"/>
        <v>0</v>
      </c>
    </row>
    <row r="164" spans="1:38" s="86" customFormat="1">
      <c r="A164" s="1"/>
      <c r="B164" s="1"/>
      <c r="C164" s="195"/>
      <c r="D164" s="1"/>
      <c r="E164" s="195" t="s">
        <v>67</v>
      </c>
      <c r="F164" s="243">
        <v>1498.8987999999999</v>
      </c>
      <c r="G164" s="394">
        <v>3.4000000000000009E-2</v>
      </c>
      <c r="H164" s="431">
        <v>50.962559200000015</v>
      </c>
      <c r="I164" s="243"/>
      <c r="J164" s="243">
        <v>3.4457868849855573</v>
      </c>
      <c r="K164" s="394">
        <v>0</v>
      </c>
      <c r="L164" s="431"/>
      <c r="M164" s="188"/>
      <c r="N164" s="1"/>
      <c r="O164" s="1"/>
      <c r="P164" s="195"/>
      <c r="Q164" s="1"/>
      <c r="R164" s="195" t="s">
        <v>67</v>
      </c>
      <c r="S164" s="243">
        <v>1587.88</v>
      </c>
      <c r="T164" s="394">
        <f t="shared" si="17"/>
        <v>3.3862999999999997E-2</v>
      </c>
      <c r="U164" s="431">
        <v>53.770380440000004</v>
      </c>
      <c r="V164" s="243"/>
      <c r="W164" s="243">
        <v>3.6503438917496402</v>
      </c>
      <c r="X164" s="394">
        <f t="shared" si="24"/>
        <v>0</v>
      </c>
      <c r="Y164" s="431">
        <v>0</v>
      </c>
      <c r="Z164" s="242"/>
      <c r="AA164" s="1"/>
      <c r="AB164" s="1"/>
      <c r="AC164" s="195"/>
      <c r="AD164" s="1"/>
      <c r="AE164" s="195" t="s">
        <v>67</v>
      </c>
      <c r="AF164" s="243">
        <f t="shared" si="18"/>
        <v>88.981200000000172</v>
      </c>
      <c r="AG164" s="394">
        <f t="shared" si="19"/>
        <v>-1.3700000000001211E-4</v>
      </c>
      <c r="AH164" s="431">
        <f t="shared" si="20"/>
        <v>2.8078212399999884</v>
      </c>
      <c r="AI164" s="243"/>
      <c r="AJ164" s="243">
        <f t="shared" si="21"/>
        <v>0.20455700676408295</v>
      </c>
      <c r="AK164" s="394">
        <f t="shared" si="22"/>
        <v>0</v>
      </c>
      <c r="AL164" s="431">
        <f t="shared" si="23"/>
        <v>0</v>
      </c>
    </row>
    <row r="165" spans="1:38" s="86" customFormat="1">
      <c r="A165" s="1"/>
      <c r="B165" s="1"/>
      <c r="C165" s="195"/>
      <c r="D165" s="1" t="s">
        <v>101</v>
      </c>
      <c r="E165" s="195" t="s">
        <v>64</v>
      </c>
      <c r="F165" s="243">
        <v>4927.5</v>
      </c>
      <c r="G165" s="394">
        <v>4.2147999999999991E-2</v>
      </c>
      <c r="H165" s="431">
        <v>207.68426999999997</v>
      </c>
      <c r="I165" s="243"/>
      <c r="J165" s="243">
        <v>1.162440695518749</v>
      </c>
      <c r="K165" s="394">
        <v>0</v>
      </c>
      <c r="L165" s="431"/>
      <c r="M165" s="188"/>
      <c r="N165" s="1"/>
      <c r="O165" s="1"/>
      <c r="P165" s="195"/>
      <c r="Q165" s="1" t="s">
        <v>101</v>
      </c>
      <c r="R165" s="195" t="s">
        <v>64</v>
      </c>
      <c r="S165" s="243">
        <v>4927.5</v>
      </c>
      <c r="T165" s="394">
        <f t="shared" si="17"/>
        <v>4.3233000000000008E-2</v>
      </c>
      <c r="U165" s="431">
        <v>213.03060750000003</v>
      </c>
      <c r="V165" s="243"/>
      <c r="W165" s="243">
        <v>1.162440695518749</v>
      </c>
      <c r="X165" s="394">
        <f t="shared" si="24"/>
        <v>0</v>
      </c>
      <c r="Y165" s="431">
        <v>0</v>
      </c>
      <c r="Z165" s="242"/>
      <c r="AA165" s="1"/>
      <c r="AB165" s="1"/>
      <c r="AC165" s="195"/>
      <c r="AD165" s="1" t="s">
        <v>101</v>
      </c>
      <c r="AE165" s="195" t="s">
        <v>64</v>
      </c>
      <c r="AF165" s="243">
        <f t="shared" si="18"/>
        <v>0</v>
      </c>
      <c r="AG165" s="394">
        <f t="shared" si="19"/>
        <v>1.0850000000000165E-3</v>
      </c>
      <c r="AH165" s="431">
        <f t="shared" si="20"/>
        <v>5.346337500000061</v>
      </c>
      <c r="AI165" s="243"/>
      <c r="AJ165" s="243">
        <f t="shared" si="21"/>
        <v>0</v>
      </c>
      <c r="AK165" s="394">
        <f t="shared" si="22"/>
        <v>0</v>
      </c>
      <c r="AL165" s="431">
        <f t="shared" si="23"/>
        <v>0</v>
      </c>
    </row>
    <row r="166" spans="1:38" s="86" customFormat="1">
      <c r="A166" s="1"/>
      <c r="B166" s="1"/>
      <c r="C166" s="195"/>
      <c r="D166" s="1"/>
      <c r="E166" s="195" t="s">
        <v>65</v>
      </c>
      <c r="F166" s="243">
        <v>1144822.5</v>
      </c>
      <c r="G166" s="394">
        <v>4.2931999999999991E-2</v>
      </c>
      <c r="H166" s="431">
        <v>49149.519569999989</v>
      </c>
      <c r="I166" s="243"/>
      <c r="J166" s="243">
        <v>270.07372159218937</v>
      </c>
      <c r="K166" s="394">
        <v>0</v>
      </c>
      <c r="L166" s="431"/>
      <c r="M166" s="188"/>
      <c r="N166" s="1"/>
      <c r="O166" s="1"/>
      <c r="P166" s="195"/>
      <c r="Q166" s="1"/>
      <c r="R166" s="195" t="s">
        <v>65</v>
      </c>
      <c r="S166" s="243">
        <v>1144822.5</v>
      </c>
      <c r="T166" s="394">
        <f t="shared" si="17"/>
        <v>4.3882000000000004E-2</v>
      </c>
      <c r="U166" s="431">
        <v>50237.100945000006</v>
      </c>
      <c r="V166" s="243"/>
      <c r="W166" s="243">
        <v>270.07372159218937</v>
      </c>
      <c r="X166" s="394">
        <f t="shared" si="24"/>
        <v>0</v>
      </c>
      <c r="Y166" s="431">
        <v>0</v>
      </c>
      <c r="Z166" s="242"/>
      <c r="AA166" s="1"/>
      <c r="AB166" s="1"/>
      <c r="AC166" s="195"/>
      <c r="AD166" s="1"/>
      <c r="AE166" s="195" t="s">
        <v>65</v>
      </c>
      <c r="AF166" s="243">
        <f t="shared" si="18"/>
        <v>0</v>
      </c>
      <c r="AG166" s="394">
        <f t="shared" si="19"/>
        <v>9.5000000000001333E-4</v>
      </c>
      <c r="AH166" s="431">
        <f t="shared" si="20"/>
        <v>1087.5813750000161</v>
      </c>
      <c r="AI166" s="243"/>
      <c r="AJ166" s="243">
        <f t="shared" si="21"/>
        <v>0</v>
      </c>
      <c r="AK166" s="394">
        <f t="shared" si="22"/>
        <v>0</v>
      </c>
      <c r="AL166" s="431">
        <f t="shared" si="23"/>
        <v>0</v>
      </c>
    </row>
    <row r="167" spans="1:38" s="86" customFormat="1">
      <c r="A167" s="1"/>
      <c r="B167" s="1"/>
      <c r="C167" s="195"/>
      <c r="D167" s="1"/>
      <c r="E167" s="195" t="s">
        <v>66</v>
      </c>
      <c r="F167" s="243">
        <v>3832.5</v>
      </c>
      <c r="G167" s="394">
        <v>3.4948E-2</v>
      </c>
      <c r="H167" s="431">
        <v>133.93821</v>
      </c>
      <c r="I167" s="243"/>
      <c r="J167" s="243">
        <v>0.90412054095902694</v>
      </c>
      <c r="K167" s="394">
        <v>0</v>
      </c>
      <c r="L167" s="431"/>
      <c r="M167" s="188"/>
      <c r="N167" s="1"/>
      <c r="O167" s="1"/>
      <c r="P167" s="195"/>
      <c r="Q167" s="1"/>
      <c r="R167" s="195" t="s">
        <v>66</v>
      </c>
      <c r="S167" s="243">
        <v>3832.5</v>
      </c>
      <c r="T167" s="394">
        <f t="shared" si="17"/>
        <v>3.6870000000000007E-2</v>
      </c>
      <c r="U167" s="431">
        <v>141.30427500000002</v>
      </c>
      <c r="V167" s="243"/>
      <c r="W167" s="243">
        <v>0.90412054095902694</v>
      </c>
      <c r="X167" s="394">
        <f t="shared" si="24"/>
        <v>0</v>
      </c>
      <c r="Y167" s="431">
        <v>0</v>
      </c>
      <c r="Z167" s="242"/>
      <c r="AA167" s="1"/>
      <c r="AB167" s="1"/>
      <c r="AC167" s="195"/>
      <c r="AD167" s="1"/>
      <c r="AE167" s="195" t="s">
        <v>66</v>
      </c>
      <c r="AF167" s="243">
        <f t="shared" si="18"/>
        <v>0</v>
      </c>
      <c r="AG167" s="394">
        <f t="shared" si="19"/>
        <v>1.922000000000007E-3</v>
      </c>
      <c r="AH167" s="431">
        <f t="shared" si="20"/>
        <v>7.3660650000000203</v>
      </c>
      <c r="AI167" s="243"/>
      <c r="AJ167" s="243">
        <f t="shared" si="21"/>
        <v>0</v>
      </c>
      <c r="AK167" s="394">
        <f t="shared" si="22"/>
        <v>0</v>
      </c>
      <c r="AL167" s="431">
        <f t="shared" si="23"/>
        <v>0</v>
      </c>
    </row>
    <row r="168" spans="1:38" s="86" customFormat="1">
      <c r="A168" s="1"/>
      <c r="B168" s="1"/>
      <c r="C168" s="195"/>
      <c r="D168" s="1" t="s">
        <v>166</v>
      </c>
      <c r="E168" s="195" t="s">
        <v>65</v>
      </c>
      <c r="F168" s="243">
        <v>190377</v>
      </c>
      <c r="G168" s="394">
        <v>4.2931999999999998E-2</v>
      </c>
      <c r="H168" s="431">
        <v>8173.2653639999999</v>
      </c>
      <c r="I168" s="243"/>
      <c r="J168" s="243">
        <v>437.65367602059558</v>
      </c>
      <c r="K168" s="394">
        <v>0</v>
      </c>
      <c r="L168" s="431"/>
      <c r="M168" s="188"/>
      <c r="N168" s="1"/>
      <c r="O168" s="1"/>
      <c r="P168" s="195"/>
      <c r="Q168" s="1" t="s">
        <v>166</v>
      </c>
      <c r="R168" s="195" t="s">
        <v>65</v>
      </c>
      <c r="S168" s="243">
        <v>190377</v>
      </c>
      <c r="T168" s="394">
        <f t="shared" si="17"/>
        <v>4.3881999999999997E-2</v>
      </c>
      <c r="U168" s="431">
        <v>8354.123513999999</v>
      </c>
      <c r="V168" s="243"/>
      <c r="W168" s="243">
        <v>437.65367602059558</v>
      </c>
      <c r="X168" s="394">
        <f t="shared" si="24"/>
        <v>0</v>
      </c>
      <c r="Y168" s="431">
        <v>0</v>
      </c>
      <c r="Z168" s="242"/>
      <c r="AA168" s="1"/>
      <c r="AB168" s="1"/>
      <c r="AC168" s="195"/>
      <c r="AD168" s="1" t="s">
        <v>166</v>
      </c>
      <c r="AE168" s="195" t="s">
        <v>65</v>
      </c>
      <c r="AF168" s="243">
        <f t="shared" si="18"/>
        <v>0</v>
      </c>
      <c r="AG168" s="394">
        <f t="shared" si="19"/>
        <v>9.4999999999999946E-4</v>
      </c>
      <c r="AH168" s="431">
        <f t="shared" si="20"/>
        <v>180.85814999999911</v>
      </c>
      <c r="AI168" s="243"/>
      <c r="AJ168" s="243">
        <f t="shared" si="21"/>
        <v>0</v>
      </c>
      <c r="AK168" s="394">
        <f t="shared" si="22"/>
        <v>0</v>
      </c>
      <c r="AL168" s="431">
        <f t="shared" si="23"/>
        <v>0</v>
      </c>
    </row>
    <row r="169" spans="1:38" s="86" customFormat="1">
      <c r="A169" s="1"/>
      <c r="B169" s="1"/>
      <c r="C169" s="195"/>
      <c r="D169" s="1"/>
      <c r="E169" s="195" t="s">
        <v>66</v>
      </c>
      <c r="F169" s="243">
        <v>6089</v>
      </c>
      <c r="G169" s="394">
        <v>3.4948000000000007E-2</v>
      </c>
      <c r="H169" s="431">
        <v>212.79837200000003</v>
      </c>
      <c r="I169" s="243"/>
      <c r="J169" s="243">
        <v>13.997873867585996</v>
      </c>
      <c r="K169" s="394">
        <v>0</v>
      </c>
      <c r="L169" s="431"/>
      <c r="M169" s="188"/>
      <c r="N169" s="1"/>
      <c r="O169" s="1"/>
      <c r="P169" s="195"/>
      <c r="Q169" s="1"/>
      <c r="R169" s="195" t="s">
        <v>66</v>
      </c>
      <c r="S169" s="243">
        <v>6089</v>
      </c>
      <c r="T169" s="394">
        <f t="shared" si="17"/>
        <v>3.6870000000000007E-2</v>
      </c>
      <c r="U169" s="431">
        <v>224.50143000000003</v>
      </c>
      <c r="V169" s="243"/>
      <c r="W169" s="243">
        <v>13.997873867585996</v>
      </c>
      <c r="X169" s="394">
        <f t="shared" si="24"/>
        <v>0</v>
      </c>
      <c r="Y169" s="431">
        <v>0</v>
      </c>
      <c r="Z169" s="242"/>
      <c r="AA169" s="1"/>
      <c r="AB169" s="1"/>
      <c r="AC169" s="195"/>
      <c r="AD169" s="1"/>
      <c r="AE169" s="195" t="s">
        <v>66</v>
      </c>
      <c r="AF169" s="243">
        <f t="shared" si="18"/>
        <v>0</v>
      </c>
      <c r="AG169" s="394">
        <f t="shared" si="19"/>
        <v>1.9220000000000001E-3</v>
      </c>
      <c r="AH169" s="431">
        <f t="shared" si="20"/>
        <v>11.703057999999999</v>
      </c>
      <c r="AI169" s="243"/>
      <c r="AJ169" s="243">
        <f t="shared" si="21"/>
        <v>0</v>
      </c>
      <c r="AK169" s="394">
        <f t="shared" si="22"/>
        <v>0</v>
      </c>
      <c r="AL169" s="431">
        <f t="shared" si="23"/>
        <v>0</v>
      </c>
    </row>
    <row r="170" spans="1:38" s="86" customFormat="1">
      <c r="A170" s="1"/>
      <c r="B170" s="1"/>
      <c r="C170" s="195"/>
      <c r="D170" s="1" t="s">
        <v>105</v>
      </c>
      <c r="E170" s="195" t="s">
        <v>65</v>
      </c>
      <c r="F170" s="243">
        <v>387430.28740690474</v>
      </c>
      <c r="G170" s="394">
        <v>4.2931999999999998E-2</v>
      </c>
      <c r="H170" s="431">
        <v>16633.157098953234</v>
      </c>
      <c r="I170" s="243"/>
      <c r="J170" s="243">
        <v>46624.830467696847</v>
      </c>
      <c r="K170" s="394">
        <v>0</v>
      </c>
      <c r="L170" s="431"/>
      <c r="M170" s="188"/>
      <c r="N170" s="1"/>
      <c r="O170" s="1"/>
      <c r="P170" s="195"/>
      <c r="Q170" s="1" t="s">
        <v>105</v>
      </c>
      <c r="R170" s="195" t="s">
        <v>65</v>
      </c>
      <c r="S170" s="243">
        <v>387430.28740690474</v>
      </c>
      <c r="T170" s="394">
        <f t="shared" si="17"/>
        <v>4.3881999999999997E-2</v>
      </c>
      <c r="U170" s="431">
        <v>17001.215871989793</v>
      </c>
      <c r="V170" s="243"/>
      <c r="W170" s="243">
        <v>5900.8209424069928</v>
      </c>
      <c r="X170" s="394">
        <f t="shared" si="24"/>
        <v>0</v>
      </c>
      <c r="Y170" s="431">
        <v>0</v>
      </c>
      <c r="Z170" s="242"/>
      <c r="AA170" s="1"/>
      <c r="AB170" s="1"/>
      <c r="AC170" s="195"/>
      <c r="AD170" s="1" t="s">
        <v>105</v>
      </c>
      <c r="AE170" s="195" t="s">
        <v>65</v>
      </c>
      <c r="AF170" s="243">
        <f t="shared" si="18"/>
        <v>0</v>
      </c>
      <c r="AG170" s="394">
        <f t="shared" si="19"/>
        <v>9.4999999999999946E-4</v>
      </c>
      <c r="AH170" s="431">
        <f t="shared" si="20"/>
        <v>368.0587730365587</v>
      </c>
      <c r="AI170" s="243"/>
      <c r="AJ170" s="243">
        <f t="shared" si="21"/>
        <v>-40724.009525289854</v>
      </c>
      <c r="AK170" s="394">
        <f t="shared" si="22"/>
        <v>0</v>
      </c>
      <c r="AL170" s="431">
        <f t="shared" si="23"/>
        <v>0</v>
      </c>
    </row>
    <row r="171" spans="1:38" s="86" customFormat="1">
      <c r="A171" s="1"/>
      <c r="B171" s="1"/>
      <c r="C171" s="195"/>
      <c r="D171" s="1" t="s">
        <v>11</v>
      </c>
      <c r="E171" s="195" t="s">
        <v>64</v>
      </c>
      <c r="F171" s="243">
        <v>0</v>
      </c>
      <c r="G171" s="394">
        <v>0</v>
      </c>
      <c r="H171" s="431">
        <v>0</v>
      </c>
      <c r="I171" s="243"/>
      <c r="J171" s="243">
        <v>0</v>
      </c>
      <c r="K171" s="394">
        <v>0</v>
      </c>
      <c r="L171" s="431"/>
      <c r="M171" s="188"/>
      <c r="N171" s="1"/>
      <c r="O171" s="1"/>
      <c r="P171" s="195"/>
      <c r="Q171" s="1" t="s">
        <v>11</v>
      </c>
      <c r="R171" s="195" t="s">
        <v>64</v>
      </c>
      <c r="S171" s="243">
        <v>0</v>
      </c>
      <c r="T171" s="394">
        <v>0</v>
      </c>
      <c r="U171" s="431">
        <v>0</v>
      </c>
      <c r="V171" s="243"/>
      <c r="W171" s="243">
        <v>0</v>
      </c>
      <c r="X171" s="394">
        <v>0</v>
      </c>
      <c r="Y171" s="431">
        <v>0</v>
      </c>
      <c r="Z171" s="242"/>
      <c r="AA171" s="1"/>
      <c r="AB171" s="1"/>
      <c r="AC171" s="195"/>
      <c r="AD171" s="1" t="s">
        <v>11</v>
      </c>
      <c r="AE171" s="195" t="s">
        <v>64</v>
      </c>
      <c r="AF171" s="243">
        <f t="shared" si="18"/>
        <v>0</v>
      </c>
      <c r="AG171" s="394">
        <f t="shared" si="19"/>
        <v>0</v>
      </c>
      <c r="AH171" s="431">
        <f t="shared" si="20"/>
        <v>0</v>
      </c>
      <c r="AI171" s="243"/>
      <c r="AJ171" s="243">
        <f t="shared" si="21"/>
        <v>0</v>
      </c>
      <c r="AK171" s="394">
        <f t="shared" si="22"/>
        <v>0</v>
      </c>
      <c r="AL171" s="431">
        <f t="shared" si="23"/>
        <v>0</v>
      </c>
    </row>
    <row r="172" spans="1:38" s="86" customFormat="1">
      <c r="A172" s="1"/>
      <c r="B172" s="1"/>
      <c r="C172" s="195"/>
      <c r="D172" s="1" t="s">
        <v>185</v>
      </c>
      <c r="E172" s="195" t="s">
        <v>64</v>
      </c>
      <c r="F172" s="243">
        <v>745.92195985570686</v>
      </c>
      <c r="G172" s="394">
        <v>4.2147999999999998E-2</v>
      </c>
      <c r="H172" s="431">
        <v>31.43911876399833</v>
      </c>
      <c r="I172" s="243"/>
      <c r="J172" s="243">
        <v>5.7018951758079393</v>
      </c>
      <c r="K172" s="394">
        <v>0</v>
      </c>
      <c r="L172" s="431"/>
      <c r="M172" s="188"/>
      <c r="N172" s="1"/>
      <c r="O172" s="1"/>
      <c r="P172" s="195"/>
      <c r="Q172" s="1" t="s">
        <v>185</v>
      </c>
      <c r="R172" s="195" t="s">
        <v>64</v>
      </c>
      <c r="S172" s="243">
        <v>1341.9378800000004</v>
      </c>
      <c r="T172" s="394">
        <f t="shared" si="17"/>
        <v>4.3233000000000008E-2</v>
      </c>
      <c r="U172" s="431">
        <v>58.016000366040032</v>
      </c>
      <c r="V172" s="243"/>
      <c r="W172" s="243">
        <v>3.1073740775870218</v>
      </c>
      <c r="X172" s="394">
        <f t="shared" si="24"/>
        <v>0</v>
      </c>
      <c r="Y172" s="431">
        <v>0</v>
      </c>
      <c r="Z172" s="242"/>
      <c r="AA172" s="1"/>
      <c r="AB172" s="1"/>
      <c r="AC172" s="195"/>
      <c r="AD172" s="1" t="s">
        <v>185</v>
      </c>
      <c r="AE172" s="195" t="s">
        <v>64</v>
      </c>
      <c r="AF172" s="243">
        <f t="shared" si="18"/>
        <v>596.01592014429355</v>
      </c>
      <c r="AG172" s="394">
        <f t="shared" si="19"/>
        <v>1.0850000000000096E-3</v>
      </c>
      <c r="AH172" s="431">
        <f t="shared" si="20"/>
        <v>26.576881602041702</v>
      </c>
      <c r="AI172" s="243"/>
      <c r="AJ172" s="243">
        <f t="shared" si="21"/>
        <v>-2.5945210982209175</v>
      </c>
      <c r="AK172" s="394">
        <f t="shared" si="22"/>
        <v>0</v>
      </c>
      <c r="AL172" s="431">
        <f t="shared" si="23"/>
        <v>0</v>
      </c>
    </row>
    <row r="173" spans="1:38" s="86" customFormat="1">
      <c r="A173" s="1"/>
      <c r="B173" s="1"/>
      <c r="C173" s="195"/>
      <c r="D173" s="1"/>
      <c r="E173" s="195" t="s">
        <v>65</v>
      </c>
      <c r="F173" s="243">
        <v>2269709.2438739659</v>
      </c>
      <c r="G173" s="394">
        <v>4.2932000000000005E-2</v>
      </c>
      <c r="H173" s="431">
        <v>97443.157257997111</v>
      </c>
      <c r="I173" s="243"/>
      <c r="J173" s="243">
        <v>18367.102715847795</v>
      </c>
      <c r="K173" s="394">
        <v>0</v>
      </c>
      <c r="L173" s="431"/>
      <c r="M173" s="188"/>
      <c r="N173" s="1"/>
      <c r="O173" s="1"/>
      <c r="P173" s="195"/>
      <c r="Q173" s="1"/>
      <c r="R173" s="195" t="s">
        <v>65</v>
      </c>
      <c r="S173" s="243">
        <v>4293393.514680001</v>
      </c>
      <c r="T173" s="394">
        <f t="shared" si="17"/>
        <v>4.3881999999999984E-2</v>
      </c>
      <c r="U173" s="431">
        <v>188402.69421118774</v>
      </c>
      <c r="V173" s="243"/>
      <c r="W173" s="243">
        <v>9983.7694363959199</v>
      </c>
      <c r="X173" s="394">
        <f t="shared" si="24"/>
        <v>0</v>
      </c>
      <c r="Y173" s="431">
        <v>0</v>
      </c>
      <c r="Z173" s="242"/>
      <c r="AA173" s="1"/>
      <c r="AB173" s="1"/>
      <c r="AC173" s="195"/>
      <c r="AD173" s="1"/>
      <c r="AE173" s="195" t="s">
        <v>65</v>
      </c>
      <c r="AF173" s="243">
        <f t="shared" si="18"/>
        <v>2023684.270806035</v>
      </c>
      <c r="AG173" s="394">
        <f t="shared" si="19"/>
        <v>9.4999999999997864E-4</v>
      </c>
      <c r="AH173" s="431">
        <f t="shared" si="20"/>
        <v>90959.536953190633</v>
      </c>
      <c r="AI173" s="243"/>
      <c r="AJ173" s="243">
        <f t="shared" si="21"/>
        <v>-8383.3332794518756</v>
      </c>
      <c r="AK173" s="394">
        <f t="shared" si="22"/>
        <v>0</v>
      </c>
      <c r="AL173" s="431">
        <f t="shared" si="23"/>
        <v>0</v>
      </c>
    </row>
    <row r="174" spans="1:38" s="86" customFormat="1">
      <c r="A174" s="1"/>
      <c r="B174" s="1"/>
      <c r="C174" s="195"/>
      <c r="D174" s="1"/>
      <c r="E174" s="195" t="s">
        <v>66</v>
      </c>
      <c r="F174" s="243">
        <v>394320.70287176821</v>
      </c>
      <c r="G174" s="394">
        <v>3.4948E-2</v>
      </c>
      <c r="H174" s="431">
        <v>13780.719923962555</v>
      </c>
      <c r="I174" s="243"/>
      <c r="J174" s="243">
        <v>3187.536769227996</v>
      </c>
      <c r="K174" s="394">
        <v>0</v>
      </c>
      <c r="L174" s="431"/>
      <c r="N174" s="1"/>
      <c r="O174" s="1"/>
      <c r="P174" s="195"/>
      <c r="Q174" s="1"/>
      <c r="R174" s="195" t="s">
        <v>66</v>
      </c>
      <c r="S174" s="243">
        <v>745194.01880000019</v>
      </c>
      <c r="T174" s="394">
        <f t="shared" si="17"/>
        <v>3.6869999999999993E-2</v>
      </c>
      <c r="U174" s="431">
        <v>27475.303473156004</v>
      </c>
      <c r="V174" s="243"/>
      <c r="W174" s="243">
        <v>1732.7247565059188</v>
      </c>
      <c r="X174" s="394">
        <f t="shared" si="24"/>
        <v>0</v>
      </c>
      <c r="Y174" s="431">
        <v>0</v>
      </c>
      <c r="Z174" s="242"/>
      <c r="AA174" s="1"/>
      <c r="AB174" s="1"/>
      <c r="AC174" s="195"/>
      <c r="AD174" s="1"/>
      <c r="AE174" s="195" t="s">
        <v>66</v>
      </c>
      <c r="AF174" s="243">
        <f t="shared" si="18"/>
        <v>350873.31592823198</v>
      </c>
      <c r="AG174" s="394">
        <f t="shared" si="19"/>
        <v>1.9219999999999932E-3</v>
      </c>
      <c r="AH174" s="431">
        <f t="shared" si="20"/>
        <v>13694.583549193449</v>
      </c>
      <c r="AI174" s="243"/>
      <c r="AJ174" s="243">
        <f t="shared" si="21"/>
        <v>-1454.8120127220773</v>
      </c>
      <c r="AK174" s="394">
        <f t="shared" si="22"/>
        <v>0</v>
      </c>
      <c r="AL174" s="431">
        <f t="shared" si="23"/>
        <v>0</v>
      </c>
    </row>
    <row r="175" spans="1:38" s="86" customFormat="1">
      <c r="A175" s="1"/>
      <c r="B175" s="1"/>
      <c r="C175" s="195"/>
      <c r="D175" s="1"/>
      <c r="E175" s="195" t="s">
        <v>67</v>
      </c>
      <c r="F175" s="243">
        <v>3321.7658795671205</v>
      </c>
      <c r="G175" s="394">
        <v>3.4000000000000002E-2</v>
      </c>
      <c r="H175" s="431">
        <v>112.94003990528211</v>
      </c>
      <c r="I175" s="243"/>
      <c r="J175" s="243">
        <v>27.861906347613019</v>
      </c>
      <c r="K175" s="394">
        <v>0</v>
      </c>
      <c r="L175" s="431"/>
      <c r="N175" s="1"/>
      <c r="O175" s="1"/>
      <c r="P175" s="195"/>
      <c r="Q175" s="1"/>
      <c r="R175" s="195" t="s">
        <v>67</v>
      </c>
      <c r="S175" s="243">
        <v>6486.1536400000014</v>
      </c>
      <c r="T175" s="394">
        <f t="shared" si="17"/>
        <v>3.3863000000000004E-2</v>
      </c>
      <c r="U175" s="431">
        <v>219.64062071132005</v>
      </c>
      <c r="V175" s="243"/>
      <c r="W175" s="243">
        <v>15.121340523527664</v>
      </c>
      <c r="X175" s="394">
        <f t="shared" si="24"/>
        <v>0</v>
      </c>
      <c r="Y175" s="431">
        <v>0</v>
      </c>
      <c r="Z175" s="242"/>
      <c r="AA175" s="1"/>
      <c r="AB175" s="1"/>
      <c r="AC175" s="195"/>
      <c r="AD175" s="1"/>
      <c r="AE175" s="195" t="s">
        <v>67</v>
      </c>
      <c r="AF175" s="243">
        <f t="shared" si="18"/>
        <v>3164.3877604328809</v>
      </c>
      <c r="AG175" s="394">
        <f t="shared" si="19"/>
        <v>-1.3699999999999823E-4</v>
      </c>
      <c r="AH175" s="431">
        <f t="shared" si="20"/>
        <v>106.70058080603795</v>
      </c>
      <c r="AI175" s="243"/>
      <c r="AJ175" s="243">
        <f t="shared" si="21"/>
        <v>-12.740565824085355</v>
      </c>
      <c r="AK175" s="394">
        <f t="shared" si="22"/>
        <v>0</v>
      </c>
      <c r="AL175" s="431">
        <f t="shared" si="23"/>
        <v>0</v>
      </c>
    </row>
    <row r="176" spans="1:38" s="86" customFormat="1">
      <c r="A176" s="1"/>
      <c r="B176" s="1"/>
      <c r="C176" s="195"/>
      <c r="D176" s="1" t="s">
        <v>117</v>
      </c>
      <c r="E176" s="195" t="s">
        <v>64</v>
      </c>
      <c r="F176" s="243">
        <v>4059488.2245025667</v>
      </c>
      <c r="G176" s="394">
        <v>4.2148000000000019E-2</v>
      </c>
      <c r="H176" s="431">
        <v>171099.30968633425</v>
      </c>
      <c r="I176" s="243"/>
      <c r="J176" s="243">
        <v>6435.0568443803359</v>
      </c>
      <c r="K176" s="394">
        <v>0</v>
      </c>
      <c r="L176" s="431"/>
      <c r="N176" s="1"/>
      <c r="O176" s="1"/>
      <c r="P176" s="195"/>
      <c r="Q176" s="1" t="s">
        <v>117</v>
      </c>
      <c r="R176" s="195" t="s">
        <v>64</v>
      </c>
      <c r="S176" s="243">
        <v>4059488.2245025667</v>
      </c>
      <c r="T176" s="394">
        <f t="shared" si="17"/>
        <v>4.3233000000000008E-2</v>
      </c>
      <c r="U176" s="431">
        <v>175503.8544099195</v>
      </c>
      <c r="V176" s="243"/>
      <c r="W176" s="243">
        <v>6435.0568443803359</v>
      </c>
      <c r="X176" s="394">
        <f t="shared" si="24"/>
        <v>0</v>
      </c>
      <c r="Y176" s="431">
        <v>0</v>
      </c>
      <c r="Z176" s="242"/>
      <c r="AA176" s="1"/>
      <c r="AB176" s="1"/>
      <c r="AC176" s="195"/>
      <c r="AD176" s="1" t="s">
        <v>117</v>
      </c>
      <c r="AE176" s="195" t="s">
        <v>64</v>
      </c>
      <c r="AF176" s="243">
        <f t="shared" si="18"/>
        <v>0</v>
      </c>
      <c r="AG176" s="394">
        <f t="shared" si="19"/>
        <v>1.0849999999999888E-3</v>
      </c>
      <c r="AH176" s="431">
        <f t="shared" si="20"/>
        <v>4404.544723585248</v>
      </c>
      <c r="AI176" s="243"/>
      <c r="AJ176" s="243">
        <f t="shared" si="21"/>
        <v>0</v>
      </c>
      <c r="AK176" s="394">
        <f t="shared" si="22"/>
        <v>0</v>
      </c>
      <c r="AL176" s="431">
        <f t="shared" si="23"/>
        <v>0</v>
      </c>
    </row>
    <row r="177" spans="1:38" s="86" customFormat="1">
      <c r="A177" s="1"/>
      <c r="B177" s="1"/>
      <c r="C177" s="195"/>
      <c r="D177" s="1"/>
      <c r="E177" s="195" t="s">
        <v>65</v>
      </c>
      <c r="F177" s="243">
        <v>19855546.150127057</v>
      </c>
      <c r="G177" s="394">
        <v>4.293200000000004E-2</v>
      </c>
      <c r="H177" s="431">
        <v>852438.30731725565</v>
      </c>
      <c r="I177" s="243"/>
      <c r="J177" s="243">
        <v>11107.200559077957</v>
      </c>
      <c r="K177" s="394">
        <v>0</v>
      </c>
      <c r="L177" s="431"/>
      <c r="N177" s="1"/>
      <c r="O177" s="1"/>
      <c r="P177" s="195"/>
      <c r="Q177" s="1"/>
      <c r="R177" s="195" t="s">
        <v>65</v>
      </c>
      <c r="S177" s="243">
        <v>19855546.150127057</v>
      </c>
      <c r="T177" s="394">
        <f t="shared" si="17"/>
        <v>4.3882000000000025E-2</v>
      </c>
      <c r="U177" s="431">
        <v>871301.07615987607</v>
      </c>
      <c r="V177" s="243"/>
      <c r="W177" s="243">
        <v>11107.200559077957</v>
      </c>
      <c r="X177" s="394">
        <f t="shared" si="24"/>
        <v>0</v>
      </c>
      <c r="Y177" s="431">
        <v>0</v>
      </c>
      <c r="Z177" s="242"/>
      <c r="AA177" s="1"/>
      <c r="AB177" s="1"/>
      <c r="AC177" s="195"/>
      <c r="AD177" s="1"/>
      <c r="AE177" s="195" t="s">
        <v>65</v>
      </c>
      <c r="AF177" s="243">
        <f t="shared" si="18"/>
        <v>0</v>
      </c>
      <c r="AG177" s="394">
        <f t="shared" si="19"/>
        <v>9.4999999999998558E-4</v>
      </c>
      <c r="AH177" s="431">
        <f t="shared" si="20"/>
        <v>18862.768842620426</v>
      </c>
      <c r="AI177" s="243"/>
      <c r="AJ177" s="243">
        <f t="shared" si="21"/>
        <v>0</v>
      </c>
      <c r="AK177" s="394">
        <f t="shared" si="22"/>
        <v>0</v>
      </c>
      <c r="AL177" s="431">
        <f t="shared" si="23"/>
        <v>0</v>
      </c>
    </row>
    <row r="178" spans="1:38" s="86" customFormat="1">
      <c r="A178" s="1"/>
      <c r="B178" s="1"/>
      <c r="C178" s="195"/>
      <c r="D178" s="1"/>
      <c r="E178" s="195" t="s">
        <v>66</v>
      </c>
      <c r="F178" s="243">
        <v>1720107.2798526189</v>
      </c>
      <c r="G178" s="394">
        <v>3.4948E-2</v>
      </c>
      <c r="H178" s="431">
        <v>60114.309216289323</v>
      </c>
      <c r="I178" s="243"/>
      <c r="J178" s="243">
        <v>1548.4335715080113</v>
      </c>
      <c r="K178" s="394">
        <v>0</v>
      </c>
      <c r="L178" s="431"/>
      <c r="N178" s="1"/>
      <c r="O178" s="1"/>
      <c r="P178" s="195"/>
      <c r="Q178" s="1"/>
      <c r="R178" s="195" t="s">
        <v>66</v>
      </c>
      <c r="S178" s="243">
        <v>1720107.2798526189</v>
      </c>
      <c r="T178" s="394">
        <f t="shared" si="17"/>
        <v>3.6869999999999979E-2</v>
      </c>
      <c r="U178" s="431">
        <v>63420.355408166026</v>
      </c>
      <c r="V178" s="243"/>
      <c r="W178" s="243">
        <v>1548.4335715080113</v>
      </c>
      <c r="X178" s="394">
        <f t="shared" si="24"/>
        <v>0</v>
      </c>
      <c r="Y178" s="431">
        <v>0</v>
      </c>
      <c r="Z178" s="242"/>
      <c r="AA178" s="1"/>
      <c r="AB178" s="1"/>
      <c r="AC178" s="195"/>
      <c r="AD178" s="1"/>
      <c r="AE178" s="195" t="s">
        <v>66</v>
      </c>
      <c r="AF178" s="243">
        <f t="shared" si="18"/>
        <v>0</v>
      </c>
      <c r="AG178" s="394">
        <f t="shared" si="19"/>
        <v>1.9219999999999793E-3</v>
      </c>
      <c r="AH178" s="431">
        <f t="shared" si="20"/>
        <v>3306.0461918767032</v>
      </c>
      <c r="AI178" s="243"/>
      <c r="AJ178" s="243">
        <f t="shared" si="21"/>
        <v>0</v>
      </c>
      <c r="AK178" s="394">
        <f t="shared" si="22"/>
        <v>0</v>
      </c>
      <c r="AL178" s="431">
        <f t="shared" si="23"/>
        <v>0</v>
      </c>
    </row>
    <row r="179" spans="1:38" s="86" customFormat="1">
      <c r="A179" s="1"/>
      <c r="B179" s="1"/>
      <c r="C179" s="195"/>
      <c r="D179" s="1"/>
      <c r="E179" s="195" t="s">
        <v>67</v>
      </c>
      <c r="F179" s="243">
        <v>58297.614498970564</v>
      </c>
      <c r="G179" s="394">
        <v>3.3999999999999996E-2</v>
      </c>
      <c r="H179" s="431">
        <v>1982.1188929649988</v>
      </c>
      <c r="I179" s="243"/>
      <c r="J179" s="243">
        <v>24.207984541398762</v>
      </c>
      <c r="K179" s="394">
        <v>0</v>
      </c>
      <c r="L179" s="431"/>
      <c r="N179" s="1"/>
      <c r="O179" s="1"/>
      <c r="P179" s="195"/>
      <c r="Q179" s="1"/>
      <c r="R179" s="195" t="s">
        <v>67</v>
      </c>
      <c r="S179" s="243">
        <v>58297.614498970564</v>
      </c>
      <c r="T179" s="394">
        <f t="shared" si="17"/>
        <v>3.3863000000000004E-2</v>
      </c>
      <c r="U179" s="431">
        <v>1974.1321197786406</v>
      </c>
      <c r="V179" s="243"/>
      <c r="W179" s="243">
        <v>24.207984541398762</v>
      </c>
      <c r="X179" s="394">
        <f t="shared" si="24"/>
        <v>0</v>
      </c>
      <c r="Y179" s="431">
        <v>0</v>
      </c>
      <c r="Z179" s="242"/>
      <c r="AA179" s="1"/>
      <c r="AB179" s="1"/>
      <c r="AC179" s="195"/>
      <c r="AD179" s="1"/>
      <c r="AE179" s="195" t="s">
        <v>67</v>
      </c>
      <c r="AF179" s="243">
        <f t="shared" si="18"/>
        <v>0</v>
      </c>
      <c r="AG179" s="394">
        <f t="shared" si="19"/>
        <v>-1.369999999999913E-4</v>
      </c>
      <c r="AH179" s="431">
        <f t="shared" si="20"/>
        <v>-7.9867731863582776</v>
      </c>
      <c r="AI179" s="243"/>
      <c r="AJ179" s="243">
        <f t="shared" si="21"/>
        <v>0</v>
      </c>
      <c r="AK179" s="394">
        <f t="shared" si="22"/>
        <v>0</v>
      </c>
      <c r="AL179" s="431">
        <f t="shared" si="23"/>
        <v>0</v>
      </c>
    </row>
    <row r="180" spans="1:38" s="86" customFormat="1">
      <c r="A180" s="1"/>
      <c r="B180" s="1"/>
      <c r="C180" s="180" t="s">
        <v>196</v>
      </c>
      <c r="D180" s="180"/>
      <c r="E180" s="180"/>
      <c r="F180" s="246">
        <f>SUM(F157:F179)</f>
        <v>33246098.031048827</v>
      </c>
      <c r="G180" s="395"/>
      <c r="H180" s="432">
        <f>SUM(H157:H179)</f>
        <v>1405450.7511014373</v>
      </c>
      <c r="I180" s="246"/>
      <c r="J180" s="246">
        <f>SUM(J157:J179)</f>
        <v>92988.929421960798</v>
      </c>
      <c r="K180" s="246"/>
      <c r="L180" s="432">
        <f>SUM(L157:L179)</f>
        <v>0</v>
      </c>
      <c r="N180" s="1"/>
      <c r="O180" s="1"/>
      <c r="P180" s="180" t="s">
        <v>196</v>
      </c>
      <c r="Q180" s="180"/>
      <c r="R180" s="180"/>
      <c r="S180" s="246">
        <f>SUM(S157:S179)</f>
        <v>35747512.613543682</v>
      </c>
      <c r="T180" s="395"/>
      <c r="U180" s="432">
        <f>SUM(U157:U179)</f>
        <v>1546942.5371014606</v>
      </c>
      <c r="V180" s="246"/>
      <c r="W180" s="246">
        <f>SUM(W157:W179)</f>
        <v>42694.423680732121</v>
      </c>
      <c r="X180" s="246"/>
      <c r="Y180" s="432">
        <f>SUM(Y157:Y179)</f>
        <v>0</v>
      </c>
      <c r="Z180" s="242"/>
      <c r="AA180" s="1"/>
      <c r="AB180" s="1"/>
      <c r="AC180" s="180" t="s">
        <v>196</v>
      </c>
      <c r="AD180" s="180"/>
      <c r="AE180" s="180"/>
      <c r="AF180" s="246">
        <f t="shared" si="18"/>
        <v>2501414.5824948549</v>
      </c>
      <c r="AG180" s="395"/>
      <c r="AH180" s="432">
        <f t="shared" si="20"/>
        <v>141491.78600002336</v>
      </c>
      <c r="AI180" s="246"/>
      <c r="AJ180" s="246">
        <f t="shared" si="21"/>
        <v>-50294.505741228677</v>
      </c>
      <c r="AK180" s="246"/>
      <c r="AL180" s="432">
        <f t="shared" si="23"/>
        <v>0</v>
      </c>
    </row>
    <row r="181" spans="1:38" s="86" customFormat="1">
      <c r="A181" s="1"/>
      <c r="B181" s="1"/>
      <c r="C181" s="195">
        <v>2018</v>
      </c>
      <c r="D181" s="1" t="s">
        <v>102</v>
      </c>
      <c r="E181" s="195" t="s">
        <v>64</v>
      </c>
      <c r="F181" s="243">
        <v>309.456829102207</v>
      </c>
      <c r="G181" s="394">
        <v>4.2148000000000005E-2</v>
      </c>
      <c r="H181" s="431">
        <v>13.042986432999822</v>
      </c>
      <c r="I181" s="243"/>
      <c r="J181" s="243">
        <v>4.9786621590492491E-2</v>
      </c>
      <c r="K181" s="394">
        <v>0</v>
      </c>
      <c r="L181" s="431"/>
      <c r="N181" s="1"/>
      <c r="O181" s="1"/>
      <c r="P181" s="195">
        <v>2018</v>
      </c>
      <c r="Q181" s="1" t="s">
        <v>102</v>
      </c>
      <c r="R181" s="195" t="s">
        <v>64</v>
      </c>
      <c r="S181" s="243">
        <v>309.456829102207</v>
      </c>
      <c r="T181" s="394">
        <f t="shared" si="17"/>
        <v>4.3233000000000001E-2</v>
      </c>
      <c r="U181" s="431">
        <v>13.378747092575715</v>
      </c>
      <c r="V181" s="243"/>
      <c r="W181" s="243">
        <v>4.9786621590492491E-2</v>
      </c>
      <c r="X181" s="394">
        <f t="shared" si="24"/>
        <v>0</v>
      </c>
      <c r="Y181" s="431">
        <v>0</v>
      </c>
      <c r="Z181" s="242"/>
      <c r="AA181" s="1"/>
      <c r="AB181" s="1"/>
      <c r="AC181" s="195">
        <v>2018</v>
      </c>
      <c r="AD181" s="1" t="s">
        <v>102</v>
      </c>
      <c r="AE181" s="195" t="s">
        <v>64</v>
      </c>
      <c r="AF181" s="243">
        <f t="shared" si="18"/>
        <v>0</v>
      </c>
      <c r="AG181" s="394">
        <f t="shared" si="19"/>
        <v>1.0849999999999957E-3</v>
      </c>
      <c r="AH181" s="431">
        <f t="shared" si="20"/>
        <v>0.33576065957589307</v>
      </c>
      <c r="AI181" s="243"/>
      <c r="AJ181" s="243">
        <f t="shared" si="21"/>
        <v>0</v>
      </c>
      <c r="AK181" s="394">
        <f t="shared" si="22"/>
        <v>0</v>
      </c>
      <c r="AL181" s="431">
        <f t="shared" si="23"/>
        <v>0</v>
      </c>
    </row>
    <row r="182" spans="1:38" s="86" customFormat="1">
      <c r="A182" s="1"/>
      <c r="B182" s="1"/>
      <c r="C182" s="195"/>
      <c r="D182" s="1"/>
      <c r="E182" s="195" t="s">
        <v>65</v>
      </c>
      <c r="F182" s="243">
        <v>1391395.2678507981</v>
      </c>
      <c r="G182" s="394">
        <v>4.2931999999999998E-2</v>
      </c>
      <c r="H182" s="431">
        <v>59735.381639370462</v>
      </c>
      <c r="I182" s="243"/>
      <c r="J182" s="243">
        <v>223.85309732625186</v>
      </c>
      <c r="K182" s="394">
        <v>0</v>
      </c>
      <c r="L182" s="431"/>
      <c r="N182" s="1"/>
      <c r="O182" s="1"/>
      <c r="P182" s="195"/>
      <c r="Q182" s="1"/>
      <c r="R182" s="195" t="s">
        <v>65</v>
      </c>
      <c r="S182" s="243">
        <v>1391395.2678507981</v>
      </c>
      <c r="T182" s="394">
        <f t="shared" si="17"/>
        <v>4.3882000000000004E-2</v>
      </c>
      <c r="U182" s="431">
        <v>61057.207143828731</v>
      </c>
      <c r="V182" s="243"/>
      <c r="W182" s="243">
        <v>223.85309732625186</v>
      </c>
      <c r="X182" s="394">
        <f t="shared" si="24"/>
        <v>0</v>
      </c>
      <c r="Y182" s="431">
        <v>0</v>
      </c>
      <c r="Z182" s="242"/>
      <c r="AA182" s="1"/>
      <c r="AB182" s="1"/>
      <c r="AC182" s="195"/>
      <c r="AD182" s="1"/>
      <c r="AE182" s="195" t="s">
        <v>65</v>
      </c>
      <c r="AF182" s="243">
        <f t="shared" si="18"/>
        <v>0</v>
      </c>
      <c r="AG182" s="394">
        <f t="shared" si="19"/>
        <v>9.5000000000000639E-4</v>
      </c>
      <c r="AH182" s="431">
        <f t="shared" si="20"/>
        <v>1321.8255044582693</v>
      </c>
      <c r="AI182" s="243"/>
      <c r="AJ182" s="243">
        <f t="shared" si="21"/>
        <v>0</v>
      </c>
      <c r="AK182" s="394">
        <f t="shared" si="22"/>
        <v>0</v>
      </c>
      <c r="AL182" s="431">
        <f t="shared" si="23"/>
        <v>0</v>
      </c>
    </row>
    <row r="183" spans="1:38" s="86" customFormat="1">
      <c r="A183" s="1"/>
      <c r="B183" s="1"/>
      <c r="C183" s="195"/>
      <c r="D183" s="1"/>
      <c r="E183" s="195" t="s">
        <v>66</v>
      </c>
      <c r="F183" s="243">
        <v>26381.194680963148</v>
      </c>
      <c r="G183" s="394">
        <v>3.4948E-2</v>
      </c>
      <c r="H183" s="431">
        <v>921.96999171030018</v>
      </c>
      <c r="I183" s="243"/>
      <c r="J183" s="243">
        <v>4.2443094905894849</v>
      </c>
      <c r="K183" s="394">
        <v>0</v>
      </c>
      <c r="L183" s="431"/>
      <c r="N183" s="1"/>
      <c r="O183" s="1"/>
      <c r="P183" s="195"/>
      <c r="Q183" s="1"/>
      <c r="R183" s="195" t="s">
        <v>66</v>
      </c>
      <c r="S183" s="243">
        <v>26381.194680963148</v>
      </c>
      <c r="T183" s="394">
        <f t="shared" si="17"/>
        <v>3.6869999999999993E-2</v>
      </c>
      <c r="U183" s="431">
        <v>972.67464788711118</v>
      </c>
      <c r="V183" s="243"/>
      <c r="W183" s="243">
        <v>4.2443094905894849</v>
      </c>
      <c r="X183" s="394">
        <f t="shared" si="24"/>
        <v>0</v>
      </c>
      <c r="Y183" s="431">
        <v>0</v>
      </c>
      <c r="Z183" s="242"/>
      <c r="AA183" s="1"/>
      <c r="AB183" s="1"/>
      <c r="AC183" s="195"/>
      <c r="AD183" s="1"/>
      <c r="AE183" s="195" t="s">
        <v>66</v>
      </c>
      <c r="AF183" s="243">
        <f t="shared" si="18"/>
        <v>0</v>
      </c>
      <c r="AG183" s="394">
        <f t="shared" si="19"/>
        <v>1.9219999999999932E-3</v>
      </c>
      <c r="AH183" s="431">
        <f t="shared" si="20"/>
        <v>50.704656176811</v>
      </c>
      <c r="AI183" s="243"/>
      <c r="AJ183" s="243">
        <f t="shared" si="21"/>
        <v>0</v>
      </c>
      <c r="AK183" s="394">
        <f t="shared" si="22"/>
        <v>0</v>
      </c>
      <c r="AL183" s="431">
        <f t="shared" si="23"/>
        <v>0</v>
      </c>
    </row>
    <row r="184" spans="1:38" s="86" customFormat="1">
      <c r="A184" s="1"/>
      <c r="B184" s="1"/>
      <c r="C184" s="195"/>
      <c r="D184" s="1" t="s">
        <v>104</v>
      </c>
      <c r="E184" s="195" t="s">
        <v>64</v>
      </c>
      <c r="F184" s="243">
        <v>3472.4488866666675</v>
      </c>
      <c r="G184" s="394">
        <v>4.2147999999999984E-2</v>
      </c>
      <c r="H184" s="431">
        <v>146.35677567522666</v>
      </c>
      <c r="I184" s="243"/>
      <c r="J184" s="243">
        <v>7.9827396168832072</v>
      </c>
      <c r="K184" s="394">
        <v>0</v>
      </c>
      <c r="L184" s="431"/>
      <c r="N184" s="1"/>
      <c r="O184" s="1"/>
      <c r="P184" s="195"/>
      <c r="Q184" s="1" t="s">
        <v>104</v>
      </c>
      <c r="R184" s="195" t="s">
        <v>64</v>
      </c>
      <c r="S184" s="243">
        <v>3678.5886666666661</v>
      </c>
      <c r="T184" s="394">
        <f t="shared" si="17"/>
        <v>4.3233000000000008E-2</v>
      </c>
      <c r="U184" s="431">
        <v>159.036423826</v>
      </c>
      <c r="V184" s="243"/>
      <c r="W184" s="243">
        <v>8.4566300158866667</v>
      </c>
      <c r="X184" s="394">
        <f t="shared" si="24"/>
        <v>0</v>
      </c>
      <c r="Y184" s="431">
        <v>0</v>
      </c>
      <c r="Z184" s="242"/>
      <c r="AA184" s="1"/>
      <c r="AB184" s="1"/>
      <c r="AC184" s="195"/>
      <c r="AD184" s="1" t="s">
        <v>104</v>
      </c>
      <c r="AE184" s="195" t="s">
        <v>64</v>
      </c>
      <c r="AF184" s="243">
        <f t="shared" si="18"/>
        <v>206.13977999999861</v>
      </c>
      <c r="AG184" s="394">
        <f t="shared" si="19"/>
        <v>1.0850000000000234E-3</v>
      </c>
      <c r="AH184" s="431">
        <f t="shared" si="20"/>
        <v>12.679648150773346</v>
      </c>
      <c r="AI184" s="243"/>
      <c r="AJ184" s="243">
        <f t="shared" si="21"/>
        <v>0.47389039900345953</v>
      </c>
      <c r="AK184" s="394">
        <f t="shared" si="22"/>
        <v>0</v>
      </c>
      <c r="AL184" s="431">
        <f t="shared" si="23"/>
        <v>0</v>
      </c>
    </row>
    <row r="185" spans="1:38" s="86" customFormat="1">
      <c r="A185" s="1"/>
      <c r="B185" s="1"/>
      <c r="C185" s="195"/>
      <c r="D185" s="1"/>
      <c r="E185" s="195" t="s">
        <v>65</v>
      </c>
      <c r="F185" s="243">
        <v>1077333.5125000002</v>
      </c>
      <c r="G185" s="394">
        <v>4.2931999999999991E-2</v>
      </c>
      <c r="H185" s="431">
        <v>46252.082358649997</v>
      </c>
      <c r="I185" s="243"/>
      <c r="J185" s="243">
        <v>2476.6593235833684</v>
      </c>
      <c r="K185" s="394">
        <v>0</v>
      </c>
      <c r="L185" s="431"/>
      <c r="N185" s="1"/>
      <c r="O185" s="1"/>
      <c r="P185" s="195"/>
      <c r="Q185" s="1"/>
      <c r="R185" s="195" t="s">
        <v>65</v>
      </c>
      <c r="S185" s="243">
        <v>1141288.75</v>
      </c>
      <c r="T185" s="394">
        <f t="shared" si="17"/>
        <v>4.3882000000000004E-2</v>
      </c>
      <c r="U185" s="431">
        <v>50082.032927500004</v>
      </c>
      <c r="V185" s="243"/>
      <c r="W185" s="243">
        <v>2623.6846721950542</v>
      </c>
      <c r="X185" s="394">
        <f t="shared" si="24"/>
        <v>0</v>
      </c>
      <c r="Y185" s="431">
        <v>0</v>
      </c>
      <c r="Z185" s="242"/>
      <c r="AA185" s="1"/>
      <c r="AB185" s="1"/>
      <c r="AC185" s="195"/>
      <c r="AD185" s="1"/>
      <c r="AE185" s="195" t="s">
        <v>65</v>
      </c>
      <c r="AF185" s="243">
        <f t="shared" si="18"/>
        <v>63955.237499999814</v>
      </c>
      <c r="AG185" s="394">
        <f t="shared" si="19"/>
        <v>9.5000000000001333E-4</v>
      </c>
      <c r="AH185" s="431">
        <f t="shared" si="20"/>
        <v>3829.9505688500067</v>
      </c>
      <c r="AI185" s="243"/>
      <c r="AJ185" s="243">
        <f t="shared" si="21"/>
        <v>147.02534861168579</v>
      </c>
      <c r="AK185" s="394">
        <f t="shared" si="22"/>
        <v>0</v>
      </c>
      <c r="AL185" s="431">
        <f t="shared" si="23"/>
        <v>0</v>
      </c>
    </row>
    <row r="186" spans="1:38" s="86" customFormat="1">
      <c r="A186" s="1"/>
      <c r="B186" s="1"/>
      <c r="C186" s="195"/>
      <c r="D186" s="1"/>
      <c r="E186" s="195" t="s">
        <v>66</v>
      </c>
      <c r="F186" s="243">
        <v>66001.510493333335</v>
      </c>
      <c r="G186" s="394">
        <v>3.4947999999999993E-2</v>
      </c>
      <c r="H186" s="431">
        <v>2306.620788721013</v>
      </c>
      <c r="I186" s="243"/>
      <c r="J186" s="243">
        <v>151.7294825021973</v>
      </c>
      <c r="K186" s="394">
        <v>0</v>
      </c>
      <c r="L186" s="431"/>
      <c r="N186" s="1"/>
      <c r="O186" s="1"/>
      <c r="P186" s="195"/>
      <c r="Q186" s="1"/>
      <c r="R186" s="195" t="s">
        <v>66</v>
      </c>
      <c r="S186" s="243">
        <v>69919.649333333335</v>
      </c>
      <c r="T186" s="394">
        <f t="shared" si="17"/>
        <v>3.6870000000000007E-2</v>
      </c>
      <c r="U186" s="431">
        <v>2577.9374709200006</v>
      </c>
      <c r="V186" s="243"/>
      <c r="W186" s="243">
        <v>160.7368093667092</v>
      </c>
      <c r="X186" s="394">
        <f t="shared" si="24"/>
        <v>0</v>
      </c>
      <c r="Y186" s="431">
        <v>0</v>
      </c>
      <c r="Z186" s="242"/>
      <c r="AA186" s="1"/>
      <c r="AB186" s="1"/>
      <c r="AC186" s="195"/>
      <c r="AD186" s="1"/>
      <c r="AE186" s="195" t="s">
        <v>66</v>
      </c>
      <c r="AF186" s="243">
        <f t="shared" si="18"/>
        <v>3918.1388399999996</v>
      </c>
      <c r="AG186" s="394">
        <f t="shared" si="19"/>
        <v>1.922000000000014E-3</v>
      </c>
      <c r="AH186" s="431">
        <f t="shared" si="20"/>
        <v>271.31668219898756</v>
      </c>
      <c r="AI186" s="243"/>
      <c r="AJ186" s="243">
        <f t="shared" si="21"/>
        <v>9.0073268645118958</v>
      </c>
      <c r="AK186" s="394">
        <f t="shared" si="22"/>
        <v>0</v>
      </c>
      <c r="AL186" s="431">
        <f t="shared" si="23"/>
        <v>0</v>
      </c>
    </row>
    <row r="187" spans="1:38" s="86" customFormat="1">
      <c r="A187" s="1"/>
      <c r="B187" s="1"/>
      <c r="C187" s="195"/>
      <c r="D187" s="1"/>
      <c r="E187" s="195" t="s">
        <v>67</v>
      </c>
      <c r="F187" s="243">
        <v>574.5778733333334</v>
      </c>
      <c r="G187" s="394">
        <v>3.3999999999999996E-2</v>
      </c>
      <c r="H187" s="431">
        <v>19.535647693333331</v>
      </c>
      <c r="I187" s="243"/>
      <c r="J187" s="243">
        <v>1.3208849725777969</v>
      </c>
      <c r="K187" s="394">
        <v>0</v>
      </c>
      <c r="L187" s="431"/>
      <c r="N187" s="1"/>
      <c r="O187" s="1"/>
      <c r="P187" s="195"/>
      <c r="Q187" s="1"/>
      <c r="R187" s="195" t="s">
        <v>67</v>
      </c>
      <c r="S187" s="243">
        <v>608.6873333333333</v>
      </c>
      <c r="T187" s="394">
        <f t="shared" si="17"/>
        <v>3.3863000000000004E-2</v>
      </c>
      <c r="U187" s="431">
        <v>20.611979168666668</v>
      </c>
      <c r="V187" s="243"/>
      <c r="W187" s="243">
        <v>1.3992984918373621</v>
      </c>
      <c r="X187" s="394">
        <f t="shared" si="24"/>
        <v>0</v>
      </c>
      <c r="Y187" s="431">
        <v>0</v>
      </c>
      <c r="Z187" s="242"/>
      <c r="AA187" s="1"/>
      <c r="AB187" s="1"/>
      <c r="AC187" s="195"/>
      <c r="AD187" s="1"/>
      <c r="AE187" s="195" t="s">
        <v>67</v>
      </c>
      <c r="AF187" s="243">
        <f t="shared" si="18"/>
        <v>34.109459999999899</v>
      </c>
      <c r="AG187" s="394">
        <f t="shared" si="19"/>
        <v>-1.369999999999913E-4</v>
      </c>
      <c r="AH187" s="431">
        <f t="shared" si="20"/>
        <v>1.0763314753333368</v>
      </c>
      <c r="AI187" s="243"/>
      <c r="AJ187" s="243">
        <f t="shared" si="21"/>
        <v>7.841351925956519E-2</v>
      </c>
      <c r="AK187" s="394">
        <f t="shared" si="22"/>
        <v>0</v>
      </c>
      <c r="AL187" s="431">
        <f t="shared" si="23"/>
        <v>0</v>
      </c>
    </row>
    <row r="188" spans="1:38" s="86" customFormat="1">
      <c r="A188" s="1"/>
      <c r="B188" s="1"/>
      <c r="C188" s="195"/>
      <c r="D188" s="1" t="s">
        <v>101</v>
      </c>
      <c r="E188" s="195" t="s">
        <v>64</v>
      </c>
      <c r="F188" s="243">
        <v>1870.625</v>
      </c>
      <c r="G188" s="394">
        <v>4.2147999999999998E-2</v>
      </c>
      <c r="H188" s="431">
        <v>78.843102500000001</v>
      </c>
      <c r="I188" s="243"/>
      <c r="J188" s="243">
        <v>0.4412969307061918</v>
      </c>
      <c r="K188" s="394">
        <v>0</v>
      </c>
      <c r="L188" s="431"/>
      <c r="N188" s="1"/>
      <c r="O188" s="1"/>
      <c r="P188" s="195"/>
      <c r="Q188" s="1" t="s">
        <v>101</v>
      </c>
      <c r="R188" s="195" t="s">
        <v>64</v>
      </c>
      <c r="S188" s="243">
        <v>1870.625</v>
      </c>
      <c r="T188" s="394">
        <f t="shared" si="17"/>
        <v>4.3233000000000001E-2</v>
      </c>
      <c r="U188" s="431">
        <v>80.872730625000003</v>
      </c>
      <c r="V188" s="243"/>
      <c r="W188" s="243">
        <v>0.4412969307061918</v>
      </c>
      <c r="X188" s="394">
        <f t="shared" si="24"/>
        <v>0</v>
      </c>
      <c r="Y188" s="431">
        <v>0</v>
      </c>
      <c r="Z188" s="242"/>
      <c r="AA188" s="1"/>
      <c r="AB188" s="1"/>
      <c r="AC188" s="195"/>
      <c r="AD188" s="1" t="s">
        <v>101</v>
      </c>
      <c r="AE188" s="195" t="s">
        <v>64</v>
      </c>
      <c r="AF188" s="243">
        <f t="shared" si="18"/>
        <v>0</v>
      </c>
      <c r="AG188" s="394">
        <f t="shared" si="19"/>
        <v>1.0850000000000026E-3</v>
      </c>
      <c r="AH188" s="431">
        <f t="shared" si="20"/>
        <v>2.0296281250000021</v>
      </c>
      <c r="AI188" s="243"/>
      <c r="AJ188" s="243">
        <f t="shared" si="21"/>
        <v>0</v>
      </c>
      <c r="AK188" s="394">
        <f t="shared" si="22"/>
        <v>0</v>
      </c>
      <c r="AL188" s="431">
        <f t="shared" si="23"/>
        <v>0</v>
      </c>
    </row>
    <row r="189" spans="1:38" s="86" customFormat="1">
      <c r="A189" s="1"/>
      <c r="B189" s="1"/>
      <c r="C189" s="195"/>
      <c r="D189" s="1"/>
      <c r="E189" s="195" t="s">
        <v>65</v>
      </c>
      <c r="F189" s="243">
        <v>293140.625</v>
      </c>
      <c r="G189" s="394">
        <v>4.2932000000000005E-2</v>
      </c>
      <c r="H189" s="431">
        <v>12585.113312500001</v>
      </c>
      <c r="I189" s="243"/>
      <c r="J189" s="243">
        <v>69.154458043592243</v>
      </c>
      <c r="K189" s="394">
        <v>0</v>
      </c>
      <c r="L189" s="431"/>
      <c r="M189" s="188"/>
      <c r="N189" s="1"/>
      <c r="O189" s="1"/>
      <c r="P189" s="195"/>
      <c r="Q189" s="1"/>
      <c r="R189" s="195" t="s">
        <v>65</v>
      </c>
      <c r="S189" s="243">
        <v>293140.625</v>
      </c>
      <c r="T189" s="394">
        <f t="shared" si="17"/>
        <v>4.3881999999999997E-2</v>
      </c>
      <c r="U189" s="431">
        <v>12863.596906249999</v>
      </c>
      <c r="V189" s="243"/>
      <c r="W189" s="243">
        <v>69.154458043592243</v>
      </c>
      <c r="X189" s="394">
        <f t="shared" si="24"/>
        <v>0</v>
      </c>
      <c r="Y189" s="431">
        <v>0</v>
      </c>
      <c r="Z189" s="242"/>
      <c r="AA189" s="1"/>
      <c r="AB189" s="1"/>
      <c r="AC189" s="195"/>
      <c r="AD189" s="1"/>
      <c r="AE189" s="195" t="s">
        <v>65</v>
      </c>
      <c r="AF189" s="243">
        <f t="shared" si="18"/>
        <v>0</v>
      </c>
      <c r="AG189" s="394">
        <f t="shared" si="19"/>
        <v>9.4999999999999252E-4</v>
      </c>
      <c r="AH189" s="431">
        <f t="shared" si="20"/>
        <v>278.48359374999745</v>
      </c>
      <c r="AI189" s="243"/>
      <c r="AJ189" s="243">
        <f t="shared" si="21"/>
        <v>0</v>
      </c>
      <c r="AK189" s="394">
        <f t="shared" si="22"/>
        <v>0</v>
      </c>
      <c r="AL189" s="431">
        <f t="shared" si="23"/>
        <v>0</v>
      </c>
    </row>
    <row r="190" spans="1:38" s="86" customFormat="1">
      <c r="A190" s="1"/>
      <c r="B190" s="1"/>
      <c r="C190" s="195"/>
      <c r="D190" s="1"/>
      <c r="E190" s="195" t="s">
        <v>66</v>
      </c>
      <c r="F190" s="243">
        <v>821.25</v>
      </c>
      <c r="G190" s="394">
        <v>3.4947999999999993E-2</v>
      </c>
      <c r="H190" s="431">
        <v>28.701044999999997</v>
      </c>
      <c r="I190" s="243"/>
      <c r="J190" s="243">
        <v>0.19374011591979151</v>
      </c>
      <c r="K190" s="394">
        <v>0</v>
      </c>
      <c r="L190" s="431"/>
      <c r="M190" s="188"/>
      <c r="N190" s="1"/>
      <c r="O190" s="1"/>
      <c r="P190" s="195"/>
      <c r="Q190" s="1"/>
      <c r="R190" s="195" t="s">
        <v>66</v>
      </c>
      <c r="S190" s="243">
        <v>821.25</v>
      </c>
      <c r="T190" s="394">
        <f t="shared" si="17"/>
        <v>3.687E-2</v>
      </c>
      <c r="U190" s="431">
        <v>30.279487499999998</v>
      </c>
      <c r="V190" s="243"/>
      <c r="W190" s="243">
        <v>0.19374011591979151</v>
      </c>
      <c r="X190" s="394">
        <f t="shared" si="24"/>
        <v>0</v>
      </c>
      <c r="Y190" s="431">
        <v>0</v>
      </c>
      <c r="Z190" s="242"/>
      <c r="AA190" s="1"/>
      <c r="AB190" s="1"/>
      <c r="AC190" s="195"/>
      <c r="AD190" s="1"/>
      <c r="AE190" s="195" t="s">
        <v>66</v>
      </c>
      <c r="AF190" s="243">
        <f t="shared" si="18"/>
        <v>0</v>
      </c>
      <c r="AG190" s="394">
        <f t="shared" si="19"/>
        <v>1.922000000000007E-3</v>
      </c>
      <c r="AH190" s="431">
        <f t="shared" si="20"/>
        <v>1.5784425000000013</v>
      </c>
      <c r="AI190" s="243"/>
      <c r="AJ190" s="243">
        <f t="shared" si="21"/>
        <v>0</v>
      </c>
      <c r="AK190" s="394">
        <f t="shared" si="22"/>
        <v>0</v>
      </c>
      <c r="AL190" s="431">
        <f t="shared" si="23"/>
        <v>0</v>
      </c>
    </row>
    <row r="191" spans="1:38" s="86" customFormat="1">
      <c r="A191" s="1"/>
      <c r="B191" s="1"/>
      <c r="C191" s="195"/>
      <c r="D191" s="1" t="s">
        <v>166</v>
      </c>
      <c r="E191" s="195" t="s">
        <v>65</v>
      </c>
      <c r="F191" s="243">
        <v>93498.749999999971</v>
      </c>
      <c r="G191" s="394">
        <v>4.2931999999999991E-2</v>
      </c>
      <c r="H191" s="431">
        <v>4014.0883349999981</v>
      </c>
      <c r="I191" s="243"/>
      <c r="J191" s="243">
        <v>216.66002867428531</v>
      </c>
      <c r="K191" s="394">
        <v>0</v>
      </c>
      <c r="L191" s="431"/>
      <c r="M191" s="188"/>
      <c r="N191" s="1"/>
      <c r="O191" s="1"/>
      <c r="P191" s="195"/>
      <c r="Q191" s="1" t="s">
        <v>166</v>
      </c>
      <c r="R191" s="195" t="s">
        <v>65</v>
      </c>
      <c r="S191" s="243">
        <v>93498.749999999971</v>
      </c>
      <c r="T191" s="394">
        <f t="shared" si="17"/>
        <v>4.3881999999999984E-2</v>
      </c>
      <c r="U191" s="431">
        <v>4102.9121474999974</v>
      </c>
      <c r="V191" s="243"/>
      <c r="W191" s="243">
        <v>216.66002867428531</v>
      </c>
      <c r="X191" s="394">
        <f t="shared" si="24"/>
        <v>0</v>
      </c>
      <c r="Y191" s="431">
        <v>0</v>
      </c>
      <c r="Z191" s="242"/>
      <c r="AA191" s="1"/>
      <c r="AB191" s="1"/>
      <c r="AC191" s="195"/>
      <c r="AD191" s="1" t="s">
        <v>166</v>
      </c>
      <c r="AE191" s="195" t="s">
        <v>65</v>
      </c>
      <c r="AF191" s="243">
        <f t="shared" si="18"/>
        <v>0</v>
      </c>
      <c r="AG191" s="394">
        <f t="shared" si="19"/>
        <v>9.4999999999999252E-4</v>
      </c>
      <c r="AH191" s="431">
        <f t="shared" si="20"/>
        <v>88.823812499999349</v>
      </c>
      <c r="AI191" s="243"/>
      <c r="AJ191" s="243">
        <f t="shared" si="21"/>
        <v>0</v>
      </c>
      <c r="AK191" s="394">
        <f t="shared" si="22"/>
        <v>0</v>
      </c>
      <c r="AL191" s="431">
        <f t="shared" si="23"/>
        <v>0</v>
      </c>
    </row>
    <row r="192" spans="1:38" s="86" customFormat="1">
      <c r="A192" s="1"/>
      <c r="B192" s="1"/>
      <c r="C192" s="195"/>
      <c r="D192" s="1"/>
      <c r="E192" s="195" t="s">
        <v>66</v>
      </c>
      <c r="F192" s="243">
        <v>700.16666666666652</v>
      </c>
      <c r="G192" s="394">
        <v>3.4948E-2</v>
      </c>
      <c r="H192" s="431">
        <v>24.469424666666661</v>
      </c>
      <c r="I192" s="243"/>
      <c r="J192" s="243">
        <v>1.6224615845321833</v>
      </c>
      <c r="K192" s="394">
        <v>0</v>
      </c>
      <c r="L192" s="431"/>
      <c r="M192" s="188"/>
      <c r="N192" s="1"/>
      <c r="O192" s="1"/>
      <c r="P192" s="195"/>
      <c r="Q192" s="1"/>
      <c r="R192" s="195" t="s">
        <v>66</v>
      </c>
      <c r="S192" s="243">
        <v>700.16666666666652</v>
      </c>
      <c r="T192" s="394">
        <f t="shared" si="17"/>
        <v>3.687E-2</v>
      </c>
      <c r="U192" s="431">
        <v>25.815144999999994</v>
      </c>
      <c r="V192" s="243"/>
      <c r="W192" s="243">
        <v>1.6224615845321833</v>
      </c>
      <c r="X192" s="394">
        <f t="shared" si="24"/>
        <v>0</v>
      </c>
      <c r="Y192" s="431">
        <v>0</v>
      </c>
      <c r="Z192" s="242"/>
      <c r="AA192" s="1"/>
      <c r="AB192" s="1"/>
      <c r="AC192" s="195"/>
      <c r="AD192" s="1"/>
      <c r="AE192" s="195" t="s">
        <v>66</v>
      </c>
      <c r="AF192" s="243">
        <f t="shared" si="18"/>
        <v>0</v>
      </c>
      <c r="AG192" s="394">
        <f t="shared" si="19"/>
        <v>1.9220000000000001E-3</v>
      </c>
      <c r="AH192" s="431">
        <f t="shared" si="20"/>
        <v>1.3457203333333325</v>
      </c>
      <c r="AI192" s="243"/>
      <c r="AJ192" s="243">
        <f t="shared" si="21"/>
        <v>0</v>
      </c>
      <c r="AK192" s="394">
        <f t="shared" si="22"/>
        <v>0</v>
      </c>
      <c r="AL192" s="431">
        <f t="shared" si="23"/>
        <v>0</v>
      </c>
    </row>
    <row r="193" spans="1:38" s="86" customFormat="1">
      <c r="A193" s="1"/>
      <c r="B193" s="1"/>
      <c r="C193" s="195"/>
      <c r="D193" s="1" t="s">
        <v>105</v>
      </c>
      <c r="E193" s="195" t="s">
        <v>64</v>
      </c>
      <c r="F193" s="243">
        <v>845.52755149872075</v>
      </c>
      <c r="G193" s="394">
        <v>4.2147999999999998E-2</v>
      </c>
      <c r="H193" s="431">
        <v>35.637295240568079</v>
      </c>
      <c r="I193" s="243"/>
      <c r="J193" s="243">
        <v>17.275004999840842</v>
      </c>
      <c r="K193" s="394">
        <v>0</v>
      </c>
      <c r="L193" s="431"/>
      <c r="M193" s="188"/>
      <c r="N193" s="1"/>
      <c r="O193" s="1"/>
      <c r="P193" s="195"/>
      <c r="Q193" s="1" t="s">
        <v>105</v>
      </c>
      <c r="R193" s="195" t="s">
        <v>64</v>
      </c>
      <c r="S193" s="243">
        <v>845.52755149872075</v>
      </c>
      <c r="T193" s="394">
        <f t="shared" si="17"/>
        <v>4.3233000000000001E-2</v>
      </c>
      <c r="U193" s="431">
        <v>36.554692633944192</v>
      </c>
      <c r="V193" s="243"/>
      <c r="W193" s="243">
        <v>2.8689817187063285</v>
      </c>
      <c r="X193" s="394">
        <f t="shared" si="24"/>
        <v>0</v>
      </c>
      <c r="Y193" s="431">
        <v>0</v>
      </c>
      <c r="Z193" s="242"/>
      <c r="AA193" s="1"/>
      <c r="AB193" s="1"/>
      <c r="AC193" s="195"/>
      <c r="AD193" s="1" t="s">
        <v>105</v>
      </c>
      <c r="AE193" s="195" t="s">
        <v>64</v>
      </c>
      <c r="AF193" s="243">
        <f t="shared" si="18"/>
        <v>0</v>
      </c>
      <c r="AG193" s="394">
        <f t="shared" si="19"/>
        <v>1.0850000000000026E-3</v>
      </c>
      <c r="AH193" s="431">
        <f t="shared" si="20"/>
        <v>0.91739739337611326</v>
      </c>
      <c r="AI193" s="243"/>
      <c r="AJ193" s="243">
        <f t="shared" si="21"/>
        <v>-14.406023281134514</v>
      </c>
      <c r="AK193" s="394">
        <f t="shared" si="22"/>
        <v>0</v>
      </c>
      <c r="AL193" s="431">
        <f t="shared" si="23"/>
        <v>0</v>
      </c>
    </row>
    <row r="194" spans="1:38" s="86" customFormat="1">
      <c r="A194" s="1"/>
      <c r="B194" s="1"/>
      <c r="C194" s="195"/>
      <c r="D194" s="1"/>
      <c r="E194" s="195" t="s">
        <v>65</v>
      </c>
      <c r="F194" s="243">
        <v>216531.0251787978</v>
      </c>
      <c r="G194" s="394">
        <v>4.2932000000000005E-2</v>
      </c>
      <c r="H194" s="431">
        <v>9296.1099729761481</v>
      </c>
      <c r="I194" s="243"/>
      <c r="J194" s="243">
        <v>13432.037440908322</v>
      </c>
      <c r="K194" s="394">
        <v>0</v>
      </c>
      <c r="L194" s="431"/>
      <c r="M194" s="188"/>
      <c r="N194" s="1"/>
      <c r="O194" s="1"/>
      <c r="P194" s="195"/>
      <c r="Q194" s="1"/>
      <c r="R194" s="195" t="s">
        <v>65</v>
      </c>
      <c r="S194" s="243">
        <v>216531.0251787978</v>
      </c>
      <c r="T194" s="394">
        <f t="shared" si="17"/>
        <v>4.3882000000000011E-2</v>
      </c>
      <c r="U194" s="431">
        <v>9501.8144468960072</v>
      </c>
      <c r="V194" s="243"/>
      <c r="W194" s="243">
        <v>1819.3833508797063</v>
      </c>
      <c r="X194" s="394">
        <f t="shared" si="24"/>
        <v>0</v>
      </c>
      <c r="Y194" s="431">
        <v>0</v>
      </c>
      <c r="Z194" s="242"/>
      <c r="AA194" s="1"/>
      <c r="AB194" s="1"/>
      <c r="AC194" s="195"/>
      <c r="AD194" s="1"/>
      <c r="AE194" s="195" t="s">
        <v>65</v>
      </c>
      <c r="AF194" s="243">
        <f t="shared" si="18"/>
        <v>0</v>
      </c>
      <c r="AG194" s="394">
        <f t="shared" si="19"/>
        <v>9.5000000000000639E-4</v>
      </c>
      <c r="AH194" s="431">
        <f t="shared" si="20"/>
        <v>205.70447391985908</v>
      </c>
      <c r="AI194" s="243"/>
      <c r="AJ194" s="243">
        <f t="shared" si="21"/>
        <v>-11612.654090028615</v>
      </c>
      <c r="AK194" s="394">
        <f t="shared" si="22"/>
        <v>0</v>
      </c>
      <c r="AL194" s="431">
        <f t="shared" si="23"/>
        <v>0</v>
      </c>
    </row>
    <row r="195" spans="1:38" s="86" customFormat="1">
      <c r="A195" s="1"/>
      <c r="B195" s="1"/>
      <c r="C195" s="195"/>
      <c r="D195" s="1" t="s">
        <v>11</v>
      </c>
      <c r="E195" s="195" t="s">
        <v>64</v>
      </c>
      <c r="F195" s="243">
        <v>46121570.283333324</v>
      </c>
      <c r="G195" s="394">
        <v>4.2148000000000026E-2</v>
      </c>
      <c r="H195" s="431">
        <v>1943931.944301934</v>
      </c>
      <c r="I195" s="243"/>
      <c r="J195" s="243">
        <v>15172.291275362744</v>
      </c>
      <c r="K195" s="394">
        <v>0</v>
      </c>
      <c r="L195" s="431"/>
      <c r="M195" s="188"/>
      <c r="N195" s="1"/>
      <c r="O195" s="1"/>
      <c r="P195" s="195"/>
      <c r="Q195" s="1" t="s">
        <v>11</v>
      </c>
      <c r="R195" s="195" t="s">
        <v>64</v>
      </c>
      <c r="S195" s="243">
        <v>46121570.283333324</v>
      </c>
      <c r="T195" s="394">
        <f t="shared" si="17"/>
        <v>4.3233000000000001E-2</v>
      </c>
      <c r="U195" s="431">
        <v>1993973.8480593497</v>
      </c>
      <c r="V195" s="243"/>
      <c r="W195" s="243">
        <v>15172.291275362744</v>
      </c>
      <c r="X195" s="394">
        <f t="shared" si="24"/>
        <v>0</v>
      </c>
      <c r="Y195" s="431">
        <v>0</v>
      </c>
      <c r="Z195" s="242"/>
      <c r="AA195" s="1"/>
      <c r="AB195" s="1"/>
      <c r="AC195" s="195"/>
      <c r="AD195" s="1" t="s">
        <v>11</v>
      </c>
      <c r="AE195" s="195" t="s">
        <v>64</v>
      </c>
      <c r="AF195" s="243">
        <f t="shared" si="18"/>
        <v>0</v>
      </c>
      <c r="AG195" s="394">
        <f t="shared" si="19"/>
        <v>1.0849999999999749E-3</v>
      </c>
      <c r="AH195" s="431">
        <f t="shared" si="20"/>
        <v>50041.903757415712</v>
      </c>
      <c r="AI195" s="243"/>
      <c r="AJ195" s="243">
        <f t="shared" si="21"/>
        <v>0</v>
      </c>
      <c r="AK195" s="394">
        <f t="shared" si="22"/>
        <v>0</v>
      </c>
      <c r="AL195" s="431">
        <f t="shared" si="23"/>
        <v>0</v>
      </c>
    </row>
    <row r="196" spans="1:38" s="86" customFormat="1">
      <c r="A196" s="1"/>
      <c r="B196" s="1"/>
      <c r="C196" s="195"/>
      <c r="D196" s="1" t="s">
        <v>185</v>
      </c>
      <c r="E196" s="195" t="s">
        <v>65</v>
      </c>
      <c r="F196" s="243">
        <v>1102235.9018645915</v>
      </c>
      <c r="G196" s="394">
        <v>4.2932000000000005E-2</v>
      </c>
      <c r="H196" s="431">
        <v>47321.191738850648</v>
      </c>
      <c r="I196" s="243"/>
      <c r="J196" s="243">
        <v>8919.1540700781061</v>
      </c>
      <c r="K196" s="394">
        <v>0</v>
      </c>
      <c r="L196" s="431"/>
      <c r="M196" s="188"/>
      <c r="N196" s="1"/>
      <c r="O196" s="1"/>
      <c r="P196" s="195"/>
      <c r="Q196" s="1" t="s">
        <v>185</v>
      </c>
      <c r="R196" s="195" t="s">
        <v>65</v>
      </c>
      <c r="S196" s="243">
        <v>2084418.496525001</v>
      </c>
      <c r="T196" s="394">
        <f t="shared" si="17"/>
        <v>4.3881999999999977E-2</v>
      </c>
      <c r="U196" s="431">
        <v>91468.452464510046</v>
      </c>
      <c r="V196" s="243"/>
      <c r="W196" s="243">
        <v>4846.9544100920384</v>
      </c>
      <c r="X196" s="394">
        <f t="shared" si="24"/>
        <v>0</v>
      </c>
      <c r="Y196" s="431">
        <v>0</v>
      </c>
      <c r="Z196" s="242"/>
      <c r="AA196" s="1"/>
      <c r="AB196" s="1"/>
      <c r="AC196" s="195"/>
      <c r="AD196" s="1" t="s">
        <v>185</v>
      </c>
      <c r="AE196" s="195" t="s">
        <v>65</v>
      </c>
      <c r="AF196" s="243">
        <f t="shared" si="18"/>
        <v>982182.59466040949</v>
      </c>
      <c r="AG196" s="394">
        <f t="shared" si="19"/>
        <v>9.499999999999717E-4</v>
      </c>
      <c r="AH196" s="431">
        <f t="shared" si="20"/>
        <v>44147.260725659398</v>
      </c>
      <c r="AI196" s="243"/>
      <c r="AJ196" s="243">
        <f t="shared" si="21"/>
        <v>-4072.1996599860677</v>
      </c>
      <c r="AK196" s="394">
        <f t="shared" si="22"/>
        <v>0</v>
      </c>
      <c r="AL196" s="431">
        <f t="shared" si="23"/>
        <v>0</v>
      </c>
    </row>
    <row r="197" spans="1:38" s="86" customFormat="1">
      <c r="A197" s="1"/>
      <c r="B197" s="1"/>
      <c r="C197" s="195"/>
      <c r="D197" s="1"/>
      <c r="E197" s="195" t="s">
        <v>66</v>
      </c>
      <c r="F197" s="243">
        <v>243537.04488483534</v>
      </c>
      <c r="G197" s="394">
        <v>3.4947999999999993E-2</v>
      </c>
      <c r="H197" s="431">
        <v>8511.1326446352232</v>
      </c>
      <c r="I197" s="243"/>
      <c r="J197" s="243">
        <v>1957.0624692827298</v>
      </c>
      <c r="K197" s="394">
        <v>0</v>
      </c>
      <c r="L197" s="431"/>
      <c r="M197" s="188"/>
      <c r="N197" s="1"/>
      <c r="O197" s="1"/>
      <c r="P197" s="195"/>
      <c r="Q197" s="1"/>
      <c r="R197" s="195" t="s">
        <v>66</v>
      </c>
      <c r="S197" s="243">
        <v>457734.36218833341</v>
      </c>
      <c r="T197" s="394">
        <f t="shared" si="17"/>
        <v>3.6870000000000014E-2</v>
      </c>
      <c r="U197" s="431">
        <v>16876.665933883858</v>
      </c>
      <c r="V197" s="243"/>
      <c r="W197" s="243">
        <v>1063.8463340464455</v>
      </c>
      <c r="X197" s="394">
        <f t="shared" si="24"/>
        <v>0</v>
      </c>
      <c r="Y197" s="431">
        <v>0</v>
      </c>
      <c r="Z197" s="242"/>
      <c r="AA197" s="1"/>
      <c r="AB197" s="1"/>
      <c r="AC197" s="195"/>
      <c r="AD197" s="1"/>
      <c r="AE197" s="195" t="s">
        <v>66</v>
      </c>
      <c r="AF197" s="243">
        <f t="shared" si="18"/>
        <v>214197.31730349807</v>
      </c>
      <c r="AG197" s="394">
        <f t="shared" si="19"/>
        <v>1.9220000000000209E-3</v>
      </c>
      <c r="AH197" s="431">
        <f t="shared" si="20"/>
        <v>8365.5332892486349</v>
      </c>
      <c r="AI197" s="243"/>
      <c r="AJ197" s="243">
        <f t="shared" si="21"/>
        <v>-893.21613523628434</v>
      </c>
      <c r="AK197" s="394">
        <f t="shared" si="22"/>
        <v>0</v>
      </c>
      <c r="AL197" s="431">
        <f t="shared" si="23"/>
        <v>0</v>
      </c>
    </row>
    <row r="198" spans="1:38" s="86" customFormat="1">
      <c r="A198" s="1"/>
      <c r="B198" s="1"/>
      <c r="C198" s="195"/>
      <c r="D198" s="1"/>
      <c r="E198" s="195" t="s">
        <v>67</v>
      </c>
      <c r="F198" s="243">
        <v>875.75746097082526</v>
      </c>
      <c r="G198" s="394">
        <v>3.4000000000000002E-2</v>
      </c>
      <c r="H198" s="431">
        <v>29.775753673008062</v>
      </c>
      <c r="I198" s="243"/>
      <c r="J198" s="243">
        <v>7.0393536242690908</v>
      </c>
      <c r="K198" s="394">
        <v>0</v>
      </c>
      <c r="L198" s="431"/>
      <c r="M198" s="188"/>
      <c r="N198" s="1"/>
      <c r="O198" s="1"/>
      <c r="P198" s="195"/>
      <c r="Q198" s="1"/>
      <c r="R198" s="195" t="s">
        <v>67</v>
      </c>
      <c r="S198" s="243">
        <v>1646.3757166666674</v>
      </c>
      <c r="T198" s="394">
        <f t="shared" ref="T198:T261" si="25">IFERROR(U198/S198,"-")</f>
        <v>3.3862999999999997E-2</v>
      </c>
      <c r="U198" s="431">
        <v>55.75122089348335</v>
      </c>
      <c r="V198" s="243"/>
      <c r="W198" s="243">
        <v>3.8265051158160759</v>
      </c>
      <c r="X198" s="394">
        <f t="shared" si="24"/>
        <v>0</v>
      </c>
      <c r="Y198" s="431">
        <v>0</v>
      </c>
      <c r="Z198" s="242"/>
      <c r="AA198" s="1"/>
      <c r="AB198" s="1"/>
      <c r="AC198" s="195"/>
      <c r="AD198" s="1"/>
      <c r="AE198" s="195" t="s">
        <v>67</v>
      </c>
      <c r="AF198" s="243">
        <f t="shared" si="18"/>
        <v>770.61825569584209</v>
      </c>
      <c r="AG198" s="394">
        <f t="shared" si="19"/>
        <v>-1.3700000000000517E-4</v>
      </c>
      <c r="AH198" s="431">
        <f t="shared" si="20"/>
        <v>25.975467220475288</v>
      </c>
      <c r="AI198" s="243"/>
      <c r="AJ198" s="243">
        <f t="shared" si="21"/>
        <v>-3.212848508453015</v>
      </c>
      <c r="AK198" s="394">
        <f t="shared" si="22"/>
        <v>0</v>
      </c>
      <c r="AL198" s="431">
        <f t="shared" si="23"/>
        <v>0</v>
      </c>
    </row>
    <row r="199" spans="1:38" s="86" customFormat="1">
      <c r="A199" s="1"/>
      <c r="B199" s="1"/>
      <c r="C199" s="195"/>
      <c r="D199" s="1" t="s">
        <v>117</v>
      </c>
      <c r="E199" s="195" t="s">
        <v>64</v>
      </c>
      <c r="F199" s="243">
        <v>3095232.3969893306</v>
      </c>
      <c r="G199" s="394">
        <v>4.2147999999999949E-2</v>
      </c>
      <c r="H199" s="431">
        <v>130457.85506830616</v>
      </c>
      <c r="I199" s="243"/>
      <c r="J199" s="243">
        <v>4932.6945477656518</v>
      </c>
      <c r="K199" s="394">
        <v>0</v>
      </c>
      <c r="L199" s="431"/>
      <c r="M199" s="188"/>
      <c r="N199" s="1"/>
      <c r="O199" s="1"/>
      <c r="P199" s="195"/>
      <c r="Q199" s="1" t="s">
        <v>117</v>
      </c>
      <c r="R199" s="195" t="s">
        <v>64</v>
      </c>
      <c r="S199" s="243">
        <v>3095232.3969893306</v>
      </c>
      <c r="T199" s="394">
        <f t="shared" si="25"/>
        <v>4.3232999999999966E-2</v>
      </c>
      <c r="U199" s="431">
        <v>133816.18221903962</v>
      </c>
      <c r="V199" s="243"/>
      <c r="W199" s="243">
        <v>4932.6945477656518</v>
      </c>
      <c r="X199" s="394">
        <f t="shared" si="24"/>
        <v>0</v>
      </c>
      <c r="Y199" s="431">
        <v>0</v>
      </c>
      <c r="Z199" s="242"/>
      <c r="AA199" s="1"/>
      <c r="AB199" s="1"/>
      <c r="AC199" s="195"/>
      <c r="AD199" s="1" t="s">
        <v>117</v>
      </c>
      <c r="AE199" s="195" t="s">
        <v>64</v>
      </c>
      <c r="AF199" s="243">
        <f t="shared" ref="AF199:AF262" si="26">S199-F199</f>
        <v>0</v>
      </c>
      <c r="AG199" s="394">
        <f t="shared" ref="AG199:AG261" si="27">T199-G199</f>
        <v>1.0850000000000165E-3</v>
      </c>
      <c r="AH199" s="431">
        <f t="shared" ref="AH199:AH262" si="28">U199-H199</f>
        <v>3358.3271507334575</v>
      </c>
      <c r="AI199" s="243"/>
      <c r="AJ199" s="243">
        <f t="shared" ref="AJ199:AJ262" si="29">W199-J199</f>
        <v>0</v>
      </c>
      <c r="AK199" s="394">
        <f t="shared" ref="AK199:AK261" si="30">X199-K199</f>
        <v>0</v>
      </c>
      <c r="AL199" s="431">
        <f t="shared" ref="AL199:AL262" si="31">Y199-L199</f>
        <v>0</v>
      </c>
    </row>
    <row r="200" spans="1:38" s="86" customFormat="1">
      <c r="A200" s="1"/>
      <c r="B200" s="1"/>
      <c r="C200" s="195"/>
      <c r="D200" s="1"/>
      <c r="E200" s="195" t="s">
        <v>65</v>
      </c>
      <c r="F200" s="243">
        <v>11027614.886512965</v>
      </c>
      <c r="G200" s="394">
        <v>4.2931999999999956E-2</v>
      </c>
      <c r="H200" s="431">
        <v>473437.56230777415</v>
      </c>
      <c r="I200" s="243"/>
      <c r="J200" s="243">
        <v>6803.795213059625</v>
      </c>
      <c r="K200" s="394">
        <v>0</v>
      </c>
      <c r="L200" s="431"/>
      <c r="M200" s="188"/>
      <c r="N200" s="1"/>
      <c r="O200" s="1"/>
      <c r="P200" s="195"/>
      <c r="Q200" s="1"/>
      <c r="R200" s="195" t="s">
        <v>65</v>
      </c>
      <c r="S200" s="243">
        <v>11027614.886512965</v>
      </c>
      <c r="T200" s="394">
        <f t="shared" si="25"/>
        <v>4.3881999999999984E-2</v>
      </c>
      <c r="U200" s="431">
        <v>483913.79644996178</v>
      </c>
      <c r="V200" s="243"/>
      <c r="W200" s="243">
        <v>6803.795213059625</v>
      </c>
      <c r="X200" s="394">
        <f t="shared" si="24"/>
        <v>0</v>
      </c>
      <c r="Y200" s="431">
        <v>0</v>
      </c>
      <c r="Z200" s="242"/>
      <c r="AA200" s="1"/>
      <c r="AB200" s="1"/>
      <c r="AC200" s="195"/>
      <c r="AD200" s="1"/>
      <c r="AE200" s="195" t="s">
        <v>65</v>
      </c>
      <c r="AF200" s="243">
        <f t="shared" si="26"/>
        <v>0</v>
      </c>
      <c r="AG200" s="394">
        <f t="shared" si="27"/>
        <v>9.5000000000002721E-4</v>
      </c>
      <c r="AH200" s="431">
        <f t="shared" si="28"/>
        <v>10476.234142187634</v>
      </c>
      <c r="AI200" s="243"/>
      <c r="AJ200" s="243">
        <f t="shared" si="29"/>
        <v>0</v>
      </c>
      <c r="AK200" s="394">
        <f t="shared" si="30"/>
        <v>0</v>
      </c>
      <c r="AL200" s="431">
        <f t="shared" si="31"/>
        <v>0</v>
      </c>
    </row>
    <row r="201" spans="1:38" s="86" customFormat="1">
      <c r="A201" s="1"/>
      <c r="B201" s="1"/>
      <c r="C201" s="195"/>
      <c r="D201" s="1"/>
      <c r="E201" s="195" t="s">
        <v>66</v>
      </c>
      <c r="F201" s="243">
        <v>968360.39516970632</v>
      </c>
      <c r="G201" s="394">
        <v>3.4948000000000042E-2</v>
      </c>
      <c r="H201" s="431">
        <v>33842.259090390937</v>
      </c>
      <c r="I201" s="243"/>
      <c r="J201" s="243">
        <v>938.82803931255125</v>
      </c>
      <c r="K201" s="394">
        <v>0</v>
      </c>
      <c r="L201" s="431"/>
      <c r="M201" s="188"/>
      <c r="N201" s="1"/>
      <c r="O201" s="1"/>
      <c r="P201" s="195"/>
      <c r="Q201" s="1"/>
      <c r="R201" s="195" t="s">
        <v>66</v>
      </c>
      <c r="S201" s="243">
        <v>968360.39516970632</v>
      </c>
      <c r="T201" s="394">
        <f t="shared" si="25"/>
        <v>3.6870000000000014E-2</v>
      </c>
      <c r="U201" s="431">
        <v>35703.447769907085</v>
      </c>
      <c r="V201" s="243"/>
      <c r="W201" s="243">
        <v>938.82803931255125</v>
      </c>
      <c r="X201" s="394">
        <f t="shared" si="24"/>
        <v>0</v>
      </c>
      <c r="Y201" s="431">
        <v>0</v>
      </c>
      <c r="Z201" s="242"/>
      <c r="AA201" s="1"/>
      <c r="AB201" s="1"/>
      <c r="AC201" s="195"/>
      <c r="AD201" s="1"/>
      <c r="AE201" s="195" t="s">
        <v>66</v>
      </c>
      <c r="AF201" s="243">
        <f t="shared" si="26"/>
        <v>0</v>
      </c>
      <c r="AG201" s="394">
        <f t="shared" si="27"/>
        <v>1.9219999999999723E-3</v>
      </c>
      <c r="AH201" s="431">
        <f t="shared" si="28"/>
        <v>1861.1886795161481</v>
      </c>
      <c r="AI201" s="243"/>
      <c r="AJ201" s="243">
        <f t="shared" si="29"/>
        <v>0</v>
      </c>
      <c r="AK201" s="394">
        <f t="shared" si="30"/>
        <v>0</v>
      </c>
      <c r="AL201" s="431">
        <f t="shared" si="31"/>
        <v>0</v>
      </c>
    </row>
    <row r="202" spans="1:38" s="86" customFormat="1">
      <c r="A202" s="1"/>
      <c r="B202" s="1"/>
      <c r="C202" s="195"/>
      <c r="D202" s="1"/>
      <c r="E202" s="195" t="s">
        <v>67</v>
      </c>
      <c r="F202" s="243">
        <v>21954.679316475245</v>
      </c>
      <c r="G202" s="394">
        <v>3.4000000000000002E-2</v>
      </c>
      <c r="H202" s="431">
        <v>746.45909676015833</v>
      </c>
      <c r="I202" s="243"/>
      <c r="J202" s="243">
        <v>18.576367992020877</v>
      </c>
      <c r="K202" s="394">
        <v>0</v>
      </c>
      <c r="L202" s="431"/>
      <c r="M202" s="188"/>
      <c r="N202" s="1"/>
      <c r="O202" s="1"/>
      <c r="P202" s="195"/>
      <c r="Q202" s="1"/>
      <c r="R202" s="195" t="s">
        <v>67</v>
      </c>
      <c r="S202" s="243">
        <v>21954.679316475245</v>
      </c>
      <c r="T202" s="394">
        <f t="shared" si="25"/>
        <v>3.386299999999999E-2</v>
      </c>
      <c r="U202" s="431">
        <v>743.45130569380103</v>
      </c>
      <c r="V202" s="243"/>
      <c r="W202" s="243">
        <v>18.576367992020877</v>
      </c>
      <c r="X202" s="394">
        <f t="shared" si="24"/>
        <v>0</v>
      </c>
      <c r="Y202" s="431">
        <v>0</v>
      </c>
      <c r="Z202" s="242"/>
      <c r="AA202" s="1"/>
      <c r="AB202" s="1"/>
      <c r="AC202" s="195"/>
      <c r="AD202" s="1"/>
      <c r="AE202" s="195" t="s">
        <v>67</v>
      </c>
      <c r="AF202" s="243">
        <f t="shared" si="26"/>
        <v>0</v>
      </c>
      <c r="AG202" s="394">
        <f t="shared" si="27"/>
        <v>-1.3700000000001211E-4</v>
      </c>
      <c r="AH202" s="431">
        <f t="shared" si="28"/>
        <v>-3.0077910663572993</v>
      </c>
      <c r="AI202" s="243"/>
      <c r="AJ202" s="243">
        <f t="shared" si="29"/>
        <v>0</v>
      </c>
      <c r="AK202" s="394">
        <f t="shared" si="30"/>
        <v>0</v>
      </c>
      <c r="AL202" s="431">
        <f t="shared" si="31"/>
        <v>0</v>
      </c>
    </row>
    <row r="203" spans="1:38" s="86" customFormat="1">
      <c r="A203" s="1"/>
      <c r="B203" s="1"/>
      <c r="C203" s="180" t="s">
        <v>218</v>
      </c>
      <c r="D203" s="180"/>
      <c r="E203" s="180"/>
      <c r="F203" s="246">
        <f>SUM(F181:F202)</f>
        <v>65754257.284043364</v>
      </c>
      <c r="G203" s="395"/>
      <c r="H203" s="432">
        <f>SUM(H181:H202)</f>
        <v>2773736.1326784608</v>
      </c>
      <c r="I203" s="246"/>
      <c r="J203" s="246">
        <f>SUM(J181:J202)</f>
        <v>55352.665391848357</v>
      </c>
      <c r="K203" s="350"/>
      <c r="L203" s="432"/>
      <c r="M203" s="188"/>
      <c r="N203" s="1"/>
      <c r="O203" s="1"/>
      <c r="P203" s="180" t="s">
        <v>218</v>
      </c>
      <c r="Q203" s="180"/>
      <c r="R203" s="180"/>
      <c r="S203" s="246">
        <f>SUM(S181:S202)</f>
        <v>67019521.439842962</v>
      </c>
      <c r="T203" s="395"/>
      <c r="U203" s="432">
        <f>SUM(U181:U202)</f>
        <v>2898076.3203198677</v>
      </c>
      <c r="V203" s="246"/>
      <c r="W203" s="246">
        <f>SUM(W181:W202)</f>
        <v>38913.561614202263</v>
      </c>
      <c r="X203" s="350"/>
      <c r="Y203" s="432">
        <f>SUM(Y181:Y202)</f>
        <v>0</v>
      </c>
      <c r="Z203" s="242"/>
      <c r="AA203" s="1"/>
      <c r="AB203" s="1"/>
      <c r="AC203" s="180" t="s">
        <v>218</v>
      </c>
      <c r="AD203" s="180"/>
      <c r="AE203" s="180"/>
      <c r="AF203" s="246">
        <f t="shared" si="26"/>
        <v>1265264.1557995975</v>
      </c>
      <c r="AG203" s="395"/>
      <c r="AH203" s="432">
        <f t="shared" si="28"/>
        <v>124340.1876414069</v>
      </c>
      <c r="AI203" s="246"/>
      <c r="AJ203" s="246">
        <f t="shared" si="29"/>
        <v>-16439.103777646094</v>
      </c>
      <c r="AK203" s="350"/>
      <c r="AL203" s="432">
        <f t="shared" si="31"/>
        <v>0</v>
      </c>
    </row>
    <row r="204" spans="1:38" s="86" customFormat="1">
      <c r="A204" s="367"/>
      <c r="B204" s="181" t="s">
        <v>129</v>
      </c>
      <c r="C204" s="181"/>
      <c r="D204" s="181"/>
      <c r="E204" s="181"/>
      <c r="F204" s="349">
        <f>F131+F156+F180+F203</f>
        <v>167304733.22224945</v>
      </c>
      <c r="G204" s="403"/>
      <c r="H204" s="433">
        <f>H131+H156+H180+H203</f>
        <v>7064139.9670583736</v>
      </c>
      <c r="I204" s="247"/>
      <c r="J204" s="349">
        <f>J131+J156+J180+J203</f>
        <v>373463.40671393898</v>
      </c>
      <c r="K204" s="351"/>
      <c r="L204" s="433"/>
      <c r="N204" s="367"/>
      <c r="O204" s="181" t="s">
        <v>129</v>
      </c>
      <c r="P204" s="181"/>
      <c r="Q204" s="181"/>
      <c r="R204" s="181"/>
      <c r="S204" s="349">
        <f>S131+S156+S180+S203</f>
        <v>172910027.49889082</v>
      </c>
      <c r="T204" s="403"/>
      <c r="U204" s="433">
        <f>U131+U156+U180+U203</f>
        <v>7479529.7379938355</v>
      </c>
      <c r="V204" s="247"/>
      <c r="W204" s="349">
        <f>W131+W156+W180+W203</f>
        <v>189231.89521598601</v>
      </c>
      <c r="X204" s="351"/>
      <c r="Y204" s="433">
        <f>Y131+Y156+Y180+Y203</f>
        <v>0</v>
      </c>
      <c r="Z204" s="242"/>
      <c r="AA204" s="367"/>
      <c r="AB204" s="181" t="s">
        <v>129</v>
      </c>
      <c r="AC204" s="181"/>
      <c r="AD204" s="181"/>
      <c r="AE204" s="181"/>
      <c r="AF204" s="349">
        <f t="shared" si="26"/>
        <v>5605294.2766413689</v>
      </c>
      <c r="AG204" s="403"/>
      <c r="AH204" s="433">
        <f t="shared" si="28"/>
        <v>415389.77093546186</v>
      </c>
      <c r="AI204" s="247"/>
      <c r="AJ204" s="349">
        <f t="shared" si="29"/>
        <v>-184231.51149795298</v>
      </c>
      <c r="AK204" s="351"/>
      <c r="AL204" s="433">
        <f t="shared" si="31"/>
        <v>0</v>
      </c>
    </row>
    <row r="205" spans="1:38" s="86" customFormat="1">
      <c r="A205" s="369" t="s">
        <v>130</v>
      </c>
      <c r="B205" s="369"/>
      <c r="C205" s="369"/>
      <c r="D205" s="369"/>
      <c r="E205" s="369"/>
      <c r="F205" s="375">
        <f>F35+F106+F204</f>
        <v>318480480.69906265</v>
      </c>
      <c r="G205" s="402"/>
      <c r="H205" s="434">
        <f>H35+H106+H204</f>
        <v>13490931.032162128</v>
      </c>
      <c r="I205" s="248"/>
      <c r="J205" s="375">
        <f>J35+J106+J204</f>
        <v>906721.25712072244</v>
      </c>
      <c r="K205" s="398"/>
      <c r="L205" s="434"/>
      <c r="N205" s="369" t="s">
        <v>130</v>
      </c>
      <c r="O205" s="369"/>
      <c r="P205" s="369"/>
      <c r="Q205" s="369"/>
      <c r="R205" s="369"/>
      <c r="S205" s="375">
        <f>S35+S106+S204</f>
        <v>324085774.97570401</v>
      </c>
      <c r="T205" s="402"/>
      <c r="U205" s="434">
        <f>U35+U106+U204</f>
        <v>14057455.231559811</v>
      </c>
      <c r="V205" s="248"/>
      <c r="W205" s="375">
        <f>W35+W106+W204</f>
        <v>722489.74562276946</v>
      </c>
      <c r="X205" s="398"/>
      <c r="Y205" s="434">
        <f>Y35+Y106+Y204</f>
        <v>0</v>
      </c>
      <c r="Z205" s="242"/>
      <c r="AA205" s="369" t="s">
        <v>130</v>
      </c>
      <c r="AB205" s="369"/>
      <c r="AC205" s="369"/>
      <c r="AD205" s="369"/>
      <c r="AE205" s="369"/>
      <c r="AF205" s="375">
        <f t="shared" si="26"/>
        <v>5605294.2766413689</v>
      </c>
      <c r="AG205" s="402"/>
      <c r="AH205" s="434">
        <f t="shared" si="28"/>
        <v>566524.19939768314</v>
      </c>
      <c r="AI205" s="248"/>
      <c r="AJ205" s="375">
        <f t="shared" si="29"/>
        <v>-184231.51149795298</v>
      </c>
      <c r="AK205" s="398"/>
      <c r="AL205" s="434">
        <f t="shared" si="31"/>
        <v>0</v>
      </c>
    </row>
    <row r="206" spans="1:38" s="86" customFormat="1">
      <c r="A206" s="1" t="s">
        <v>112</v>
      </c>
      <c r="B206" s="1" t="s">
        <v>2</v>
      </c>
      <c r="C206" s="195">
        <v>2012</v>
      </c>
      <c r="D206" s="1" t="s">
        <v>10</v>
      </c>
      <c r="E206" s="195" t="s">
        <v>82</v>
      </c>
      <c r="F206" s="243">
        <v>0</v>
      </c>
      <c r="G206" s="394">
        <v>0</v>
      </c>
      <c r="H206" s="431">
        <v>0</v>
      </c>
      <c r="I206" s="243"/>
      <c r="J206" s="243">
        <v>0</v>
      </c>
      <c r="K206" s="394">
        <v>0</v>
      </c>
      <c r="L206" s="431"/>
      <c r="N206" s="1" t="s">
        <v>112</v>
      </c>
      <c r="O206" s="1" t="s">
        <v>2</v>
      </c>
      <c r="P206" s="195">
        <v>2012</v>
      </c>
      <c r="Q206" s="1" t="s">
        <v>10</v>
      </c>
      <c r="R206" s="195" t="s">
        <v>82</v>
      </c>
      <c r="S206" s="243">
        <v>0</v>
      </c>
      <c r="T206" s="394">
        <v>0</v>
      </c>
      <c r="U206" s="431">
        <v>0</v>
      </c>
      <c r="V206" s="243"/>
      <c r="W206" s="243">
        <v>0</v>
      </c>
      <c r="X206" s="394">
        <v>0</v>
      </c>
      <c r="Y206" s="431">
        <v>0</v>
      </c>
      <c r="Z206" s="242"/>
      <c r="AA206" s="1" t="s">
        <v>112</v>
      </c>
      <c r="AB206" s="1" t="s">
        <v>2</v>
      </c>
      <c r="AC206" s="195">
        <v>2012</v>
      </c>
      <c r="AD206" s="1" t="s">
        <v>10</v>
      </c>
      <c r="AE206" s="195" t="s">
        <v>82</v>
      </c>
      <c r="AF206" s="243">
        <f t="shared" si="26"/>
        <v>0</v>
      </c>
      <c r="AG206" s="394">
        <f t="shared" si="27"/>
        <v>0</v>
      </c>
      <c r="AH206" s="431">
        <f t="shared" si="28"/>
        <v>0</v>
      </c>
      <c r="AI206" s="243"/>
      <c r="AJ206" s="243">
        <f t="shared" si="29"/>
        <v>0</v>
      </c>
      <c r="AK206" s="394">
        <f t="shared" si="30"/>
        <v>0</v>
      </c>
      <c r="AL206" s="431">
        <f t="shared" si="31"/>
        <v>0</v>
      </c>
    </row>
    <row r="207" spans="1:38" s="86" customFormat="1">
      <c r="A207" s="1"/>
      <c r="B207" s="1"/>
      <c r="C207" s="195"/>
      <c r="D207" s="1"/>
      <c r="E207" s="195" t="s">
        <v>68</v>
      </c>
      <c r="F207" s="243">
        <v>245424.35702585444</v>
      </c>
      <c r="G207" s="394">
        <v>4.1410999999999996E-2</v>
      </c>
      <c r="H207" s="431">
        <v>10163.268048797658</v>
      </c>
      <c r="I207" s="243"/>
      <c r="J207" s="243">
        <v>135.74872978325999</v>
      </c>
      <c r="K207" s="394">
        <v>0</v>
      </c>
      <c r="L207" s="431"/>
      <c r="N207" s="1"/>
      <c r="O207" s="1"/>
      <c r="P207" s="195"/>
      <c r="Q207" s="1"/>
      <c r="R207" s="195" t="s">
        <v>68</v>
      </c>
      <c r="S207" s="243">
        <v>245424.35702585441</v>
      </c>
      <c r="T207" s="394">
        <f t="shared" si="25"/>
        <v>4.2005000000000008E-2</v>
      </c>
      <c r="U207" s="431">
        <v>10309.050116871016</v>
      </c>
      <c r="V207" s="243"/>
      <c r="W207" s="243">
        <v>135.74872978325999</v>
      </c>
      <c r="X207" s="394">
        <f t="shared" ref="X207:X270" si="32">IFERROR(Y207/W207,"-")</f>
        <v>0</v>
      </c>
      <c r="Y207" s="431">
        <v>0</v>
      </c>
      <c r="Z207" s="242"/>
      <c r="AA207" s="1"/>
      <c r="AB207" s="1"/>
      <c r="AC207" s="195"/>
      <c r="AD207" s="1"/>
      <c r="AE207" s="195" t="s">
        <v>68</v>
      </c>
      <c r="AF207" s="243">
        <f t="shared" si="26"/>
        <v>0</v>
      </c>
      <c r="AG207" s="394">
        <f t="shared" si="27"/>
        <v>5.9400000000001119E-4</v>
      </c>
      <c r="AH207" s="431">
        <f t="shared" si="28"/>
        <v>145.78206807335846</v>
      </c>
      <c r="AI207" s="243"/>
      <c r="AJ207" s="243">
        <f t="shared" si="29"/>
        <v>0</v>
      </c>
      <c r="AK207" s="394">
        <f t="shared" si="30"/>
        <v>0</v>
      </c>
      <c r="AL207" s="431">
        <f t="shared" si="31"/>
        <v>0</v>
      </c>
    </row>
    <row r="208" spans="1:38" s="86" customFormat="1">
      <c r="A208" s="1"/>
      <c r="B208" s="1"/>
      <c r="C208" s="195"/>
      <c r="D208" s="1"/>
      <c r="E208" s="195" t="s">
        <v>80</v>
      </c>
      <c r="F208" s="243">
        <v>668068.60836631688</v>
      </c>
      <c r="G208" s="394">
        <v>0</v>
      </c>
      <c r="H208" s="431"/>
      <c r="I208" s="243"/>
      <c r="J208" s="243">
        <v>130.39770816086005</v>
      </c>
      <c r="K208" s="394">
        <v>9.759999999999998</v>
      </c>
      <c r="L208" s="431">
        <v>1272.6816316499937</v>
      </c>
      <c r="N208" s="1"/>
      <c r="O208" s="1"/>
      <c r="P208" s="195"/>
      <c r="Q208" s="1"/>
      <c r="R208" s="195" t="s">
        <v>80</v>
      </c>
      <c r="S208" s="243">
        <v>668068.60836631688</v>
      </c>
      <c r="T208" s="394">
        <f t="shared" si="25"/>
        <v>0</v>
      </c>
      <c r="U208" s="431">
        <v>0</v>
      </c>
      <c r="V208" s="243"/>
      <c r="W208" s="243">
        <v>130.39770816086005</v>
      </c>
      <c r="X208" s="394">
        <f t="shared" si="32"/>
        <v>9.759999999999998</v>
      </c>
      <c r="Y208" s="431">
        <v>1272.6816316499937</v>
      </c>
      <c r="Z208" s="242"/>
      <c r="AA208" s="1"/>
      <c r="AB208" s="1"/>
      <c r="AC208" s="195"/>
      <c r="AD208" s="1"/>
      <c r="AE208" s="195" t="s">
        <v>80</v>
      </c>
      <c r="AF208" s="243">
        <f t="shared" si="26"/>
        <v>0</v>
      </c>
      <c r="AG208" s="394">
        <f t="shared" si="27"/>
        <v>0</v>
      </c>
      <c r="AH208" s="431">
        <f t="shared" si="28"/>
        <v>0</v>
      </c>
      <c r="AI208" s="243"/>
      <c r="AJ208" s="243">
        <f t="shared" si="29"/>
        <v>0</v>
      </c>
      <c r="AK208" s="394">
        <f t="shared" si="30"/>
        <v>0</v>
      </c>
      <c r="AL208" s="431">
        <f t="shared" si="31"/>
        <v>0</v>
      </c>
    </row>
    <row r="209" spans="1:38" s="86" customFormat="1">
      <c r="A209" s="1"/>
      <c r="B209" s="1"/>
      <c r="C209" s="195"/>
      <c r="D209" s="1"/>
      <c r="E209" s="195" t="s">
        <v>81</v>
      </c>
      <c r="F209" s="243">
        <v>1928156.6370503958</v>
      </c>
      <c r="G209" s="394">
        <v>0</v>
      </c>
      <c r="H209" s="431"/>
      <c r="I209" s="243"/>
      <c r="J209" s="243">
        <v>698.72637028745021</v>
      </c>
      <c r="K209" s="394">
        <v>10.209999999999999</v>
      </c>
      <c r="L209" s="431">
        <v>7133.9962406348659</v>
      </c>
      <c r="N209" s="1"/>
      <c r="O209" s="1"/>
      <c r="P209" s="195"/>
      <c r="Q209" s="1"/>
      <c r="R209" s="195" t="s">
        <v>81</v>
      </c>
      <c r="S209" s="243">
        <v>1928156.6370503958</v>
      </c>
      <c r="T209" s="394">
        <f t="shared" si="25"/>
        <v>0</v>
      </c>
      <c r="U209" s="431">
        <v>0</v>
      </c>
      <c r="V209" s="243"/>
      <c r="W209" s="243">
        <v>698.72637028745021</v>
      </c>
      <c r="X209" s="394">
        <f t="shared" si="32"/>
        <v>10.209999999999999</v>
      </c>
      <c r="Y209" s="431">
        <v>7133.9962406348659</v>
      </c>
      <c r="Z209" s="242"/>
      <c r="AA209" s="1"/>
      <c r="AB209" s="1"/>
      <c r="AC209" s="195"/>
      <c r="AD209" s="1"/>
      <c r="AE209" s="195" t="s">
        <v>81</v>
      </c>
      <c r="AF209" s="243">
        <f t="shared" si="26"/>
        <v>0</v>
      </c>
      <c r="AG209" s="394">
        <f t="shared" si="27"/>
        <v>0</v>
      </c>
      <c r="AH209" s="431">
        <f t="shared" si="28"/>
        <v>0</v>
      </c>
      <c r="AI209" s="243"/>
      <c r="AJ209" s="243">
        <f t="shared" si="29"/>
        <v>0</v>
      </c>
      <c r="AK209" s="394">
        <f t="shared" si="30"/>
        <v>0</v>
      </c>
      <c r="AL209" s="431">
        <f t="shared" si="31"/>
        <v>0</v>
      </c>
    </row>
    <row r="210" spans="1:38" s="86" customFormat="1">
      <c r="A210" s="1"/>
      <c r="B210" s="1"/>
      <c r="C210" s="195"/>
      <c r="D210" s="1"/>
      <c r="E210" s="195" t="s">
        <v>77</v>
      </c>
      <c r="F210" s="243">
        <v>0</v>
      </c>
      <c r="G210" s="394">
        <v>0</v>
      </c>
      <c r="H210" s="431"/>
      <c r="I210" s="243"/>
      <c r="J210" s="243">
        <v>0</v>
      </c>
      <c r="K210" s="394">
        <v>0</v>
      </c>
      <c r="L210" s="431">
        <v>0</v>
      </c>
      <c r="N210" s="1"/>
      <c r="O210" s="1"/>
      <c r="P210" s="195"/>
      <c r="Q210" s="1"/>
      <c r="R210" s="195" t="s">
        <v>77</v>
      </c>
      <c r="S210" s="243">
        <v>0</v>
      </c>
      <c r="T210" s="394">
        <v>0</v>
      </c>
      <c r="U210" s="431">
        <v>0</v>
      </c>
      <c r="V210" s="243"/>
      <c r="W210" s="243">
        <v>0</v>
      </c>
      <c r="X210" s="394">
        <v>0</v>
      </c>
      <c r="Y210" s="431">
        <v>0</v>
      </c>
      <c r="Z210" s="242"/>
      <c r="AA210" s="1"/>
      <c r="AB210" s="1"/>
      <c r="AC210" s="195"/>
      <c r="AD210" s="1"/>
      <c r="AE210" s="195" t="s">
        <v>77</v>
      </c>
      <c r="AF210" s="243">
        <f t="shared" si="26"/>
        <v>0</v>
      </c>
      <c r="AG210" s="394">
        <f t="shared" si="27"/>
        <v>0</v>
      </c>
      <c r="AH210" s="431">
        <f t="shared" si="28"/>
        <v>0</v>
      </c>
      <c r="AI210" s="243"/>
      <c r="AJ210" s="243">
        <f t="shared" si="29"/>
        <v>0</v>
      </c>
      <c r="AK210" s="394">
        <f t="shared" si="30"/>
        <v>0</v>
      </c>
      <c r="AL210" s="431">
        <f t="shared" si="31"/>
        <v>0</v>
      </c>
    </row>
    <row r="211" spans="1:38" s="86" customFormat="1">
      <c r="A211" s="1"/>
      <c r="B211" s="1"/>
      <c r="C211" s="195"/>
      <c r="D211" s="1"/>
      <c r="E211" s="195" t="s">
        <v>69</v>
      </c>
      <c r="F211" s="243">
        <v>3404882.7484674123</v>
      </c>
      <c r="G211" s="394">
        <v>0</v>
      </c>
      <c r="H211" s="431"/>
      <c r="I211" s="243"/>
      <c r="J211" s="243">
        <v>1630.0382397810301</v>
      </c>
      <c r="K211" s="394">
        <v>11.37</v>
      </c>
      <c r="L211" s="431">
        <v>18533.534786310312</v>
      </c>
      <c r="N211" s="1"/>
      <c r="O211" s="1"/>
      <c r="P211" s="195"/>
      <c r="Q211" s="1"/>
      <c r="R211" s="195" t="s">
        <v>69</v>
      </c>
      <c r="S211" s="243">
        <v>3404882.7484674123</v>
      </c>
      <c r="T211" s="394">
        <f t="shared" si="25"/>
        <v>0</v>
      </c>
      <c r="U211" s="431">
        <v>0</v>
      </c>
      <c r="V211" s="243"/>
      <c r="W211" s="243">
        <v>1630.0382397810301</v>
      </c>
      <c r="X211" s="394">
        <f t="shared" si="32"/>
        <v>11.369999999999997</v>
      </c>
      <c r="Y211" s="431">
        <v>18533.534786310309</v>
      </c>
      <c r="Z211" s="242"/>
      <c r="AA211" s="1"/>
      <c r="AB211" s="1"/>
      <c r="AC211" s="195"/>
      <c r="AD211" s="1"/>
      <c r="AE211" s="195" t="s">
        <v>69</v>
      </c>
      <c r="AF211" s="243">
        <f t="shared" si="26"/>
        <v>0</v>
      </c>
      <c r="AG211" s="394">
        <f t="shared" si="27"/>
        <v>0</v>
      </c>
      <c r="AH211" s="431">
        <f t="shared" si="28"/>
        <v>0</v>
      </c>
      <c r="AI211" s="243"/>
      <c r="AJ211" s="243">
        <f t="shared" si="29"/>
        <v>0</v>
      </c>
      <c r="AK211" s="394">
        <f t="shared" si="30"/>
        <v>0</v>
      </c>
      <c r="AL211" s="431">
        <f t="shared" si="31"/>
        <v>0</v>
      </c>
    </row>
    <row r="212" spans="1:38" s="86" customFormat="1">
      <c r="A212" s="1"/>
      <c r="B212" s="1"/>
      <c r="C212" s="195"/>
      <c r="D212" s="1"/>
      <c r="E212" s="195" t="s">
        <v>70</v>
      </c>
      <c r="F212" s="243">
        <v>9239235.2491987683</v>
      </c>
      <c r="G212" s="394">
        <v>0</v>
      </c>
      <c r="H212" s="431"/>
      <c r="I212" s="243"/>
      <c r="J212" s="243">
        <v>2218.8178376707306</v>
      </c>
      <c r="K212" s="394">
        <v>12.339999999999996</v>
      </c>
      <c r="L212" s="431">
        <v>27380.212116856808</v>
      </c>
      <c r="N212" s="1"/>
      <c r="O212" s="1"/>
      <c r="P212" s="195"/>
      <c r="Q212" s="1"/>
      <c r="R212" s="195" t="s">
        <v>70</v>
      </c>
      <c r="S212" s="243">
        <v>9239235.2491987664</v>
      </c>
      <c r="T212" s="394">
        <f t="shared" si="25"/>
        <v>0</v>
      </c>
      <c r="U212" s="431">
        <v>0</v>
      </c>
      <c r="V212" s="243"/>
      <c r="W212" s="243">
        <v>2218.8178376707297</v>
      </c>
      <c r="X212" s="394">
        <f t="shared" si="32"/>
        <v>12.340000000000002</v>
      </c>
      <c r="Y212" s="431">
        <v>27380.212116856808</v>
      </c>
      <c r="Z212" s="242"/>
      <c r="AA212" s="1"/>
      <c r="AB212" s="1"/>
      <c r="AC212" s="195"/>
      <c r="AD212" s="1"/>
      <c r="AE212" s="195" t="s">
        <v>70</v>
      </c>
      <c r="AF212" s="243">
        <f t="shared" si="26"/>
        <v>0</v>
      </c>
      <c r="AG212" s="394">
        <f t="shared" si="27"/>
        <v>0</v>
      </c>
      <c r="AH212" s="431">
        <f t="shared" si="28"/>
        <v>0</v>
      </c>
      <c r="AI212" s="243"/>
      <c r="AJ212" s="243">
        <f t="shared" si="29"/>
        <v>0</v>
      </c>
      <c r="AK212" s="394">
        <f t="shared" si="30"/>
        <v>0</v>
      </c>
      <c r="AL212" s="431">
        <f t="shared" si="31"/>
        <v>0</v>
      </c>
    </row>
    <row r="213" spans="1:38" s="86" customFormat="1">
      <c r="A213" s="1"/>
      <c r="B213" s="1"/>
      <c r="C213" s="195"/>
      <c r="D213" s="1"/>
      <c r="E213" s="195" t="s">
        <v>71</v>
      </c>
      <c r="F213" s="243">
        <v>2778918.8468557694</v>
      </c>
      <c r="G213" s="394">
        <v>0</v>
      </c>
      <c r="H213" s="431"/>
      <c r="I213" s="243"/>
      <c r="J213" s="243">
        <v>905.66040959120028</v>
      </c>
      <c r="K213" s="394">
        <v>13.259999999999996</v>
      </c>
      <c r="L213" s="431">
        <v>12009.057031179313</v>
      </c>
      <c r="N213" s="1"/>
      <c r="O213" s="1"/>
      <c r="P213" s="195"/>
      <c r="Q213" s="1"/>
      <c r="R213" s="195" t="s">
        <v>71</v>
      </c>
      <c r="S213" s="243">
        <v>2778918.8468557685</v>
      </c>
      <c r="T213" s="394">
        <f t="shared" si="25"/>
        <v>0</v>
      </c>
      <c r="U213" s="431">
        <v>0</v>
      </c>
      <c r="V213" s="243"/>
      <c r="W213" s="243">
        <v>905.66040959120005</v>
      </c>
      <c r="X213" s="394">
        <f t="shared" si="32"/>
        <v>13.259999999999998</v>
      </c>
      <c r="Y213" s="431">
        <v>12009.057031179311</v>
      </c>
      <c r="Z213" s="242"/>
      <c r="AA213" s="1"/>
      <c r="AB213" s="1"/>
      <c r="AC213" s="195"/>
      <c r="AD213" s="1"/>
      <c r="AE213" s="195" t="s">
        <v>71</v>
      </c>
      <c r="AF213" s="243">
        <f t="shared" si="26"/>
        <v>0</v>
      </c>
      <c r="AG213" s="394">
        <f t="shared" si="27"/>
        <v>0</v>
      </c>
      <c r="AH213" s="431">
        <f t="shared" si="28"/>
        <v>0</v>
      </c>
      <c r="AI213" s="243"/>
      <c r="AJ213" s="243">
        <f t="shared" si="29"/>
        <v>0</v>
      </c>
      <c r="AK213" s="394">
        <f t="shared" si="30"/>
        <v>0</v>
      </c>
      <c r="AL213" s="431">
        <f t="shared" si="31"/>
        <v>0</v>
      </c>
    </row>
    <row r="214" spans="1:38" s="86" customFormat="1">
      <c r="A214" s="1"/>
      <c r="B214" s="1"/>
      <c r="C214" s="195"/>
      <c r="D214" s="1"/>
      <c r="E214" s="195" t="s">
        <v>72</v>
      </c>
      <c r="F214" s="243">
        <v>552227.82471717615</v>
      </c>
      <c r="G214" s="394">
        <v>0</v>
      </c>
      <c r="H214" s="431"/>
      <c r="I214" s="243"/>
      <c r="J214" s="243">
        <v>272.98571245525</v>
      </c>
      <c r="K214" s="394">
        <v>13.260000000000002</v>
      </c>
      <c r="L214" s="431">
        <v>3619.7905471566155</v>
      </c>
      <c r="M214" s="188"/>
      <c r="N214" s="1"/>
      <c r="O214" s="1"/>
      <c r="P214" s="195"/>
      <c r="Q214" s="1"/>
      <c r="R214" s="195" t="s">
        <v>72</v>
      </c>
      <c r="S214" s="243">
        <v>552227.82471717615</v>
      </c>
      <c r="T214" s="394">
        <f t="shared" si="25"/>
        <v>0</v>
      </c>
      <c r="U214" s="431">
        <v>0</v>
      </c>
      <c r="V214" s="243"/>
      <c r="W214" s="243">
        <v>272.98571245525</v>
      </c>
      <c r="X214" s="394">
        <f t="shared" si="32"/>
        <v>13.26</v>
      </c>
      <c r="Y214" s="431">
        <v>3619.790547156615</v>
      </c>
      <c r="Z214" s="242"/>
      <c r="AA214" s="1"/>
      <c r="AB214" s="1"/>
      <c r="AC214" s="195"/>
      <c r="AD214" s="1"/>
      <c r="AE214" s="195" t="s">
        <v>72</v>
      </c>
      <c r="AF214" s="243">
        <f t="shared" si="26"/>
        <v>0</v>
      </c>
      <c r="AG214" s="394">
        <f t="shared" si="27"/>
        <v>0</v>
      </c>
      <c r="AH214" s="431">
        <f t="shared" si="28"/>
        <v>0</v>
      </c>
      <c r="AI214" s="243"/>
      <c r="AJ214" s="243">
        <f t="shared" si="29"/>
        <v>0</v>
      </c>
      <c r="AK214" s="394">
        <f t="shared" si="30"/>
        <v>0</v>
      </c>
      <c r="AL214" s="431">
        <f t="shared" si="31"/>
        <v>0</v>
      </c>
    </row>
    <row r="215" spans="1:38" s="86" customFormat="1">
      <c r="A215" s="1"/>
      <c r="B215" s="1"/>
      <c r="C215" s="195"/>
      <c r="D215" s="1"/>
      <c r="E215" s="195" t="s">
        <v>83</v>
      </c>
      <c r="F215" s="243">
        <v>0</v>
      </c>
      <c r="G215" s="394">
        <v>0</v>
      </c>
      <c r="H215" s="431">
        <v>0</v>
      </c>
      <c r="I215" s="243"/>
      <c r="J215" s="243">
        <v>0</v>
      </c>
      <c r="K215" s="394">
        <v>0</v>
      </c>
      <c r="L215" s="431">
        <v>0</v>
      </c>
      <c r="M215" s="188"/>
      <c r="N215" s="1"/>
      <c r="O215" s="1"/>
      <c r="P215" s="195"/>
      <c r="Q215" s="1"/>
      <c r="R215" s="195" t="s">
        <v>83</v>
      </c>
      <c r="S215" s="243">
        <v>0</v>
      </c>
      <c r="T215" s="394">
        <v>0</v>
      </c>
      <c r="U215" s="431">
        <v>0</v>
      </c>
      <c r="V215" s="243"/>
      <c r="W215" s="243">
        <v>0</v>
      </c>
      <c r="X215" s="394">
        <v>0</v>
      </c>
      <c r="Y215" s="431">
        <v>0</v>
      </c>
      <c r="Z215" s="242"/>
      <c r="AA215" s="1"/>
      <c r="AB215" s="1"/>
      <c r="AC215" s="195"/>
      <c r="AD215" s="1"/>
      <c r="AE215" s="195" t="s">
        <v>83</v>
      </c>
      <c r="AF215" s="243">
        <f t="shared" si="26"/>
        <v>0</v>
      </c>
      <c r="AG215" s="394">
        <f t="shared" si="27"/>
        <v>0</v>
      </c>
      <c r="AH215" s="431">
        <f t="shared" si="28"/>
        <v>0</v>
      </c>
      <c r="AI215" s="243"/>
      <c r="AJ215" s="243">
        <f t="shared" si="29"/>
        <v>0</v>
      </c>
      <c r="AK215" s="394">
        <f t="shared" si="30"/>
        <v>0</v>
      </c>
      <c r="AL215" s="431">
        <f t="shared" si="31"/>
        <v>0</v>
      </c>
    </row>
    <row r="216" spans="1:38" s="86" customFormat="1">
      <c r="A216" s="1"/>
      <c r="B216" s="1"/>
      <c r="C216" s="195"/>
      <c r="D216" s="1"/>
      <c r="E216" s="195" t="s">
        <v>73</v>
      </c>
      <c r="F216" s="243">
        <v>376525.39694569766</v>
      </c>
      <c r="G216" s="394">
        <v>1.9180000000000003E-2</v>
      </c>
      <c r="H216" s="431">
        <v>7221.7571134184818</v>
      </c>
      <c r="I216" s="243"/>
      <c r="J216" s="243">
        <v>135.66512007041001</v>
      </c>
      <c r="K216" s="394">
        <v>3.99</v>
      </c>
      <c r="L216" s="431">
        <v>541.303829080936</v>
      </c>
      <c r="M216" s="188"/>
      <c r="N216" s="1"/>
      <c r="O216" s="1"/>
      <c r="P216" s="195"/>
      <c r="Q216" s="1"/>
      <c r="R216" s="195" t="s">
        <v>73</v>
      </c>
      <c r="S216" s="243">
        <v>376525.39694569766</v>
      </c>
      <c r="T216" s="394">
        <f t="shared" si="25"/>
        <v>1.9180000000000003E-2</v>
      </c>
      <c r="U216" s="431">
        <v>7221.7571134184818</v>
      </c>
      <c r="V216" s="243"/>
      <c r="W216" s="243">
        <v>135.66512007041001</v>
      </c>
      <c r="X216" s="394">
        <f t="shared" si="32"/>
        <v>3.99</v>
      </c>
      <c r="Y216" s="431">
        <v>541.303829080936</v>
      </c>
      <c r="Z216" s="242"/>
      <c r="AA216" s="1"/>
      <c r="AB216" s="1"/>
      <c r="AC216" s="195"/>
      <c r="AD216" s="1"/>
      <c r="AE216" s="195" t="s">
        <v>73</v>
      </c>
      <c r="AF216" s="243">
        <f t="shared" si="26"/>
        <v>0</v>
      </c>
      <c r="AG216" s="394">
        <f t="shared" si="27"/>
        <v>0</v>
      </c>
      <c r="AH216" s="431">
        <f t="shared" si="28"/>
        <v>0</v>
      </c>
      <c r="AI216" s="243"/>
      <c r="AJ216" s="243">
        <f t="shared" si="29"/>
        <v>0</v>
      </c>
      <c r="AK216" s="394">
        <f t="shared" si="30"/>
        <v>0</v>
      </c>
      <c r="AL216" s="431">
        <f t="shared" si="31"/>
        <v>0</v>
      </c>
    </row>
    <row r="217" spans="1:38" s="86" customFormat="1">
      <c r="A217" s="1"/>
      <c r="B217" s="1"/>
      <c r="C217" s="195"/>
      <c r="D217" s="1"/>
      <c r="E217" s="195" t="s">
        <v>74</v>
      </c>
      <c r="F217" s="243">
        <v>6448329.7786710905</v>
      </c>
      <c r="G217" s="394">
        <v>3.9529000000000009E-2</v>
      </c>
      <c r="H217" s="431">
        <v>254896.02782108961</v>
      </c>
      <c r="I217" s="243"/>
      <c r="J217" s="243">
        <v>2350.4195256966291</v>
      </c>
      <c r="K217" s="394">
        <v>0</v>
      </c>
      <c r="L217" s="431"/>
      <c r="M217" s="188"/>
      <c r="N217" s="1"/>
      <c r="O217" s="1"/>
      <c r="P217" s="195"/>
      <c r="Q217" s="1"/>
      <c r="R217" s="195" t="s">
        <v>74</v>
      </c>
      <c r="S217" s="243">
        <v>6448329.7786710942</v>
      </c>
      <c r="T217" s="394">
        <f t="shared" si="25"/>
        <v>3.9472999999999973E-2</v>
      </c>
      <c r="U217" s="431">
        <v>254534.92135348392</v>
      </c>
      <c r="V217" s="243"/>
      <c r="W217" s="243">
        <v>2350.4195256966309</v>
      </c>
      <c r="X217" s="394">
        <f t="shared" si="32"/>
        <v>0</v>
      </c>
      <c r="Y217" s="431">
        <v>0</v>
      </c>
      <c r="Z217" s="242"/>
      <c r="AA217" s="1"/>
      <c r="AB217" s="1"/>
      <c r="AC217" s="195"/>
      <c r="AD217" s="1"/>
      <c r="AE217" s="195" t="s">
        <v>74</v>
      </c>
      <c r="AF217" s="243">
        <f t="shared" si="26"/>
        <v>0</v>
      </c>
      <c r="AG217" s="394">
        <f t="shared" si="27"/>
        <v>-5.6000000000035188E-5</v>
      </c>
      <c r="AH217" s="431">
        <f t="shared" si="28"/>
        <v>-361.10646760568488</v>
      </c>
      <c r="AI217" s="243"/>
      <c r="AJ217" s="243">
        <f t="shared" si="29"/>
        <v>0</v>
      </c>
      <c r="AK217" s="394">
        <f t="shared" si="30"/>
        <v>0</v>
      </c>
      <c r="AL217" s="431">
        <f t="shared" si="31"/>
        <v>0</v>
      </c>
    </row>
    <row r="218" spans="1:38" s="86" customFormat="1">
      <c r="A218" s="1"/>
      <c r="B218" s="1"/>
      <c r="C218" s="195"/>
      <c r="D218" s="1"/>
      <c r="E218" s="195" t="s">
        <v>75</v>
      </c>
      <c r="F218" s="243">
        <v>4368.9699414292409</v>
      </c>
      <c r="G218" s="394">
        <v>0</v>
      </c>
      <c r="H218" s="431"/>
      <c r="I218" s="243"/>
      <c r="J218" s="243">
        <v>3.2607788011499999</v>
      </c>
      <c r="K218" s="394">
        <v>11.400000000000002</v>
      </c>
      <c r="L218" s="431">
        <v>37.172878333110006</v>
      </c>
      <c r="M218" s="188"/>
      <c r="N218" s="1"/>
      <c r="O218" s="1"/>
      <c r="P218" s="195"/>
      <c r="Q218" s="1"/>
      <c r="R218" s="195" t="s">
        <v>75</v>
      </c>
      <c r="S218" s="243">
        <v>4368.9699414292418</v>
      </c>
      <c r="T218" s="394">
        <f t="shared" si="25"/>
        <v>0</v>
      </c>
      <c r="U218" s="431">
        <v>0</v>
      </c>
      <c r="V218" s="243"/>
      <c r="W218" s="243">
        <v>3.2607788011499999</v>
      </c>
      <c r="X218" s="394">
        <f t="shared" si="32"/>
        <v>11.400000000000002</v>
      </c>
      <c r="Y218" s="431">
        <v>37.172878333110006</v>
      </c>
      <c r="Z218" s="242"/>
      <c r="AA218" s="1"/>
      <c r="AB218" s="1"/>
      <c r="AC218" s="195"/>
      <c r="AD218" s="1"/>
      <c r="AE218" s="195" t="s">
        <v>75</v>
      </c>
      <c r="AF218" s="243">
        <f t="shared" si="26"/>
        <v>0</v>
      </c>
      <c r="AG218" s="394">
        <f t="shared" si="27"/>
        <v>0</v>
      </c>
      <c r="AH218" s="431">
        <f t="shared" si="28"/>
        <v>0</v>
      </c>
      <c r="AI218" s="243"/>
      <c r="AJ218" s="243">
        <f t="shared" si="29"/>
        <v>0</v>
      </c>
      <c r="AK218" s="394">
        <f t="shared" si="30"/>
        <v>0</v>
      </c>
      <c r="AL218" s="431">
        <f t="shared" si="31"/>
        <v>0</v>
      </c>
    </row>
    <row r="219" spans="1:38" s="86" customFormat="1">
      <c r="A219" s="1"/>
      <c r="B219" s="1"/>
      <c r="C219" s="195"/>
      <c r="D219" s="1"/>
      <c r="E219" s="195" t="s">
        <v>78</v>
      </c>
      <c r="F219" s="243">
        <v>22073.324967519144</v>
      </c>
      <c r="G219" s="394">
        <v>3.5776999999999996E-2</v>
      </c>
      <c r="H219" s="431">
        <v>789.71734736293229</v>
      </c>
      <c r="I219" s="243"/>
      <c r="J219" s="243">
        <v>10.919428498210001</v>
      </c>
      <c r="K219" s="394">
        <v>0</v>
      </c>
      <c r="L219" s="431"/>
      <c r="M219" s="188"/>
      <c r="N219" s="1"/>
      <c r="O219" s="1"/>
      <c r="P219" s="195"/>
      <c r="Q219" s="1"/>
      <c r="R219" s="195" t="s">
        <v>78</v>
      </c>
      <c r="S219" s="243">
        <v>22073.324967519144</v>
      </c>
      <c r="T219" s="394">
        <f t="shared" si="25"/>
        <v>3.5292999999999991E-2</v>
      </c>
      <c r="U219" s="431">
        <v>779.033858078653</v>
      </c>
      <c r="V219" s="243"/>
      <c r="W219" s="243">
        <v>10.919428498210001</v>
      </c>
      <c r="X219" s="394">
        <f t="shared" si="32"/>
        <v>0</v>
      </c>
      <c r="Y219" s="431">
        <v>0</v>
      </c>
      <c r="Z219" s="242"/>
      <c r="AA219" s="1"/>
      <c r="AB219" s="1"/>
      <c r="AC219" s="195"/>
      <c r="AD219" s="1"/>
      <c r="AE219" s="195" t="s">
        <v>78</v>
      </c>
      <c r="AF219" s="243">
        <f t="shared" si="26"/>
        <v>0</v>
      </c>
      <c r="AG219" s="394">
        <f t="shared" si="27"/>
        <v>-4.8400000000000526E-4</v>
      </c>
      <c r="AH219" s="431">
        <f t="shared" si="28"/>
        <v>-10.68348928427929</v>
      </c>
      <c r="AI219" s="243"/>
      <c r="AJ219" s="243">
        <f t="shared" si="29"/>
        <v>0</v>
      </c>
      <c r="AK219" s="394">
        <f t="shared" si="30"/>
        <v>0</v>
      </c>
      <c r="AL219" s="431">
        <f t="shared" si="31"/>
        <v>0</v>
      </c>
    </row>
    <row r="220" spans="1:38" s="86" customFormat="1">
      <c r="A220" s="1"/>
      <c r="B220" s="1"/>
      <c r="C220" s="195"/>
      <c r="D220" s="1"/>
      <c r="E220" s="195" t="s">
        <v>84</v>
      </c>
      <c r="F220" s="243">
        <v>0</v>
      </c>
      <c r="G220" s="394">
        <v>0</v>
      </c>
      <c r="H220" s="431">
        <v>0</v>
      </c>
      <c r="I220" s="243"/>
      <c r="J220" s="243">
        <v>0</v>
      </c>
      <c r="K220" s="394">
        <v>0</v>
      </c>
      <c r="L220" s="431"/>
      <c r="M220" s="188"/>
      <c r="N220" s="1"/>
      <c r="O220" s="1"/>
      <c r="P220" s="195"/>
      <c r="Q220" s="1"/>
      <c r="R220" s="195" t="s">
        <v>84</v>
      </c>
      <c r="S220" s="243">
        <v>0</v>
      </c>
      <c r="T220" s="394">
        <v>0</v>
      </c>
      <c r="U220" s="431">
        <v>0</v>
      </c>
      <c r="V220" s="243"/>
      <c r="W220" s="243">
        <v>0</v>
      </c>
      <c r="X220" s="394">
        <v>0</v>
      </c>
      <c r="Y220" s="431">
        <v>0</v>
      </c>
      <c r="Z220" s="242"/>
      <c r="AA220" s="1"/>
      <c r="AB220" s="1"/>
      <c r="AC220" s="195"/>
      <c r="AD220" s="1"/>
      <c r="AE220" s="195" t="s">
        <v>84</v>
      </c>
      <c r="AF220" s="243">
        <f t="shared" si="26"/>
        <v>0</v>
      </c>
      <c r="AG220" s="394">
        <f t="shared" si="27"/>
        <v>0</v>
      </c>
      <c r="AH220" s="431">
        <f t="shared" si="28"/>
        <v>0</v>
      </c>
      <c r="AI220" s="243"/>
      <c r="AJ220" s="243">
        <f t="shared" si="29"/>
        <v>0</v>
      </c>
      <c r="AK220" s="394">
        <f t="shared" si="30"/>
        <v>0</v>
      </c>
      <c r="AL220" s="431">
        <f t="shared" si="31"/>
        <v>0</v>
      </c>
    </row>
    <row r="221" spans="1:38" s="86" customFormat="1">
      <c r="A221" s="1"/>
      <c r="B221" s="1"/>
      <c r="C221" s="195"/>
      <c r="D221" s="1"/>
      <c r="E221" s="195" t="s">
        <v>85</v>
      </c>
      <c r="F221" s="243">
        <v>0</v>
      </c>
      <c r="G221" s="399">
        <v>0</v>
      </c>
      <c r="H221" s="431">
        <v>0</v>
      </c>
      <c r="I221" s="242"/>
      <c r="J221" s="243">
        <v>0</v>
      </c>
      <c r="K221" s="394">
        <v>0</v>
      </c>
      <c r="L221" s="431"/>
      <c r="M221" s="188"/>
      <c r="N221" s="1"/>
      <c r="O221" s="1"/>
      <c r="P221" s="195"/>
      <c r="Q221" s="1"/>
      <c r="R221" s="195" t="s">
        <v>85</v>
      </c>
      <c r="S221" s="243">
        <v>0</v>
      </c>
      <c r="T221" s="399">
        <v>0</v>
      </c>
      <c r="U221" s="431">
        <v>0</v>
      </c>
      <c r="V221" s="242"/>
      <c r="W221" s="243">
        <v>0</v>
      </c>
      <c r="X221" s="394">
        <v>0</v>
      </c>
      <c r="Y221" s="431">
        <v>0</v>
      </c>
      <c r="Z221" s="242"/>
      <c r="AA221" s="1"/>
      <c r="AB221" s="1"/>
      <c r="AC221" s="195"/>
      <c r="AD221" s="1"/>
      <c r="AE221" s="195" t="s">
        <v>85</v>
      </c>
      <c r="AF221" s="243">
        <f t="shared" si="26"/>
        <v>0</v>
      </c>
      <c r="AG221" s="399">
        <f t="shared" si="27"/>
        <v>0</v>
      </c>
      <c r="AH221" s="431">
        <f t="shared" si="28"/>
        <v>0</v>
      </c>
      <c r="AI221" s="242"/>
      <c r="AJ221" s="243">
        <f t="shared" si="29"/>
        <v>0</v>
      </c>
      <c r="AK221" s="394">
        <f t="shared" si="30"/>
        <v>0</v>
      </c>
      <c r="AL221" s="431">
        <f t="shared" si="31"/>
        <v>0</v>
      </c>
    </row>
    <row r="222" spans="1:38" s="86" customFormat="1">
      <c r="A222" s="1"/>
      <c r="B222" s="1"/>
      <c r="C222" s="195"/>
      <c r="D222" s="1"/>
      <c r="E222" s="195" t="s">
        <v>79</v>
      </c>
      <c r="F222" s="243">
        <v>0</v>
      </c>
      <c r="G222" s="400">
        <v>0</v>
      </c>
      <c r="H222" s="431">
        <v>0</v>
      </c>
      <c r="I222" s="401"/>
      <c r="J222" s="243">
        <v>0</v>
      </c>
      <c r="K222" s="394">
        <v>0</v>
      </c>
      <c r="L222" s="431"/>
      <c r="M222" s="188"/>
      <c r="N222" s="1"/>
      <c r="O222" s="1"/>
      <c r="P222" s="195"/>
      <c r="Q222" s="1"/>
      <c r="R222" s="195" t="s">
        <v>79</v>
      </c>
      <c r="S222" s="243">
        <v>0</v>
      </c>
      <c r="T222" s="400">
        <v>0</v>
      </c>
      <c r="U222" s="431">
        <v>0</v>
      </c>
      <c r="V222" s="401"/>
      <c r="W222" s="243">
        <v>0</v>
      </c>
      <c r="X222" s="394">
        <v>0</v>
      </c>
      <c r="Y222" s="431">
        <v>0</v>
      </c>
      <c r="Z222" s="242"/>
      <c r="AA222" s="1"/>
      <c r="AB222" s="1"/>
      <c r="AC222" s="195"/>
      <c r="AD222" s="1"/>
      <c r="AE222" s="195" t="s">
        <v>79</v>
      </c>
      <c r="AF222" s="243">
        <f t="shared" si="26"/>
        <v>0</v>
      </c>
      <c r="AG222" s="400">
        <f t="shared" si="27"/>
        <v>0</v>
      </c>
      <c r="AH222" s="431">
        <f t="shared" si="28"/>
        <v>0</v>
      </c>
      <c r="AI222" s="401"/>
      <c r="AJ222" s="243">
        <f t="shared" si="29"/>
        <v>0</v>
      </c>
      <c r="AK222" s="394">
        <f t="shared" si="30"/>
        <v>0</v>
      </c>
      <c r="AL222" s="431">
        <f t="shared" si="31"/>
        <v>0</v>
      </c>
    </row>
    <row r="223" spans="1:38" s="86" customFormat="1">
      <c r="A223" s="1"/>
      <c r="B223" s="1"/>
      <c r="C223" s="180" t="s">
        <v>141</v>
      </c>
      <c r="D223" s="180"/>
      <c r="E223" s="180"/>
      <c r="F223" s="246">
        <f>SUM(F206:F222)</f>
        <v>25668211.742207427</v>
      </c>
      <c r="G223" s="404"/>
      <c r="H223" s="432">
        <f>SUM(H206:H222)</f>
        <v>273070.77033066872</v>
      </c>
      <c r="I223" s="405"/>
      <c r="J223" s="246">
        <f>SUM(J206:J222)</f>
        <v>8492.6398607961801</v>
      </c>
      <c r="K223" s="350"/>
      <c r="L223" s="432">
        <f>SUM(L206:L222)</f>
        <v>70527.749061201946</v>
      </c>
      <c r="M223" s="188"/>
      <c r="N223" s="1"/>
      <c r="O223" s="1"/>
      <c r="P223" s="180" t="s">
        <v>141</v>
      </c>
      <c r="Q223" s="180"/>
      <c r="R223" s="180"/>
      <c r="S223" s="246">
        <f>SUM(S206:S222)</f>
        <v>25668211.742207427</v>
      </c>
      <c r="T223" s="404"/>
      <c r="U223" s="432">
        <f>SUM(U206:U222)</f>
        <v>272844.76244185207</v>
      </c>
      <c r="V223" s="405"/>
      <c r="W223" s="246">
        <f>SUM(W206:W222)</f>
        <v>8492.6398607961801</v>
      </c>
      <c r="X223" s="350"/>
      <c r="Y223" s="432">
        <f>SUM(Y206:Y222)</f>
        <v>70527.749061201946</v>
      </c>
      <c r="Z223" s="242"/>
      <c r="AA223" s="1"/>
      <c r="AB223" s="1"/>
      <c r="AC223" s="180" t="s">
        <v>141</v>
      </c>
      <c r="AD223" s="180"/>
      <c r="AE223" s="180"/>
      <c r="AF223" s="246">
        <f t="shared" si="26"/>
        <v>0</v>
      </c>
      <c r="AG223" s="404"/>
      <c r="AH223" s="432">
        <f t="shared" si="28"/>
        <v>-226.0078888166463</v>
      </c>
      <c r="AI223" s="405"/>
      <c r="AJ223" s="246">
        <f t="shared" si="29"/>
        <v>0</v>
      </c>
      <c r="AK223" s="350"/>
      <c r="AL223" s="432">
        <f t="shared" si="31"/>
        <v>0</v>
      </c>
    </row>
    <row r="224" spans="1:38" s="86" customFormat="1">
      <c r="A224" s="1"/>
      <c r="B224" s="1"/>
      <c r="C224" s="195">
        <v>2013</v>
      </c>
      <c r="D224" s="1" t="s">
        <v>10</v>
      </c>
      <c r="E224" s="195" t="s">
        <v>68</v>
      </c>
      <c r="F224" s="243">
        <v>2596770.6285923659</v>
      </c>
      <c r="G224" s="394">
        <v>4.1411000000000024E-2</v>
      </c>
      <c r="H224" s="431">
        <v>107534.86850063852</v>
      </c>
      <c r="I224" s="243"/>
      <c r="J224" s="243">
        <v>799.08193741081982</v>
      </c>
      <c r="K224" s="394">
        <v>0</v>
      </c>
      <c r="L224" s="431"/>
      <c r="M224" s="188"/>
      <c r="N224" s="1"/>
      <c r="O224" s="1"/>
      <c r="P224" s="195">
        <v>2013</v>
      </c>
      <c r="Q224" s="1" t="s">
        <v>10</v>
      </c>
      <c r="R224" s="195" t="s">
        <v>68</v>
      </c>
      <c r="S224" s="243">
        <v>2596770.6285923664</v>
      </c>
      <c r="T224" s="394">
        <f t="shared" si="25"/>
        <v>4.2005000000000001E-2</v>
      </c>
      <c r="U224" s="431">
        <v>109077.35025402234</v>
      </c>
      <c r="V224" s="243"/>
      <c r="W224" s="243">
        <v>799.08193741081982</v>
      </c>
      <c r="X224" s="394">
        <f t="shared" si="32"/>
        <v>0</v>
      </c>
      <c r="Y224" s="431">
        <v>0</v>
      </c>
      <c r="Z224" s="242"/>
      <c r="AA224" s="1"/>
      <c r="AB224" s="1"/>
      <c r="AC224" s="195">
        <v>2013</v>
      </c>
      <c r="AD224" s="1" t="s">
        <v>10</v>
      </c>
      <c r="AE224" s="195" t="s">
        <v>68</v>
      </c>
      <c r="AF224" s="243">
        <f t="shared" si="26"/>
        <v>0</v>
      </c>
      <c r="AG224" s="394">
        <f t="shared" si="27"/>
        <v>5.9399999999997649E-4</v>
      </c>
      <c r="AH224" s="431">
        <f t="shared" si="28"/>
        <v>1542.4817533838213</v>
      </c>
      <c r="AI224" s="243"/>
      <c r="AJ224" s="243">
        <f t="shared" si="29"/>
        <v>0</v>
      </c>
      <c r="AK224" s="394">
        <f t="shared" si="30"/>
        <v>0</v>
      </c>
      <c r="AL224" s="431">
        <f t="shared" si="31"/>
        <v>0</v>
      </c>
    </row>
    <row r="225" spans="1:38" s="86" customFormat="1">
      <c r="A225" s="1"/>
      <c r="B225" s="1"/>
      <c r="C225" s="195"/>
      <c r="D225" s="1"/>
      <c r="E225" s="195" t="s">
        <v>90</v>
      </c>
      <c r="F225" s="243">
        <v>607912.582284973</v>
      </c>
      <c r="G225" s="394">
        <v>0</v>
      </c>
      <c r="H225" s="431"/>
      <c r="I225" s="243"/>
      <c r="J225" s="243">
        <v>171.797251211927</v>
      </c>
      <c r="K225" s="394">
        <v>9.76</v>
      </c>
      <c r="L225" s="431">
        <v>1676.7411718284075</v>
      </c>
      <c r="M225" s="188"/>
      <c r="N225" s="1"/>
      <c r="O225" s="1"/>
      <c r="P225" s="195"/>
      <c r="Q225" s="1"/>
      <c r="R225" s="195" t="s">
        <v>90</v>
      </c>
      <c r="S225" s="243">
        <v>607912.582284973</v>
      </c>
      <c r="T225" s="394">
        <f t="shared" si="25"/>
        <v>0</v>
      </c>
      <c r="U225" s="431">
        <v>0</v>
      </c>
      <c r="V225" s="243"/>
      <c r="W225" s="243">
        <v>171.797251211927</v>
      </c>
      <c r="X225" s="394">
        <f t="shared" si="32"/>
        <v>9.76</v>
      </c>
      <c r="Y225" s="431">
        <v>1676.7411718284075</v>
      </c>
      <c r="Z225" s="242"/>
      <c r="AA225" s="1"/>
      <c r="AB225" s="1"/>
      <c r="AC225" s="195"/>
      <c r="AD225" s="1"/>
      <c r="AE225" s="195" t="s">
        <v>90</v>
      </c>
      <c r="AF225" s="243">
        <f t="shared" si="26"/>
        <v>0</v>
      </c>
      <c r="AG225" s="394">
        <f t="shared" si="27"/>
        <v>0</v>
      </c>
      <c r="AH225" s="431">
        <f t="shared" si="28"/>
        <v>0</v>
      </c>
      <c r="AI225" s="243"/>
      <c r="AJ225" s="243">
        <f t="shared" si="29"/>
        <v>0</v>
      </c>
      <c r="AK225" s="394">
        <f t="shared" si="30"/>
        <v>0</v>
      </c>
      <c r="AL225" s="431">
        <f t="shared" si="31"/>
        <v>0</v>
      </c>
    </row>
    <row r="226" spans="1:38" s="86" customFormat="1">
      <c r="A226" s="1"/>
      <c r="B226" s="1"/>
      <c r="C226" s="195"/>
      <c r="D226" s="1"/>
      <c r="E226" s="195" t="s">
        <v>81</v>
      </c>
      <c r="F226" s="243">
        <v>193880.81428575172</v>
      </c>
      <c r="G226" s="394">
        <v>0</v>
      </c>
      <c r="H226" s="431"/>
      <c r="I226" s="243"/>
      <c r="J226" s="243">
        <v>41.427061892497413</v>
      </c>
      <c r="K226" s="394">
        <v>10.210000000000004</v>
      </c>
      <c r="L226" s="431">
        <v>422.97030192239873</v>
      </c>
      <c r="M226" s="188"/>
      <c r="N226" s="1"/>
      <c r="O226" s="1"/>
      <c r="P226" s="195"/>
      <c r="Q226" s="1"/>
      <c r="R226" s="195" t="s">
        <v>81</v>
      </c>
      <c r="S226" s="243">
        <v>193880.81428575172</v>
      </c>
      <c r="T226" s="394">
        <f t="shared" si="25"/>
        <v>0</v>
      </c>
      <c r="U226" s="431">
        <v>0</v>
      </c>
      <c r="V226" s="243"/>
      <c r="W226" s="243">
        <v>41.427061892497413</v>
      </c>
      <c r="X226" s="394">
        <f t="shared" si="32"/>
        <v>10.210000000000004</v>
      </c>
      <c r="Y226" s="431">
        <v>422.97030192239873</v>
      </c>
      <c r="Z226" s="242"/>
      <c r="AA226" s="1"/>
      <c r="AB226" s="1"/>
      <c r="AC226" s="195"/>
      <c r="AD226" s="1"/>
      <c r="AE226" s="195" t="s">
        <v>81</v>
      </c>
      <c r="AF226" s="243">
        <f t="shared" si="26"/>
        <v>0</v>
      </c>
      <c r="AG226" s="394">
        <f t="shared" si="27"/>
        <v>0</v>
      </c>
      <c r="AH226" s="431">
        <f t="shared" si="28"/>
        <v>0</v>
      </c>
      <c r="AI226" s="243"/>
      <c r="AJ226" s="243">
        <f t="shared" si="29"/>
        <v>0</v>
      </c>
      <c r="AK226" s="394">
        <f t="shared" si="30"/>
        <v>0</v>
      </c>
      <c r="AL226" s="431">
        <f t="shared" si="31"/>
        <v>0</v>
      </c>
    </row>
    <row r="227" spans="1:38" s="86" customFormat="1">
      <c r="A227" s="1"/>
      <c r="B227" s="1"/>
      <c r="C227" s="195"/>
      <c r="D227" s="1"/>
      <c r="E227" s="195" t="s">
        <v>77</v>
      </c>
      <c r="F227" s="243">
        <v>44182.397050209678</v>
      </c>
      <c r="G227" s="394">
        <v>0</v>
      </c>
      <c r="H227" s="431"/>
      <c r="I227" s="243"/>
      <c r="J227" s="243">
        <v>17.975002827887781</v>
      </c>
      <c r="K227" s="394">
        <v>10.209999999999999</v>
      </c>
      <c r="L227" s="431">
        <v>183.52477887273423</v>
      </c>
      <c r="M227" s="188"/>
      <c r="N227" s="1"/>
      <c r="O227" s="1"/>
      <c r="P227" s="195"/>
      <c r="Q227" s="1"/>
      <c r="R227" s="195" t="s">
        <v>77</v>
      </c>
      <c r="S227" s="243">
        <v>44182.397050209678</v>
      </c>
      <c r="T227" s="394">
        <f t="shared" si="25"/>
        <v>0</v>
      </c>
      <c r="U227" s="431">
        <v>0</v>
      </c>
      <c r="V227" s="243"/>
      <c r="W227" s="243">
        <v>17.975002827887781</v>
      </c>
      <c r="X227" s="394">
        <f t="shared" si="32"/>
        <v>10.209999999999999</v>
      </c>
      <c r="Y227" s="431">
        <v>183.52477887273423</v>
      </c>
      <c r="Z227" s="242"/>
      <c r="AA227" s="1"/>
      <c r="AB227" s="1"/>
      <c r="AC227" s="195"/>
      <c r="AD227" s="1"/>
      <c r="AE227" s="195" t="s">
        <v>77</v>
      </c>
      <c r="AF227" s="243">
        <f t="shared" si="26"/>
        <v>0</v>
      </c>
      <c r="AG227" s="394">
        <f t="shared" si="27"/>
        <v>0</v>
      </c>
      <c r="AH227" s="431">
        <f t="shared" si="28"/>
        <v>0</v>
      </c>
      <c r="AI227" s="243"/>
      <c r="AJ227" s="243">
        <f t="shared" si="29"/>
        <v>0</v>
      </c>
      <c r="AK227" s="394">
        <f t="shared" si="30"/>
        <v>0</v>
      </c>
      <c r="AL227" s="431">
        <f t="shared" si="31"/>
        <v>0</v>
      </c>
    </row>
    <row r="228" spans="1:38" s="86" customFormat="1">
      <c r="A228" s="1"/>
      <c r="B228" s="1"/>
      <c r="C228" s="195"/>
      <c r="D228" s="1"/>
      <c r="E228" s="195" t="s">
        <v>69</v>
      </c>
      <c r="F228" s="243">
        <v>2452082.380724513</v>
      </c>
      <c r="G228" s="394">
        <v>0</v>
      </c>
      <c r="H228" s="431"/>
      <c r="I228" s="243"/>
      <c r="J228" s="243">
        <v>1222.9527669152089</v>
      </c>
      <c r="K228" s="394">
        <v>11.37</v>
      </c>
      <c r="L228" s="431">
        <v>13904.972959825925</v>
      </c>
      <c r="M228" s="188"/>
      <c r="N228" s="1"/>
      <c r="O228" s="1"/>
      <c r="P228" s="195"/>
      <c r="Q228" s="1"/>
      <c r="R228" s="195" t="s">
        <v>69</v>
      </c>
      <c r="S228" s="243">
        <v>2452082.380724513</v>
      </c>
      <c r="T228" s="394">
        <f t="shared" si="25"/>
        <v>0</v>
      </c>
      <c r="U228" s="431">
        <v>0</v>
      </c>
      <c r="V228" s="243"/>
      <c r="W228" s="243">
        <v>1222.9527669152092</v>
      </c>
      <c r="X228" s="394">
        <f t="shared" si="32"/>
        <v>11.369999999999996</v>
      </c>
      <c r="Y228" s="431">
        <v>13904.972959825924</v>
      </c>
      <c r="Z228" s="242"/>
      <c r="AA228" s="1"/>
      <c r="AB228" s="1"/>
      <c r="AC228" s="195"/>
      <c r="AD228" s="1"/>
      <c r="AE228" s="195" t="s">
        <v>69</v>
      </c>
      <c r="AF228" s="243">
        <f t="shared" si="26"/>
        <v>0</v>
      </c>
      <c r="AG228" s="394">
        <f t="shared" si="27"/>
        <v>0</v>
      </c>
      <c r="AH228" s="431">
        <f t="shared" si="28"/>
        <v>0</v>
      </c>
      <c r="AI228" s="243"/>
      <c r="AJ228" s="243">
        <f t="shared" si="29"/>
        <v>0</v>
      </c>
      <c r="AK228" s="394">
        <f t="shared" si="30"/>
        <v>0</v>
      </c>
      <c r="AL228" s="431">
        <f t="shared" si="31"/>
        <v>0</v>
      </c>
    </row>
    <row r="229" spans="1:38" s="86" customFormat="1">
      <c r="A229" s="1"/>
      <c r="B229" s="1"/>
      <c r="C229" s="195"/>
      <c r="D229" s="1"/>
      <c r="E229" s="195" t="s">
        <v>70</v>
      </c>
      <c r="F229" s="243">
        <v>12973339.895009957</v>
      </c>
      <c r="G229" s="394">
        <v>0</v>
      </c>
      <c r="H229" s="431"/>
      <c r="I229" s="243"/>
      <c r="J229" s="243">
        <v>2927.3989560984496</v>
      </c>
      <c r="K229" s="394">
        <v>12.339999999999998</v>
      </c>
      <c r="L229" s="431">
        <v>36124.103118254861</v>
      </c>
      <c r="M229" s="188"/>
      <c r="N229" s="1"/>
      <c r="O229" s="1"/>
      <c r="P229" s="195"/>
      <c r="Q229" s="1"/>
      <c r="R229" s="195" t="s">
        <v>70</v>
      </c>
      <c r="S229" s="243">
        <v>12973339.895009957</v>
      </c>
      <c r="T229" s="394">
        <f t="shared" si="25"/>
        <v>0</v>
      </c>
      <c r="U229" s="431">
        <v>0</v>
      </c>
      <c r="V229" s="243"/>
      <c r="W229" s="243">
        <v>2927.3989560984473</v>
      </c>
      <c r="X229" s="394">
        <f t="shared" si="32"/>
        <v>12.340000000000005</v>
      </c>
      <c r="Y229" s="431">
        <v>36124.103118254854</v>
      </c>
      <c r="Z229" s="242"/>
      <c r="AA229" s="1"/>
      <c r="AB229" s="1"/>
      <c r="AC229" s="195"/>
      <c r="AD229" s="1"/>
      <c r="AE229" s="195" t="s">
        <v>70</v>
      </c>
      <c r="AF229" s="243">
        <f t="shared" si="26"/>
        <v>0</v>
      </c>
      <c r="AG229" s="394">
        <f t="shared" si="27"/>
        <v>0</v>
      </c>
      <c r="AH229" s="431">
        <f t="shared" si="28"/>
        <v>0</v>
      </c>
      <c r="AI229" s="243"/>
      <c r="AJ229" s="243">
        <f t="shared" si="29"/>
        <v>0</v>
      </c>
      <c r="AK229" s="394">
        <f t="shared" si="30"/>
        <v>0</v>
      </c>
      <c r="AL229" s="431">
        <f t="shared" si="31"/>
        <v>0</v>
      </c>
    </row>
    <row r="230" spans="1:38" s="86" customFormat="1">
      <c r="A230" s="1"/>
      <c r="B230" s="1"/>
      <c r="C230" s="195"/>
      <c r="D230" s="1"/>
      <c r="E230" s="195" t="s">
        <v>71</v>
      </c>
      <c r="F230" s="243">
        <v>29009199.965198975</v>
      </c>
      <c r="G230" s="394">
        <v>0</v>
      </c>
      <c r="H230" s="431"/>
      <c r="I230" s="243"/>
      <c r="J230" s="243">
        <v>5648.2593149345184</v>
      </c>
      <c r="K230" s="394">
        <v>13.259999999999998</v>
      </c>
      <c r="L230" s="431">
        <v>74895.918516031699</v>
      </c>
      <c r="M230" s="188"/>
      <c r="N230" s="1"/>
      <c r="O230" s="1"/>
      <c r="P230" s="195"/>
      <c r="Q230" s="1"/>
      <c r="R230" s="195" t="s">
        <v>71</v>
      </c>
      <c r="S230" s="243">
        <v>29009199.965198997</v>
      </c>
      <c r="T230" s="394">
        <f t="shared" si="25"/>
        <v>0</v>
      </c>
      <c r="U230" s="431">
        <v>0</v>
      </c>
      <c r="V230" s="243"/>
      <c r="W230" s="243">
        <v>5648.2593149345157</v>
      </c>
      <c r="X230" s="394">
        <f t="shared" si="32"/>
        <v>13.260000000000016</v>
      </c>
      <c r="Y230" s="431">
        <v>74895.918516031772</v>
      </c>
      <c r="Z230" s="242"/>
      <c r="AA230" s="1"/>
      <c r="AB230" s="1"/>
      <c r="AC230" s="195"/>
      <c r="AD230" s="1"/>
      <c r="AE230" s="195" t="s">
        <v>71</v>
      </c>
      <c r="AF230" s="243">
        <f t="shared" si="26"/>
        <v>0</v>
      </c>
      <c r="AG230" s="394">
        <f t="shared" si="27"/>
        <v>0</v>
      </c>
      <c r="AH230" s="431">
        <f t="shared" si="28"/>
        <v>0</v>
      </c>
      <c r="AI230" s="243"/>
      <c r="AJ230" s="243">
        <f t="shared" si="29"/>
        <v>0</v>
      </c>
      <c r="AK230" s="394">
        <v>0</v>
      </c>
      <c r="AL230" s="431">
        <f t="shared" si="31"/>
        <v>0</v>
      </c>
    </row>
    <row r="231" spans="1:38" s="86" customFormat="1">
      <c r="A231" s="1"/>
      <c r="B231" s="1"/>
      <c r="C231" s="195"/>
      <c r="D231" s="1"/>
      <c r="E231" s="195" t="s">
        <v>72</v>
      </c>
      <c r="F231" s="243">
        <v>2501186.7265609349</v>
      </c>
      <c r="G231" s="394">
        <v>0</v>
      </c>
      <c r="H231" s="431"/>
      <c r="I231" s="243"/>
      <c r="J231" s="243">
        <v>470.6027898158755</v>
      </c>
      <c r="K231" s="394">
        <v>13.259999999999996</v>
      </c>
      <c r="L231" s="431">
        <v>6240.1929929585076</v>
      </c>
      <c r="M231" s="188"/>
      <c r="N231" s="1"/>
      <c r="O231" s="1"/>
      <c r="P231" s="195"/>
      <c r="Q231" s="1"/>
      <c r="R231" s="195" t="s">
        <v>72</v>
      </c>
      <c r="S231" s="243">
        <v>2501186.7265609349</v>
      </c>
      <c r="T231" s="394">
        <f t="shared" si="25"/>
        <v>0</v>
      </c>
      <c r="U231" s="431">
        <v>0</v>
      </c>
      <c r="V231" s="243"/>
      <c r="W231" s="243">
        <v>470.6027898158755</v>
      </c>
      <c r="X231" s="394">
        <f t="shared" si="32"/>
        <v>13.259999999999998</v>
      </c>
      <c r="Y231" s="431">
        <v>6240.1929929585085</v>
      </c>
      <c r="Z231" s="242"/>
      <c r="AA231" s="1"/>
      <c r="AB231" s="1"/>
      <c r="AC231" s="195"/>
      <c r="AD231" s="1"/>
      <c r="AE231" s="195" t="s">
        <v>72</v>
      </c>
      <c r="AF231" s="243">
        <f t="shared" si="26"/>
        <v>0</v>
      </c>
      <c r="AG231" s="394">
        <f t="shared" si="27"/>
        <v>0</v>
      </c>
      <c r="AH231" s="431">
        <f t="shared" si="28"/>
        <v>0</v>
      </c>
      <c r="AI231" s="243"/>
      <c r="AJ231" s="243">
        <f t="shared" si="29"/>
        <v>0</v>
      </c>
      <c r="AK231" s="394">
        <f t="shared" si="30"/>
        <v>0</v>
      </c>
      <c r="AL231" s="431">
        <f t="shared" si="31"/>
        <v>0</v>
      </c>
    </row>
    <row r="232" spans="1:38" s="86" customFormat="1">
      <c r="A232" s="1"/>
      <c r="B232" s="1"/>
      <c r="C232" s="195"/>
      <c r="D232" s="1"/>
      <c r="E232" s="195" t="s">
        <v>87</v>
      </c>
      <c r="F232" s="243">
        <v>369714.28711277666</v>
      </c>
      <c r="G232" s="394">
        <v>1.8159000000000005E-2</v>
      </c>
      <c r="H232" s="431">
        <v>6713.6417396809129</v>
      </c>
      <c r="I232" s="243"/>
      <c r="J232" s="243">
        <v>85.428873448432924</v>
      </c>
      <c r="K232" s="394">
        <v>3.8499999999999996</v>
      </c>
      <c r="L232" s="431">
        <v>328.90116277646672</v>
      </c>
      <c r="M232" s="188"/>
      <c r="N232" s="1"/>
      <c r="O232" s="1"/>
      <c r="P232" s="195"/>
      <c r="Q232" s="1"/>
      <c r="R232" s="195" t="s">
        <v>87</v>
      </c>
      <c r="S232" s="243">
        <v>369714.28711277671</v>
      </c>
      <c r="T232" s="394">
        <f t="shared" si="25"/>
        <v>1.8158999999999998E-2</v>
      </c>
      <c r="U232" s="431">
        <v>6713.641739680912</v>
      </c>
      <c r="V232" s="243"/>
      <c r="W232" s="243">
        <v>85.42887344843291</v>
      </c>
      <c r="X232" s="394">
        <f t="shared" si="32"/>
        <v>3.85</v>
      </c>
      <c r="Y232" s="431">
        <v>328.90116277646672</v>
      </c>
      <c r="Z232" s="242"/>
      <c r="AA232" s="1"/>
      <c r="AB232" s="1"/>
      <c r="AC232" s="195"/>
      <c r="AD232" s="1"/>
      <c r="AE232" s="195" t="s">
        <v>87</v>
      </c>
      <c r="AF232" s="243">
        <f t="shared" si="26"/>
        <v>0</v>
      </c>
      <c r="AG232" s="394">
        <f t="shared" si="27"/>
        <v>0</v>
      </c>
      <c r="AH232" s="431">
        <f t="shared" si="28"/>
        <v>0</v>
      </c>
      <c r="AI232" s="243"/>
      <c r="AJ232" s="243">
        <f t="shared" si="29"/>
        <v>0</v>
      </c>
      <c r="AK232" s="394">
        <f t="shared" si="30"/>
        <v>0</v>
      </c>
      <c r="AL232" s="431">
        <f t="shared" si="31"/>
        <v>0</v>
      </c>
    </row>
    <row r="233" spans="1:38" s="86" customFormat="1">
      <c r="A233" s="1"/>
      <c r="B233" s="1"/>
      <c r="C233" s="195"/>
      <c r="D233" s="1"/>
      <c r="E233" s="195" t="s">
        <v>73</v>
      </c>
      <c r="F233" s="243">
        <v>7659578.2487836769</v>
      </c>
      <c r="G233" s="394">
        <v>1.9179999999999996E-2</v>
      </c>
      <c r="H233" s="431">
        <v>146910.7108116709</v>
      </c>
      <c r="I233" s="243"/>
      <c r="J233" s="243">
        <v>1623.3796627977133</v>
      </c>
      <c r="K233" s="394">
        <v>3.9899999999999998</v>
      </c>
      <c r="L233" s="431">
        <v>6477.2848545628758</v>
      </c>
      <c r="M233" s="188"/>
      <c r="N233" s="1"/>
      <c r="O233" s="1"/>
      <c r="P233" s="195"/>
      <c r="Q233" s="1"/>
      <c r="R233" s="195" t="s">
        <v>73</v>
      </c>
      <c r="S233" s="243">
        <v>7659578.2487836778</v>
      </c>
      <c r="T233" s="394">
        <f t="shared" si="25"/>
        <v>1.9179999999999999E-2</v>
      </c>
      <c r="U233" s="431">
        <v>146910.71081167093</v>
      </c>
      <c r="V233" s="243"/>
      <c r="W233" s="243">
        <v>1623.3796627977129</v>
      </c>
      <c r="X233" s="394">
        <f t="shared" si="32"/>
        <v>3.9900000000000011</v>
      </c>
      <c r="Y233" s="431">
        <v>6477.2848545628758</v>
      </c>
      <c r="Z233" s="242"/>
      <c r="AA233" s="1"/>
      <c r="AB233" s="1"/>
      <c r="AC233" s="195"/>
      <c r="AD233" s="1"/>
      <c r="AE233" s="195" t="s">
        <v>73</v>
      </c>
      <c r="AF233" s="243">
        <f t="shared" si="26"/>
        <v>0</v>
      </c>
      <c r="AG233" s="394">
        <f t="shared" si="27"/>
        <v>0</v>
      </c>
      <c r="AH233" s="431">
        <f t="shared" si="28"/>
        <v>0</v>
      </c>
      <c r="AI233" s="243"/>
      <c r="AJ233" s="243">
        <f t="shared" si="29"/>
        <v>0</v>
      </c>
      <c r="AK233" s="394">
        <f t="shared" si="30"/>
        <v>0</v>
      </c>
      <c r="AL233" s="431">
        <f t="shared" si="31"/>
        <v>0</v>
      </c>
    </row>
    <row r="234" spans="1:38" s="86" customFormat="1">
      <c r="A234" s="1"/>
      <c r="B234" s="1"/>
      <c r="C234" s="195"/>
      <c r="D234" s="1"/>
      <c r="E234" s="195" t="s">
        <v>74</v>
      </c>
      <c r="F234" s="243">
        <v>24466383.62648527</v>
      </c>
      <c r="G234" s="394">
        <v>3.9529000000000002E-2</v>
      </c>
      <c r="H234" s="431">
        <v>967131.67837133631</v>
      </c>
      <c r="I234" s="243"/>
      <c r="J234" s="243">
        <v>6765.3096319355136</v>
      </c>
      <c r="K234" s="394">
        <v>0</v>
      </c>
      <c r="L234" s="431"/>
      <c r="M234" s="188"/>
      <c r="N234" s="1"/>
      <c r="O234" s="1"/>
      <c r="P234" s="195"/>
      <c r="Q234" s="1"/>
      <c r="R234" s="195" t="s">
        <v>74</v>
      </c>
      <c r="S234" s="243">
        <v>24466383.626485284</v>
      </c>
      <c r="T234" s="394">
        <f t="shared" si="25"/>
        <v>3.947299999999998E-2</v>
      </c>
      <c r="U234" s="431">
        <v>965761.56088825315</v>
      </c>
      <c r="V234" s="243"/>
      <c r="W234" s="243">
        <v>6765.3096319355109</v>
      </c>
      <c r="X234" s="394">
        <f t="shared" si="32"/>
        <v>0</v>
      </c>
      <c r="Y234" s="431">
        <v>0</v>
      </c>
      <c r="Z234" s="242"/>
      <c r="AA234" s="1"/>
      <c r="AB234" s="1"/>
      <c r="AC234" s="195"/>
      <c r="AD234" s="1"/>
      <c r="AE234" s="195" t="s">
        <v>74</v>
      </c>
      <c r="AF234" s="243">
        <f t="shared" si="26"/>
        <v>0</v>
      </c>
      <c r="AG234" s="394">
        <f t="shared" si="27"/>
        <v>-5.6000000000021311E-5</v>
      </c>
      <c r="AH234" s="431">
        <f t="shared" si="28"/>
        <v>-1370.1174830831587</v>
      </c>
      <c r="AI234" s="243"/>
      <c r="AJ234" s="243">
        <f t="shared" si="29"/>
        <v>0</v>
      </c>
      <c r="AK234" s="394">
        <f t="shared" si="30"/>
        <v>0</v>
      </c>
      <c r="AL234" s="431">
        <f t="shared" si="31"/>
        <v>0</v>
      </c>
    </row>
    <row r="235" spans="1:38" s="86" customFormat="1">
      <c r="A235" s="1"/>
      <c r="B235" s="1"/>
      <c r="C235" s="195"/>
      <c r="D235" s="1"/>
      <c r="E235" s="195" t="s">
        <v>75</v>
      </c>
      <c r="F235" s="243">
        <v>1719702.2408947728</v>
      </c>
      <c r="G235" s="394">
        <v>0</v>
      </c>
      <c r="H235" s="431"/>
      <c r="I235" s="243"/>
      <c r="J235" s="243">
        <v>710.43284944249342</v>
      </c>
      <c r="K235" s="394">
        <v>11.399999999999999</v>
      </c>
      <c r="L235" s="431">
        <v>8098.9344836444243</v>
      </c>
      <c r="M235" s="188"/>
      <c r="N235" s="1"/>
      <c r="O235" s="1"/>
      <c r="P235" s="195"/>
      <c r="Q235" s="1"/>
      <c r="R235" s="195" t="s">
        <v>75</v>
      </c>
      <c r="S235" s="243">
        <v>1719702.2408947728</v>
      </c>
      <c r="T235" s="394">
        <f t="shared" si="25"/>
        <v>0</v>
      </c>
      <c r="U235" s="431">
        <v>0</v>
      </c>
      <c r="V235" s="243"/>
      <c r="W235" s="243">
        <v>710.43284944249331</v>
      </c>
      <c r="X235" s="394">
        <f t="shared" si="32"/>
        <v>11.4</v>
      </c>
      <c r="Y235" s="431">
        <v>8098.9344836444234</v>
      </c>
      <c r="Z235" s="242"/>
      <c r="AA235" s="1"/>
      <c r="AB235" s="1"/>
      <c r="AC235" s="195"/>
      <c r="AD235" s="1"/>
      <c r="AE235" s="195" t="s">
        <v>75</v>
      </c>
      <c r="AF235" s="243">
        <f t="shared" si="26"/>
        <v>0</v>
      </c>
      <c r="AG235" s="394">
        <f t="shared" si="27"/>
        <v>0</v>
      </c>
      <c r="AH235" s="431">
        <f t="shared" si="28"/>
        <v>0</v>
      </c>
      <c r="AI235" s="243"/>
      <c r="AJ235" s="243">
        <f t="shared" si="29"/>
        <v>0</v>
      </c>
      <c r="AK235" s="394">
        <f t="shared" si="30"/>
        <v>0</v>
      </c>
      <c r="AL235" s="431">
        <f t="shared" si="31"/>
        <v>0</v>
      </c>
    </row>
    <row r="236" spans="1:38" s="86" customFormat="1">
      <c r="A236" s="1"/>
      <c r="B236" s="1"/>
      <c r="C236" s="195"/>
      <c r="D236" s="1"/>
      <c r="E236" s="195" t="s">
        <v>78</v>
      </c>
      <c r="F236" s="243">
        <v>2346127.8015284501</v>
      </c>
      <c r="G236" s="394">
        <v>3.5777000000000003E-2</v>
      </c>
      <c r="H236" s="431">
        <v>83937.41435528337</v>
      </c>
      <c r="I236" s="243"/>
      <c r="J236" s="243">
        <v>522.96111137415289</v>
      </c>
      <c r="K236" s="394">
        <v>0</v>
      </c>
      <c r="L236" s="431"/>
      <c r="M236" s="188"/>
      <c r="N236" s="1"/>
      <c r="O236" s="1"/>
      <c r="P236" s="195"/>
      <c r="Q236" s="1"/>
      <c r="R236" s="195" t="s">
        <v>78</v>
      </c>
      <c r="S236" s="243">
        <v>2346127.8015284501</v>
      </c>
      <c r="T236" s="394">
        <f t="shared" si="25"/>
        <v>3.5293000000000005E-2</v>
      </c>
      <c r="U236" s="431">
        <v>82801.888499343593</v>
      </c>
      <c r="V236" s="243"/>
      <c r="W236" s="243">
        <v>522.96111137415289</v>
      </c>
      <c r="X236" s="394">
        <f t="shared" si="32"/>
        <v>0</v>
      </c>
      <c r="Y236" s="431">
        <v>0</v>
      </c>
      <c r="Z236" s="242"/>
      <c r="AA236" s="1"/>
      <c r="AB236" s="1"/>
      <c r="AC236" s="195"/>
      <c r="AD236" s="1"/>
      <c r="AE236" s="195" t="s">
        <v>78</v>
      </c>
      <c r="AF236" s="243">
        <f t="shared" si="26"/>
        <v>0</v>
      </c>
      <c r="AG236" s="394">
        <f t="shared" si="27"/>
        <v>-4.8399999999999832E-4</v>
      </c>
      <c r="AH236" s="431">
        <f t="shared" si="28"/>
        <v>-1135.5258559397771</v>
      </c>
      <c r="AI236" s="243"/>
      <c r="AJ236" s="243">
        <f t="shared" si="29"/>
        <v>0</v>
      </c>
      <c r="AK236" s="394">
        <f t="shared" si="30"/>
        <v>0</v>
      </c>
      <c r="AL236" s="431">
        <f t="shared" si="31"/>
        <v>0</v>
      </c>
    </row>
    <row r="237" spans="1:38" s="86" customFormat="1">
      <c r="A237" s="1"/>
      <c r="B237" s="1"/>
      <c r="C237" s="195"/>
      <c r="D237" s="1"/>
      <c r="E237" s="195" t="s">
        <v>76</v>
      </c>
      <c r="F237" s="243">
        <v>3132144.2434660015</v>
      </c>
      <c r="G237" s="394">
        <v>0</v>
      </c>
      <c r="H237" s="431"/>
      <c r="I237" s="243"/>
      <c r="J237" s="243">
        <v>694.50444250092812</v>
      </c>
      <c r="K237" s="394">
        <v>11.600000000000003</v>
      </c>
      <c r="L237" s="431">
        <v>8056.2515330107681</v>
      </c>
      <c r="M237" s="188"/>
      <c r="N237" s="1"/>
      <c r="O237" s="1"/>
      <c r="P237" s="195"/>
      <c r="Q237" s="1"/>
      <c r="R237" s="195" t="s">
        <v>76</v>
      </c>
      <c r="S237" s="243">
        <v>3132144.2434660015</v>
      </c>
      <c r="T237" s="394">
        <f t="shared" si="25"/>
        <v>0</v>
      </c>
      <c r="U237" s="431">
        <v>0</v>
      </c>
      <c r="V237" s="243"/>
      <c r="W237" s="243">
        <v>694.50444250092812</v>
      </c>
      <c r="X237" s="394">
        <f t="shared" si="32"/>
        <v>11.600000000000003</v>
      </c>
      <c r="Y237" s="431">
        <v>8056.2515330107681</v>
      </c>
      <c r="Z237" s="242"/>
      <c r="AA237" s="1"/>
      <c r="AB237" s="1"/>
      <c r="AC237" s="195"/>
      <c r="AD237" s="1"/>
      <c r="AE237" s="195" t="s">
        <v>76</v>
      </c>
      <c r="AF237" s="243">
        <f t="shared" si="26"/>
        <v>0</v>
      </c>
      <c r="AG237" s="394">
        <f t="shared" si="27"/>
        <v>0</v>
      </c>
      <c r="AH237" s="431">
        <f t="shared" si="28"/>
        <v>0</v>
      </c>
      <c r="AI237" s="243"/>
      <c r="AJ237" s="243">
        <f t="shared" si="29"/>
        <v>0</v>
      </c>
      <c r="AK237" s="394">
        <f t="shared" si="30"/>
        <v>0</v>
      </c>
      <c r="AL237" s="431">
        <f t="shared" si="31"/>
        <v>0</v>
      </c>
    </row>
    <row r="238" spans="1:38" s="86" customFormat="1">
      <c r="A238" s="1"/>
      <c r="B238" s="1"/>
      <c r="C238" s="195"/>
      <c r="D238" s="1"/>
      <c r="E238" s="195" t="s">
        <v>79</v>
      </c>
      <c r="F238" s="243">
        <v>181353.84844643396</v>
      </c>
      <c r="G238" s="394">
        <v>3.0125000000000002E-2</v>
      </c>
      <c r="H238" s="431">
        <v>5463.2846844488231</v>
      </c>
      <c r="I238" s="243"/>
      <c r="J238" s="243">
        <v>20.21965638062867</v>
      </c>
      <c r="K238" s="394">
        <v>0</v>
      </c>
      <c r="L238" s="431"/>
      <c r="M238" s="188"/>
      <c r="N238" s="1"/>
      <c r="O238" s="1"/>
      <c r="P238" s="195"/>
      <c r="Q238" s="1"/>
      <c r="R238" s="195" t="s">
        <v>79</v>
      </c>
      <c r="S238" s="243">
        <v>181353.84844643396</v>
      </c>
      <c r="T238" s="394">
        <f t="shared" si="25"/>
        <v>3.0131666666666668E-2</v>
      </c>
      <c r="U238" s="431">
        <v>5464.4937101051328</v>
      </c>
      <c r="V238" s="243"/>
      <c r="W238" s="243">
        <v>20.219656380628674</v>
      </c>
      <c r="X238" s="394">
        <f t="shared" si="32"/>
        <v>0</v>
      </c>
      <c r="Y238" s="431">
        <v>0</v>
      </c>
      <c r="Z238" s="242"/>
      <c r="AA238" s="1"/>
      <c r="AB238" s="1"/>
      <c r="AC238" s="195"/>
      <c r="AD238" s="1"/>
      <c r="AE238" s="195" t="s">
        <v>79</v>
      </c>
      <c r="AF238" s="243">
        <f t="shared" si="26"/>
        <v>0</v>
      </c>
      <c r="AG238" s="394">
        <f t="shared" si="27"/>
        <v>6.6666666666652385E-6</v>
      </c>
      <c r="AH238" s="431">
        <f t="shared" si="28"/>
        <v>1.2090256563096773</v>
      </c>
      <c r="AI238" s="243"/>
      <c r="AJ238" s="243">
        <f t="shared" si="29"/>
        <v>0</v>
      </c>
      <c r="AK238" s="394">
        <f t="shared" si="30"/>
        <v>0</v>
      </c>
      <c r="AL238" s="431">
        <f t="shared" si="31"/>
        <v>0</v>
      </c>
    </row>
    <row r="239" spans="1:38" s="86" customFormat="1">
      <c r="A239" s="1"/>
      <c r="B239" s="1"/>
      <c r="C239" s="195"/>
      <c r="D239" s="1" t="s">
        <v>119</v>
      </c>
      <c r="E239" s="195" t="s">
        <v>68</v>
      </c>
      <c r="F239" s="243">
        <v>166755.10875575585</v>
      </c>
      <c r="G239" s="394">
        <v>4.1411000000000003E-2</v>
      </c>
      <c r="H239" s="431">
        <v>6905.4958086846063</v>
      </c>
      <c r="I239" s="243"/>
      <c r="J239" s="243">
        <v>9.2208320414507945</v>
      </c>
      <c r="K239" s="394">
        <v>0</v>
      </c>
      <c r="L239" s="431"/>
      <c r="M239" s="188"/>
      <c r="N239" s="1"/>
      <c r="O239" s="1"/>
      <c r="P239" s="1"/>
      <c r="Q239" s="1" t="s">
        <v>119</v>
      </c>
      <c r="R239" s="195" t="s">
        <v>68</v>
      </c>
      <c r="S239" s="243">
        <v>166755.10875575585</v>
      </c>
      <c r="T239" s="394">
        <f t="shared" si="25"/>
        <v>4.2005000000000008E-2</v>
      </c>
      <c r="U239" s="431">
        <v>7004.5483432855253</v>
      </c>
      <c r="V239" s="243"/>
      <c r="W239" s="243">
        <v>9.2208320414507945</v>
      </c>
      <c r="X239" s="394">
        <f t="shared" si="32"/>
        <v>0</v>
      </c>
      <c r="Y239" s="431">
        <v>0</v>
      </c>
      <c r="Z239" s="242"/>
      <c r="AA239" s="1"/>
      <c r="AB239" s="1"/>
      <c r="AC239" s="195"/>
      <c r="AD239" s="1" t="s">
        <v>119</v>
      </c>
      <c r="AE239" s="195" t="s">
        <v>68</v>
      </c>
      <c r="AF239" s="243">
        <f t="shared" si="26"/>
        <v>0</v>
      </c>
      <c r="AG239" s="394">
        <f t="shared" si="27"/>
        <v>5.9400000000000425E-4</v>
      </c>
      <c r="AH239" s="431">
        <f t="shared" si="28"/>
        <v>99.052534600918989</v>
      </c>
      <c r="AI239" s="243"/>
      <c r="AJ239" s="243">
        <f t="shared" si="29"/>
        <v>0</v>
      </c>
      <c r="AK239" s="394">
        <f t="shared" si="30"/>
        <v>0</v>
      </c>
      <c r="AL239" s="431">
        <f t="shared" si="31"/>
        <v>0</v>
      </c>
    </row>
    <row r="240" spans="1:38" s="86" customFormat="1">
      <c r="A240" s="1"/>
      <c r="B240" s="1"/>
      <c r="C240" s="195"/>
      <c r="D240" s="1"/>
      <c r="E240" s="195" t="s">
        <v>71</v>
      </c>
      <c r="F240" s="243">
        <v>132591.24096667703</v>
      </c>
      <c r="G240" s="394">
        <v>0</v>
      </c>
      <c r="H240" s="431"/>
      <c r="I240" s="243"/>
      <c r="J240" s="243">
        <v>8.7090552177229501</v>
      </c>
      <c r="K240" s="394">
        <v>13.260000000000003</v>
      </c>
      <c r="L240" s="431">
        <v>115.48207218700635</v>
      </c>
      <c r="M240" s="188"/>
      <c r="N240" s="1"/>
      <c r="O240" s="1"/>
      <c r="P240" s="195"/>
      <c r="Q240" s="1"/>
      <c r="R240" s="195" t="s">
        <v>71</v>
      </c>
      <c r="S240" s="243">
        <v>132591.24096667703</v>
      </c>
      <c r="T240" s="394">
        <f t="shared" si="25"/>
        <v>0</v>
      </c>
      <c r="U240" s="431">
        <v>0</v>
      </c>
      <c r="V240" s="243"/>
      <c r="W240" s="243">
        <v>8.7090552177229501</v>
      </c>
      <c r="X240" s="394">
        <f t="shared" si="32"/>
        <v>13.260000000000003</v>
      </c>
      <c r="Y240" s="431">
        <v>115.48207218700635</v>
      </c>
      <c r="Z240" s="242"/>
      <c r="AA240" s="1"/>
      <c r="AB240" s="1"/>
      <c r="AC240" s="195"/>
      <c r="AD240" s="1"/>
      <c r="AE240" s="195" t="s">
        <v>71</v>
      </c>
      <c r="AF240" s="243">
        <f t="shared" si="26"/>
        <v>0</v>
      </c>
      <c r="AG240" s="394">
        <f t="shared" si="27"/>
        <v>0</v>
      </c>
      <c r="AH240" s="431">
        <f t="shared" si="28"/>
        <v>0</v>
      </c>
      <c r="AI240" s="243"/>
      <c r="AJ240" s="243">
        <f t="shared" si="29"/>
        <v>0</v>
      </c>
      <c r="AK240" s="394">
        <f t="shared" si="30"/>
        <v>0</v>
      </c>
      <c r="AL240" s="431">
        <f t="shared" si="31"/>
        <v>0</v>
      </c>
    </row>
    <row r="241" spans="1:38" s="86" customFormat="1">
      <c r="A241" s="1"/>
      <c r="B241" s="1"/>
      <c r="C241" s="195"/>
      <c r="D241" s="1"/>
      <c r="E241" s="195" t="s">
        <v>74</v>
      </c>
      <c r="F241" s="243">
        <v>1083194.7451293378</v>
      </c>
      <c r="G241" s="394">
        <v>3.9529000000000009E-2</v>
      </c>
      <c r="H241" s="431">
        <v>42817.605080217603</v>
      </c>
      <c r="I241" s="243"/>
      <c r="J241" s="243">
        <v>77.321830879108973</v>
      </c>
      <c r="K241" s="394">
        <v>0</v>
      </c>
      <c r="L241" s="431"/>
      <c r="M241" s="188"/>
      <c r="N241" s="1"/>
      <c r="O241" s="1"/>
      <c r="P241" s="195"/>
      <c r="Q241" s="1"/>
      <c r="R241" s="195" t="s">
        <v>74</v>
      </c>
      <c r="S241" s="243">
        <v>1083194.7451293378</v>
      </c>
      <c r="T241" s="394">
        <f t="shared" si="25"/>
        <v>3.9473000000000008E-2</v>
      </c>
      <c r="U241" s="431">
        <v>42756.94617449036</v>
      </c>
      <c r="V241" s="243"/>
      <c r="W241" s="243">
        <v>77.321830879108973</v>
      </c>
      <c r="X241" s="394">
        <f t="shared" si="32"/>
        <v>0</v>
      </c>
      <c r="Y241" s="431">
        <v>0</v>
      </c>
      <c r="Z241" s="242"/>
      <c r="AA241" s="1"/>
      <c r="AB241" s="1"/>
      <c r="AC241" s="195"/>
      <c r="AD241" s="1"/>
      <c r="AE241" s="195" t="s">
        <v>74</v>
      </c>
      <c r="AF241" s="243">
        <f t="shared" si="26"/>
        <v>0</v>
      </c>
      <c r="AG241" s="394">
        <f t="shared" si="27"/>
        <v>-5.6000000000000494E-5</v>
      </c>
      <c r="AH241" s="431">
        <f t="shared" si="28"/>
        <v>-60.658905727243109</v>
      </c>
      <c r="AI241" s="243"/>
      <c r="AJ241" s="243">
        <f t="shared" si="29"/>
        <v>0</v>
      </c>
      <c r="AK241" s="394">
        <f t="shared" si="30"/>
        <v>0</v>
      </c>
      <c r="AL241" s="431">
        <f t="shared" si="31"/>
        <v>0</v>
      </c>
    </row>
    <row r="242" spans="1:38" s="86" customFormat="1">
      <c r="A242" s="1"/>
      <c r="B242" s="1"/>
      <c r="C242" s="195"/>
      <c r="D242" s="1"/>
      <c r="E242" s="195" t="s">
        <v>78</v>
      </c>
      <c r="F242" s="243">
        <v>177911.66534920127</v>
      </c>
      <c r="G242" s="394">
        <v>3.5776999999999996E-2</v>
      </c>
      <c r="H242" s="431">
        <v>6365.1456511983733</v>
      </c>
      <c r="I242" s="243"/>
      <c r="J242" s="243">
        <v>10.935604001559884</v>
      </c>
      <c r="K242" s="394">
        <v>0</v>
      </c>
      <c r="L242" s="431"/>
      <c r="M242" s="188"/>
      <c r="N242" s="1"/>
      <c r="O242" s="1"/>
      <c r="P242" s="195"/>
      <c r="Q242" s="1"/>
      <c r="R242" s="195" t="s">
        <v>78</v>
      </c>
      <c r="S242" s="243">
        <v>177911.66534920127</v>
      </c>
      <c r="T242" s="394">
        <f t="shared" si="25"/>
        <v>3.5292999999999998E-2</v>
      </c>
      <c r="U242" s="431">
        <v>6279.0364051693596</v>
      </c>
      <c r="V242" s="243"/>
      <c r="W242" s="243">
        <v>10.935604001559884</v>
      </c>
      <c r="X242" s="394">
        <f t="shared" si="32"/>
        <v>0</v>
      </c>
      <c r="Y242" s="431">
        <v>0</v>
      </c>
      <c r="Z242" s="242"/>
      <c r="AA242" s="1"/>
      <c r="AB242" s="1"/>
      <c r="AC242" s="195"/>
      <c r="AD242" s="1"/>
      <c r="AE242" s="195" t="s">
        <v>78</v>
      </c>
      <c r="AF242" s="243">
        <f t="shared" si="26"/>
        <v>0</v>
      </c>
      <c r="AG242" s="394">
        <f t="shared" si="27"/>
        <v>-4.8399999999999832E-4</v>
      </c>
      <c r="AH242" s="431">
        <f t="shared" si="28"/>
        <v>-86.109246029013775</v>
      </c>
      <c r="AI242" s="243"/>
      <c r="AJ242" s="243">
        <f t="shared" si="29"/>
        <v>0</v>
      </c>
      <c r="AK242" s="394">
        <f t="shared" si="30"/>
        <v>0</v>
      </c>
      <c r="AL242" s="431">
        <f t="shared" si="31"/>
        <v>0</v>
      </c>
    </row>
    <row r="243" spans="1:38" s="86" customFormat="1">
      <c r="A243" s="1"/>
      <c r="B243" s="1"/>
      <c r="C243" s="180" t="s">
        <v>142</v>
      </c>
      <c r="D243" s="180"/>
      <c r="E243" s="180"/>
      <c r="F243" s="246">
        <f>SUM(F224:F242)</f>
        <v>91814012.446626037</v>
      </c>
      <c r="G243" s="395"/>
      <c r="H243" s="432">
        <f>SUM(H224:H242)</f>
        <v>1373779.8450031593</v>
      </c>
      <c r="I243" s="246"/>
      <c r="J243" s="246">
        <f>SUM(J224:J242)</f>
        <v>21827.918631126882</v>
      </c>
      <c r="K243" s="350"/>
      <c r="L243" s="432">
        <f>SUM(L224:L242)</f>
        <v>156525.27794587606</v>
      </c>
      <c r="M243" s="188"/>
      <c r="N243" s="1"/>
      <c r="O243" s="1"/>
      <c r="P243" s="180" t="s">
        <v>142</v>
      </c>
      <c r="Q243" s="180"/>
      <c r="R243" s="180"/>
      <c r="S243" s="246">
        <f>SUM(S224:S242)</f>
        <v>91814012.446626067</v>
      </c>
      <c r="T243" s="395"/>
      <c r="U243" s="432">
        <f>SUM(U224:U242)</f>
        <v>1372770.1768260212</v>
      </c>
      <c r="V243" s="246"/>
      <c r="W243" s="246">
        <f>SUM(W224:W242)</f>
        <v>21827.918631126875</v>
      </c>
      <c r="X243" s="350"/>
      <c r="Y243" s="432">
        <f>SUM(Y224:Y242)</f>
        <v>156525.27794587612</v>
      </c>
      <c r="Z243" s="242"/>
      <c r="AA243" s="1"/>
      <c r="AB243" s="1"/>
      <c r="AC243" s="180" t="s">
        <v>142</v>
      </c>
      <c r="AD243" s="180"/>
      <c r="AE243" s="180"/>
      <c r="AF243" s="246">
        <f t="shared" si="26"/>
        <v>0</v>
      </c>
      <c r="AG243" s="395"/>
      <c r="AH243" s="432">
        <f t="shared" si="28"/>
        <v>-1009.6681771380827</v>
      </c>
      <c r="AI243" s="246"/>
      <c r="AJ243" s="246">
        <f t="shared" si="29"/>
        <v>0</v>
      </c>
      <c r="AK243" s="350"/>
      <c r="AL243" s="432">
        <f t="shared" si="31"/>
        <v>0</v>
      </c>
    </row>
    <row r="244" spans="1:38" s="86" customFormat="1">
      <c r="A244" s="1"/>
      <c r="B244" s="1"/>
      <c r="C244" s="195">
        <v>2014</v>
      </c>
      <c r="D244" s="1" t="s">
        <v>10</v>
      </c>
      <c r="E244" s="195" t="s">
        <v>82</v>
      </c>
      <c r="F244" s="243">
        <v>16575.492053321745</v>
      </c>
      <c r="G244" s="394">
        <v>2.8001999999999999E-2</v>
      </c>
      <c r="H244" s="431">
        <v>464.14692847711547</v>
      </c>
      <c r="I244" s="243"/>
      <c r="J244" s="243">
        <v>4.9471682666042209</v>
      </c>
      <c r="K244" s="394">
        <v>0</v>
      </c>
      <c r="L244" s="431"/>
      <c r="M244" s="188"/>
      <c r="N244" s="1"/>
      <c r="O244" s="1"/>
      <c r="P244" s="195">
        <v>2014</v>
      </c>
      <c r="Q244" s="1" t="s">
        <v>10</v>
      </c>
      <c r="R244" s="195" t="s">
        <v>82</v>
      </c>
      <c r="S244" s="243">
        <v>16575.492053321741</v>
      </c>
      <c r="T244" s="394">
        <f t="shared" si="25"/>
        <v>2.8277E-2</v>
      </c>
      <c r="U244" s="431">
        <v>468.70518879177888</v>
      </c>
      <c r="V244" s="243"/>
      <c r="W244" s="243">
        <v>4.9471682666042209</v>
      </c>
      <c r="X244" s="394">
        <f t="shared" si="32"/>
        <v>0</v>
      </c>
      <c r="Y244" s="431">
        <v>0</v>
      </c>
      <c r="Z244" s="242"/>
      <c r="AA244" s="1"/>
      <c r="AB244" s="1"/>
      <c r="AC244" s="195">
        <v>2014</v>
      </c>
      <c r="AD244" s="1" t="s">
        <v>10</v>
      </c>
      <c r="AE244" s="195" t="s">
        <v>82</v>
      </c>
      <c r="AF244" s="243">
        <f t="shared" si="26"/>
        <v>0</v>
      </c>
      <c r="AG244" s="394">
        <f t="shared" si="27"/>
        <v>2.7500000000000094E-4</v>
      </c>
      <c r="AH244" s="431">
        <f t="shared" si="28"/>
        <v>4.5582603146634142</v>
      </c>
      <c r="AI244" s="243"/>
      <c r="AJ244" s="243">
        <f t="shared" si="29"/>
        <v>0</v>
      </c>
      <c r="AK244" s="394">
        <f t="shared" si="30"/>
        <v>0</v>
      </c>
      <c r="AL244" s="431">
        <f t="shared" si="31"/>
        <v>0</v>
      </c>
    </row>
    <row r="245" spans="1:38" s="86" customFormat="1">
      <c r="A245" s="1"/>
      <c r="B245" s="1"/>
      <c r="C245" s="195"/>
      <c r="D245" s="1"/>
      <c r="E245" s="195" t="s">
        <v>68</v>
      </c>
      <c r="F245" s="243">
        <v>2239413.1784747741</v>
      </c>
      <c r="G245" s="394">
        <v>4.141100000000001E-2</v>
      </c>
      <c r="H245" s="431">
        <v>92736.339133818896</v>
      </c>
      <c r="I245" s="243"/>
      <c r="J245" s="243">
        <v>646.60196796899277</v>
      </c>
      <c r="K245" s="394">
        <v>0</v>
      </c>
      <c r="L245" s="431"/>
      <c r="M245" s="188"/>
      <c r="N245" s="1"/>
      <c r="O245" s="1"/>
      <c r="P245" s="195"/>
      <c r="Q245" s="1"/>
      <c r="R245" s="195" t="s">
        <v>68</v>
      </c>
      <c r="S245" s="243">
        <v>2239413.1784747732</v>
      </c>
      <c r="T245" s="394">
        <f t="shared" si="25"/>
        <v>4.2004999999999987E-2</v>
      </c>
      <c r="U245" s="431">
        <v>94066.550561832817</v>
      </c>
      <c r="V245" s="243"/>
      <c r="W245" s="243">
        <v>646.60196796899299</v>
      </c>
      <c r="X245" s="394">
        <f t="shared" si="32"/>
        <v>0</v>
      </c>
      <c r="Y245" s="431">
        <v>0</v>
      </c>
      <c r="Z245" s="242"/>
      <c r="AA245" s="1"/>
      <c r="AB245" s="1"/>
      <c r="AC245" s="195"/>
      <c r="AD245" s="1"/>
      <c r="AE245" s="195" t="s">
        <v>68</v>
      </c>
      <c r="AF245" s="243">
        <f t="shared" si="26"/>
        <v>0</v>
      </c>
      <c r="AG245" s="394">
        <f t="shared" si="27"/>
        <v>5.9399999999997649E-4</v>
      </c>
      <c r="AH245" s="431">
        <f t="shared" si="28"/>
        <v>1330.2114280139212</v>
      </c>
      <c r="AI245" s="243"/>
      <c r="AJ245" s="243">
        <f t="shared" si="29"/>
        <v>0</v>
      </c>
      <c r="AK245" s="394">
        <f t="shared" si="30"/>
        <v>0</v>
      </c>
      <c r="AL245" s="431">
        <f t="shared" si="31"/>
        <v>0</v>
      </c>
    </row>
    <row r="246" spans="1:38" s="86" customFormat="1">
      <c r="A246" s="1"/>
      <c r="B246" s="1"/>
      <c r="C246" s="195"/>
      <c r="D246" s="1"/>
      <c r="E246" s="195" t="s">
        <v>80</v>
      </c>
      <c r="F246" s="243">
        <v>8867774.1005266234</v>
      </c>
      <c r="G246" s="394">
        <v>0</v>
      </c>
      <c r="H246" s="431"/>
      <c r="I246" s="243"/>
      <c r="J246" s="243">
        <v>639.70523171251148</v>
      </c>
      <c r="K246" s="394">
        <v>9.76</v>
      </c>
      <c r="L246" s="431">
        <v>6243.5230615141118</v>
      </c>
      <c r="M246" s="188"/>
      <c r="N246" s="1"/>
      <c r="O246" s="1"/>
      <c r="P246" s="195"/>
      <c r="Q246" s="1"/>
      <c r="R246" s="195" t="s">
        <v>80</v>
      </c>
      <c r="S246" s="243">
        <v>8867774.1005266234</v>
      </c>
      <c r="T246" s="394">
        <f t="shared" si="25"/>
        <v>0</v>
      </c>
      <c r="U246" s="431">
        <v>0</v>
      </c>
      <c r="V246" s="243"/>
      <c r="W246" s="243">
        <v>639.70523171251159</v>
      </c>
      <c r="X246" s="394">
        <f t="shared" si="32"/>
        <v>9.759999999999998</v>
      </c>
      <c r="Y246" s="431">
        <v>6243.5230615141118</v>
      </c>
      <c r="Z246" s="242"/>
      <c r="AA246" s="1"/>
      <c r="AB246" s="1"/>
      <c r="AC246" s="195"/>
      <c r="AD246" s="1"/>
      <c r="AE246" s="195" t="s">
        <v>80</v>
      </c>
      <c r="AF246" s="243">
        <f t="shared" si="26"/>
        <v>0</v>
      </c>
      <c r="AG246" s="394">
        <f t="shared" si="27"/>
        <v>0</v>
      </c>
      <c r="AH246" s="431">
        <f t="shared" si="28"/>
        <v>0</v>
      </c>
      <c r="AI246" s="243"/>
      <c r="AJ246" s="243">
        <f t="shared" si="29"/>
        <v>0</v>
      </c>
      <c r="AK246" s="394">
        <f t="shared" si="30"/>
        <v>0</v>
      </c>
      <c r="AL246" s="431">
        <f t="shared" si="31"/>
        <v>0</v>
      </c>
    </row>
    <row r="247" spans="1:38" s="86" customFormat="1">
      <c r="A247" s="1"/>
      <c r="B247" s="1"/>
      <c r="C247" s="195"/>
      <c r="D247" s="1"/>
      <c r="E247" s="195" t="s">
        <v>81</v>
      </c>
      <c r="F247" s="243">
        <v>2775884.7020515501</v>
      </c>
      <c r="G247" s="394">
        <v>0</v>
      </c>
      <c r="H247" s="431"/>
      <c r="I247" s="243"/>
      <c r="J247" s="243">
        <v>214.52988226792624</v>
      </c>
      <c r="K247" s="394">
        <v>10.210000000000001</v>
      </c>
      <c r="L247" s="431">
        <v>2190.350097955527</v>
      </c>
      <c r="M247" s="188"/>
      <c r="N247" s="1"/>
      <c r="O247" s="1"/>
      <c r="P247" s="195"/>
      <c r="Q247" s="1"/>
      <c r="R247" s="195" t="s">
        <v>81</v>
      </c>
      <c r="S247" s="243">
        <v>2775884.7020515501</v>
      </c>
      <c r="T247" s="394">
        <f t="shared" si="25"/>
        <v>0</v>
      </c>
      <c r="U247" s="431">
        <v>0</v>
      </c>
      <c r="V247" s="243"/>
      <c r="W247" s="243">
        <v>214.52988226792621</v>
      </c>
      <c r="X247" s="394">
        <f t="shared" si="32"/>
        <v>10.210000000000004</v>
      </c>
      <c r="Y247" s="431">
        <v>2190.3500979555274</v>
      </c>
      <c r="Z247" s="242"/>
      <c r="AA247" s="1"/>
      <c r="AB247" s="1"/>
      <c r="AC247" s="195"/>
      <c r="AD247" s="1"/>
      <c r="AE247" s="195" t="s">
        <v>81</v>
      </c>
      <c r="AF247" s="243">
        <f t="shared" si="26"/>
        <v>0</v>
      </c>
      <c r="AG247" s="394">
        <f t="shared" si="27"/>
        <v>0</v>
      </c>
      <c r="AH247" s="431">
        <f t="shared" si="28"/>
        <v>0</v>
      </c>
      <c r="AI247" s="243"/>
      <c r="AJ247" s="243">
        <f t="shared" si="29"/>
        <v>0</v>
      </c>
      <c r="AK247" s="394">
        <f t="shared" si="30"/>
        <v>0</v>
      </c>
      <c r="AL247" s="431">
        <f t="shared" si="31"/>
        <v>0</v>
      </c>
    </row>
    <row r="248" spans="1:38" s="86" customFormat="1">
      <c r="A248" s="1"/>
      <c r="B248" s="1"/>
      <c r="C248" s="195"/>
      <c r="D248" s="1"/>
      <c r="E248" s="195" t="s">
        <v>77</v>
      </c>
      <c r="F248" s="243">
        <v>301700.81984540401</v>
      </c>
      <c r="G248" s="394">
        <v>0</v>
      </c>
      <c r="H248" s="431"/>
      <c r="I248" s="243"/>
      <c r="J248" s="243">
        <v>31.2035349201923</v>
      </c>
      <c r="K248" s="394">
        <v>10.209999999999999</v>
      </c>
      <c r="L248" s="431">
        <v>318.58809153516336</v>
      </c>
      <c r="M248" s="188"/>
      <c r="N248" s="1"/>
      <c r="O248" s="1"/>
      <c r="P248" s="195"/>
      <c r="Q248" s="1"/>
      <c r="R248" s="195" t="s">
        <v>77</v>
      </c>
      <c r="S248" s="243">
        <v>301700.81984540401</v>
      </c>
      <c r="T248" s="394">
        <f t="shared" si="25"/>
        <v>0</v>
      </c>
      <c r="U248" s="431">
        <v>0</v>
      </c>
      <c r="V248" s="243"/>
      <c r="W248" s="243">
        <v>31.2035349201923</v>
      </c>
      <c r="X248" s="394">
        <f t="shared" si="32"/>
        <v>10.209999999999999</v>
      </c>
      <c r="Y248" s="431">
        <v>318.58809153516336</v>
      </c>
      <c r="Z248" s="242"/>
      <c r="AA248" s="1"/>
      <c r="AB248" s="1"/>
      <c r="AC248" s="195"/>
      <c r="AD248" s="1"/>
      <c r="AE248" s="195" t="s">
        <v>77</v>
      </c>
      <c r="AF248" s="243">
        <f t="shared" si="26"/>
        <v>0</v>
      </c>
      <c r="AG248" s="394">
        <f t="shared" si="27"/>
        <v>0</v>
      </c>
      <c r="AH248" s="431">
        <f t="shared" si="28"/>
        <v>0</v>
      </c>
      <c r="AI248" s="243"/>
      <c r="AJ248" s="243">
        <f t="shared" si="29"/>
        <v>0</v>
      </c>
      <c r="AK248" s="394">
        <f t="shared" si="30"/>
        <v>0</v>
      </c>
      <c r="AL248" s="431">
        <f t="shared" si="31"/>
        <v>0</v>
      </c>
    </row>
    <row r="249" spans="1:38" s="86" customFormat="1">
      <c r="A249" s="1"/>
      <c r="B249" s="1"/>
      <c r="C249" s="195"/>
      <c r="D249" s="1"/>
      <c r="E249" s="195" t="s">
        <v>69</v>
      </c>
      <c r="F249" s="243">
        <v>1391366.9263347371</v>
      </c>
      <c r="G249" s="394">
        <v>0</v>
      </c>
      <c r="H249" s="431"/>
      <c r="I249" s="243"/>
      <c r="J249" s="243">
        <v>166.63475927217831</v>
      </c>
      <c r="K249" s="394">
        <v>11.37</v>
      </c>
      <c r="L249" s="431">
        <v>1894.6372129246672</v>
      </c>
      <c r="M249" s="188"/>
      <c r="N249" s="1"/>
      <c r="O249" s="1"/>
      <c r="P249" s="195"/>
      <c r="Q249" s="1"/>
      <c r="R249" s="195" t="s">
        <v>69</v>
      </c>
      <c r="S249" s="243">
        <v>1391366.9263347371</v>
      </c>
      <c r="T249" s="394">
        <f t="shared" si="25"/>
        <v>0</v>
      </c>
      <c r="U249" s="431">
        <v>0</v>
      </c>
      <c r="V249" s="243"/>
      <c r="W249" s="243">
        <v>166.63475927217829</v>
      </c>
      <c r="X249" s="394">
        <f t="shared" si="32"/>
        <v>11.370000000000003</v>
      </c>
      <c r="Y249" s="431">
        <v>1894.6372129246674</v>
      </c>
      <c r="Z249" s="242"/>
      <c r="AA249" s="1"/>
      <c r="AB249" s="1"/>
      <c r="AC249" s="195"/>
      <c r="AD249" s="1"/>
      <c r="AE249" s="195" t="s">
        <v>69</v>
      </c>
      <c r="AF249" s="243">
        <f t="shared" si="26"/>
        <v>0</v>
      </c>
      <c r="AG249" s="394">
        <f t="shared" si="27"/>
        <v>0</v>
      </c>
      <c r="AH249" s="431">
        <f t="shared" si="28"/>
        <v>0</v>
      </c>
      <c r="AI249" s="243"/>
      <c r="AJ249" s="243">
        <f t="shared" si="29"/>
        <v>0</v>
      </c>
      <c r="AK249" s="394">
        <f t="shared" si="30"/>
        <v>0</v>
      </c>
      <c r="AL249" s="431">
        <f t="shared" si="31"/>
        <v>0</v>
      </c>
    </row>
    <row r="250" spans="1:38" s="86" customFormat="1">
      <c r="A250" s="1"/>
      <c r="B250" s="1"/>
      <c r="C250" s="195"/>
      <c r="D250" s="1"/>
      <c r="E250" s="195" t="s">
        <v>70</v>
      </c>
      <c r="F250" s="243">
        <v>8561906.1753088105</v>
      </c>
      <c r="G250" s="394">
        <v>0</v>
      </c>
      <c r="H250" s="431"/>
      <c r="I250" s="243"/>
      <c r="J250" s="243">
        <v>1269.0801986456308</v>
      </c>
      <c r="K250" s="394">
        <v>12.339999999999996</v>
      </c>
      <c r="L250" s="431">
        <v>15660.449651287079</v>
      </c>
      <c r="M250" s="188"/>
      <c r="N250" s="1"/>
      <c r="O250" s="1"/>
      <c r="P250" s="195"/>
      <c r="Q250" s="1"/>
      <c r="R250" s="195" t="s">
        <v>70</v>
      </c>
      <c r="S250" s="243">
        <v>8561906.1753088068</v>
      </c>
      <c r="T250" s="394">
        <f t="shared" si="25"/>
        <v>0</v>
      </c>
      <c r="U250" s="431">
        <v>0</v>
      </c>
      <c r="V250" s="243"/>
      <c r="W250" s="243">
        <v>1269.0801986456308</v>
      </c>
      <c r="X250" s="394">
        <f t="shared" si="32"/>
        <v>12.339999999999995</v>
      </c>
      <c r="Y250" s="431">
        <v>15660.449651287077</v>
      </c>
      <c r="Z250" s="242"/>
      <c r="AA250" s="1"/>
      <c r="AB250" s="1"/>
      <c r="AC250" s="195"/>
      <c r="AD250" s="1"/>
      <c r="AE250" s="195" t="s">
        <v>70</v>
      </c>
      <c r="AF250" s="243">
        <f t="shared" si="26"/>
        <v>0</v>
      </c>
      <c r="AG250" s="394">
        <f t="shared" si="27"/>
        <v>0</v>
      </c>
      <c r="AH250" s="431">
        <f t="shared" si="28"/>
        <v>0</v>
      </c>
      <c r="AI250" s="243"/>
      <c r="AJ250" s="243">
        <f t="shared" si="29"/>
        <v>0</v>
      </c>
      <c r="AK250" s="394">
        <f t="shared" si="30"/>
        <v>0</v>
      </c>
      <c r="AL250" s="431">
        <f t="shared" si="31"/>
        <v>0</v>
      </c>
    </row>
    <row r="251" spans="1:38" s="86" customFormat="1">
      <c r="A251" s="1"/>
      <c r="B251" s="1"/>
      <c r="C251" s="195"/>
      <c r="D251" s="1"/>
      <c r="E251" s="195" t="s">
        <v>71</v>
      </c>
      <c r="F251" s="243">
        <v>22709137.770915259</v>
      </c>
      <c r="G251" s="394">
        <v>0</v>
      </c>
      <c r="H251" s="431"/>
      <c r="I251" s="243"/>
      <c r="J251" s="243">
        <v>2826.0810316808693</v>
      </c>
      <c r="K251" s="394">
        <v>13.259999999999998</v>
      </c>
      <c r="L251" s="431">
        <v>37473.834480088321</v>
      </c>
      <c r="M251" s="188"/>
      <c r="N251" s="1"/>
      <c r="O251" s="1"/>
      <c r="P251" s="195"/>
      <c r="Q251" s="1"/>
      <c r="R251" s="195" t="s">
        <v>71</v>
      </c>
      <c r="S251" s="243">
        <v>22709137.770915262</v>
      </c>
      <c r="T251" s="394">
        <f t="shared" si="25"/>
        <v>0</v>
      </c>
      <c r="U251" s="431">
        <v>0</v>
      </c>
      <c r="V251" s="243"/>
      <c r="W251" s="243">
        <v>2826.081031680872</v>
      </c>
      <c r="X251" s="394">
        <f t="shared" si="32"/>
        <v>13.259999999999998</v>
      </c>
      <c r="Y251" s="431">
        <v>37473.834480088357</v>
      </c>
      <c r="Z251" s="242"/>
      <c r="AA251" s="1"/>
      <c r="AB251" s="1"/>
      <c r="AC251" s="195"/>
      <c r="AD251" s="1"/>
      <c r="AE251" s="195" t="s">
        <v>71</v>
      </c>
      <c r="AF251" s="243">
        <f t="shared" si="26"/>
        <v>0</v>
      </c>
      <c r="AG251" s="394">
        <f t="shared" si="27"/>
        <v>0</v>
      </c>
      <c r="AH251" s="431">
        <f t="shared" si="28"/>
        <v>0</v>
      </c>
      <c r="AI251" s="243"/>
      <c r="AJ251" s="243">
        <f t="shared" si="29"/>
        <v>0</v>
      </c>
      <c r="AK251" s="394">
        <f t="shared" si="30"/>
        <v>0</v>
      </c>
      <c r="AL251" s="431">
        <f t="shared" si="31"/>
        <v>0</v>
      </c>
    </row>
    <row r="252" spans="1:38" s="86" customFormat="1">
      <c r="A252" s="1"/>
      <c r="B252" s="1"/>
      <c r="C252" s="195"/>
      <c r="D252" s="1"/>
      <c r="E252" s="195" t="s">
        <v>72</v>
      </c>
      <c r="F252" s="243">
        <v>1722752.1696957741</v>
      </c>
      <c r="G252" s="394">
        <v>0</v>
      </c>
      <c r="H252" s="431"/>
      <c r="I252" s="243"/>
      <c r="J252" s="243">
        <v>186.37879480576157</v>
      </c>
      <c r="K252" s="394">
        <v>13.26</v>
      </c>
      <c r="L252" s="431">
        <v>2471.3828191243983</v>
      </c>
      <c r="M252" s="188"/>
      <c r="N252" s="1"/>
      <c r="O252" s="1"/>
      <c r="P252" s="195"/>
      <c r="Q252" s="1"/>
      <c r="R252" s="195" t="s">
        <v>72</v>
      </c>
      <c r="S252" s="243">
        <v>1722752.1696957741</v>
      </c>
      <c r="T252" s="394">
        <f t="shared" si="25"/>
        <v>0</v>
      </c>
      <c r="U252" s="431">
        <v>0</v>
      </c>
      <c r="V252" s="243"/>
      <c r="W252" s="243">
        <v>186.3787948057616</v>
      </c>
      <c r="X252" s="394">
        <f t="shared" si="32"/>
        <v>13.259999999999998</v>
      </c>
      <c r="Y252" s="431">
        <v>2471.3828191243983</v>
      </c>
      <c r="Z252" s="242"/>
      <c r="AA252" s="1"/>
      <c r="AB252" s="1"/>
      <c r="AC252" s="195"/>
      <c r="AD252" s="1"/>
      <c r="AE252" s="195" t="s">
        <v>72</v>
      </c>
      <c r="AF252" s="243">
        <f t="shared" si="26"/>
        <v>0</v>
      </c>
      <c r="AG252" s="394">
        <f t="shared" si="27"/>
        <v>0</v>
      </c>
      <c r="AH252" s="431">
        <f t="shared" si="28"/>
        <v>0</v>
      </c>
      <c r="AI252" s="243"/>
      <c r="AJ252" s="243">
        <f t="shared" si="29"/>
        <v>0</v>
      </c>
      <c r="AK252" s="394">
        <f t="shared" si="30"/>
        <v>0</v>
      </c>
      <c r="AL252" s="431">
        <f t="shared" si="31"/>
        <v>0</v>
      </c>
    </row>
    <row r="253" spans="1:38" s="86" customFormat="1">
      <c r="A253" s="1"/>
      <c r="B253" s="1"/>
      <c r="C253" s="195"/>
      <c r="D253" s="1"/>
      <c r="E253" s="195" t="s">
        <v>87</v>
      </c>
      <c r="F253" s="243">
        <v>1109993.6384106281</v>
      </c>
      <c r="G253" s="394">
        <v>1.8159000000000002E-2</v>
      </c>
      <c r="H253" s="431">
        <v>20156.374479898597</v>
      </c>
      <c r="I253" s="243"/>
      <c r="J253" s="243">
        <v>197.49354048133634</v>
      </c>
      <c r="K253" s="394">
        <v>3.8500000000000019</v>
      </c>
      <c r="L253" s="431">
        <v>760.35013085314529</v>
      </c>
      <c r="M253" s="188"/>
      <c r="N253" s="1"/>
      <c r="O253" s="1"/>
      <c r="P253" s="195"/>
      <c r="Q253" s="1"/>
      <c r="R253" s="195" t="s">
        <v>87</v>
      </c>
      <c r="S253" s="243">
        <v>1109993.6384106283</v>
      </c>
      <c r="T253" s="394">
        <f t="shared" si="25"/>
        <v>1.8158999999999998E-2</v>
      </c>
      <c r="U253" s="431">
        <v>20156.374479898597</v>
      </c>
      <c r="V253" s="243"/>
      <c r="W253" s="243">
        <v>197.49354048133642</v>
      </c>
      <c r="X253" s="394">
        <f t="shared" si="32"/>
        <v>3.85</v>
      </c>
      <c r="Y253" s="431">
        <v>760.35013085314529</v>
      </c>
      <c r="Z253" s="242"/>
      <c r="AA253" s="1"/>
      <c r="AB253" s="1"/>
      <c r="AC253" s="195"/>
      <c r="AD253" s="1"/>
      <c r="AE253" s="195" t="s">
        <v>87</v>
      </c>
      <c r="AF253" s="243">
        <f t="shared" si="26"/>
        <v>0</v>
      </c>
      <c r="AG253" s="394">
        <f t="shared" si="27"/>
        <v>0</v>
      </c>
      <c r="AH253" s="431">
        <f t="shared" si="28"/>
        <v>0</v>
      </c>
      <c r="AI253" s="243"/>
      <c r="AJ253" s="243">
        <f t="shared" si="29"/>
        <v>0</v>
      </c>
      <c r="AK253" s="394">
        <f t="shared" si="30"/>
        <v>0</v>
      </c>
      <c r="AL253" s="431">
        <f t="shared" si="31"/>
        <v>0</v>
      </c>
    </row>
    <row r="254" spans="1:38" s="86" customFormat="1">
      <c r="A254" s="1"/>
      <c r="B254" s="1"/>
      <c r="C254" s="195"/>
      <c r="D254" s="1"/>
      <c r="E254" s="195" t="s">
        <v>73</v>
      </c>
      <c r="F254" s="243">
        <v>1843196.3676065053</v>
      </c>
      <c r="G254" s="394">
        <v>1.9179999999999999E-2</v>
      </c>
      <c r="H254" s="431">
        <v>35352.50633069277</v>
      </c>
      <c r="I254" s="243"/>
      <c r="J254" s="243">
        <v>472.1454308024617</v>
      </c>
      <c r="K254" s="394">
        <v>3.9899999999999993</v>
      </c>
      <c r="L254" s="431">
        <v>1883.8602689018219</v>
      </c>
      <c r="M254" s="188"/>
      <c r="N254" s="1"/>
      <c r="O254" s="1"/>
      <c r="P254" s="195"/>
      <c r="Q254" s="1"/>
      <c r="R254" s="195" t="s">
        <v>73</v>
      </c>
      <c r="S254" s="243">
        <v>1843196.3676065053</v>
      </c>
      <c r="T254" s="394">
        <f t="shared" si="25"/>
        <v>1.9179999999999999E-2</v>
      </c>
      <c r="U254" s="431">
        <v>35352.50633069277</v>
      </c>
      <c r="V254" s="243"/>
      <c r="W254" s="243">
        <v>472.14543080246159</v>
      </c>
      <c r="X254" s="394">
        <f t="shared" si="32"/>
        <v>3.9900000000000007</v>
      </c>
      <c r="Y254" s="431">
        <v>1883.8602689018221</v>
      </c>
      <c r="Z254" s="242"/>
      <c r="AA254" s="1"/>
      <c r="AB254" s="1"/>
      <c r="AC254" s="195"/>
      <c r="AD254" s="1"/>
      <c r="AE254" s="195" t="s">
        <v>73</v>
      </c>
      <c r="AF254" s="243">
        <f t="shared" si="26"/>
        <v>0</v>
      </c>
      <c r="AG254" s="394">
        <f t="shared" si="27"/>
        <v>0</v>
      </c>
      <c r="AH254" s="431">
        <f t="shared" si="28"/>
        <v>0</v>
      </c>
      <c r="AI254" s="243"/>
      <c r="AJ254" s="243">
        <f t="shared" si="29"/>
        <v>0</v>
      </c>
      <c r="AK254" s="394">
        <f t="shared" si="30"/>
        <v>0</v>
      </c>
      <c r="AL254" s="431">
        <f t="shared" si="31"/>
        <v>0</v>
      </c>
    </row>
    <row r="255" spans="1:38" s="86" customFormat="1">
      <c r="A255" s="1"/>
      <c r="B255" s="1"/>
      <c r="C255" s="195"/>
      <c r="D255" s="1"/>
      <c r="E255" s="195" t="s">
        <v>74</v>
      </c>
      <c r="F255" s="243">
        <v>22292142.050135259</v>
      </c>
      <c r="G255" s="394">
        <v>3.9529000000000016E-2</v>
      </c>
      <c r="H255" s="431">
        <v>881186.08309979702</v>
      </c>
      <c r="I255" s="243"/>
      <c r="J255" s="243">
        <v>4542.2127697985325</v>
      </c>
      <c r="K255" s="394">
        <v>0</v>
      </c>
      <c r="L255" s="431"/>
      <c r="M255" s="188"/>
      <c r="N255" s="1"/>
      <c r="O255" s="1"/>
      <c r="P255" s="195"/>
      <c r="Q255" s="1"/>
      <c r="R255" s="195" t="s">
        <v>74</v>
      </c>
      <c r="S255" s="243">
        <v>22292142.050135266</v>
      </c>
      <c r="T255" s="394">
        <f t="shared" si="25"/>
        <v>3.9472999999999973E-2</v>
      </c>
      <c r="U255" s="431">
        <v>879937.72314498876</v>
      </c>
      <c r="V255" s="243"/>
      <c r="W255" s="243">
        <v>4542.2127697985334</v>
      </c>
      <c r="X255" s="394">
        <f t="shared" si="32"/>
        <v>0</v>
      </c>
      <c r="Y255" s="431">
        <v>0</v>
      </c>
      <c r="Z255" s="242"/>
      <c r="AA255" s="1"/>
      <c r="AB255" s="1"/>
      <c r="AC255" s="195"/>
      <c r="AD255" s="1"/>
      <c r="AE255" s="195" t="s">
        <v>74</v>
      </c>
      <c r="AF255" s="243">
        <f t="shared" si="26"/>
        <v>0</v>
      </c>
      <c r="AG255" s="394">
        <f t="shared" si="27"/>
        <v>-5.6000000000042127E-5</v>
      </c>
      <c r="AH255" s="431">
        <f t="shared" si="28"/>
        <v>-1248.3599548082566</v>
      </c>
      <c r="AI255" s="243"/>
      <c r="AJ255" s="243">
        <f t="shared" si="29"/>
        <v>0</v>
      </c>
      <c r="AK255" s="394">
        <f t="shared" si="30"/>
        <v>0</v>
      </c>
      <c r="AL255" s="431">
        <f t="shared" si="31"/>
        <v>0</v>
      </c>
    </row>
    <row r="256" spans="1:38" s="86" customFormat="1">
      <c r="A256" s="1"/>
      <c r="B256" s="1"/>
      <c r="C256" s="195"/>
      <c r="D256" s="1"/>
      <c r="E256" s="195" t="s">
        <v>75</v>
      </c>
      <c r="F256" s="243">
        <v>226981.30082659557</v>
      </c>
      <c r="G256" s="394">
        <v>0</v>
      </c>
      <c r="H256" s="431"/>
      <c r="I256" s="243"/>
      <c r="J256" s="243">
        <v>42.94035685121456</v>
      </c>
      <c r="K256" s="394">
        <v>11.399999999999999</v>
      </c>
      <c r="L256" s="431">
        <v>489.52006810384592</v>
      </c>
      <c r="M256" s="188"/>
      <c r="N256" s="1"/>
      <c r="O256" s="1"/>
      <c r="P256" s="195"/>
      <c r="Q256" s="1"/>
      <c r="R256" s="195" t="s">
        <v>75</v>
      </c>
      <c r="S256" s="243">
        <v>226981.30082659554</v>
      </c>
      <c r="T256" s="394">
        <f t="shared" si="25"/>
        <v>0</v>
      </c>
      <c r="U256" s="431">
        <v>0</v>
      </c>
      <c r="V256" s="243"/>
      <c r="W256" s="243">
        <v>42.940356851214545</v>
      </c>
      <c r="X256" s="394">
        <f t="shared" si="32"/>
        <v>11.400000000000002</v>
      </c>
      <c r="Y256" s="431">
        <v>489.52006810384592</v>
      </c>
      <c r="Z256" s="242"/>
      <c r="AA256" s="1"/>
      <c r="AB256" s="1"/>
      <c r="AC256" s="195"/>
      <c r="AD256" s="1"/>
      <c r="AE256" s="195" t="s">
        <v>75</v>
      </c>
      <c r="AF256" s="243">
        <f t="shared" si="26"/>
        <v>0</v>
      </c>
      <c r="AG256" s="394">
        <f t="shared" si="27"/>
        <v>0</v>
      </c>
      <c r="AH256" s="431">
        <f t="shared" si="28"/>
        <v>0</v>
      </c>
      <c r="AI256" s="243"/>
      <c r="AJ256" s="243">
        <f t="shared" si="29"/>
        <v>0</v>
      </c>
      <c r="AK256" s="394">
        <f t="shared" si="30"/>
        <v>0</v>
      </c>
      <c r="AL256" s="431">
        <f t="shared" si="31"/>
        <v>0</v>
      </c>
    </row>
    <row r="257" spans="1:38" s="86" customFormat="1">
      <c r="A257" s="1"/>
      <c r="B257" s="1"/>
      <c r="C257" s="195"/>
      <c r="D257" s="1"/>
      <c r="E257" s="195" t="s">
        <v>95</v>
      </c>
      <c r="F257" s="243">
        <v>67116.089465981262</v>
      </c>
      <c r="G257" s="394">
        <v>4.6172999999999999E-2</v>
      </c>
      <c r="H257" s="431">
        <v>3098.9511989127527</v>
      </c>
      <c r="I257" s="243"/>
      <c r="J257" s="243">
        <v>18.696478114104568</v>
      </c>
      <c r="K257" s="394">
        <v>0</v>
      </c>
      <c r="L257" s="431"/>
      <c r="M257" s="188"/>
      <c r="N257" s="1"/>
      <c r="O257" s="1"/>
      <c r="P257" s="195"/>
      <c r="Q257" s="1"/>
      <c r="R257" s="195" t="s">
        <v>95</v>
      </c>
      <c r="S257" s="243">
        <v>67116.089465981262</v>
      </c>
      <c r="T257" s="394">
        <f t="shared" si="25"/>
        <v>4.479000000000001E-2</v>
      </c>
      <c r="U257" s="431">
        <v>3006.1296471813016</v>
      </c>
      <c r="V257" s="243"/>
      <c r="W257" s="243">
        <v>18.696478114104568</v>
      </c>
      <c r="X257" s="394">
        <f t="shared" si="32"/>
        <v>0</v>
      </c>
      <c r="Y257" s="431">
        <v>0</v>
      </c>
      <c r="Z257" s="242"/>
      <c r="AA257" s="1"/>
      <c r="AB257" s="1"/>
      <c r="AC257" s="195"/>
      <c r="AD257" s="1"/>
      <c r="AE257" s="195" t="s">
        <v>95</v>
      </c>
      <c r="AF257" s="243">
        <f t="shared" si="26"/>
        <v>0</v>
      </c>
      <c r="AG257" s="394">
        <f t="shared" si="27"/>
        <v>-1.3829999999999884E-3</v>
      </c>
      <c r="AH257" s="431">
        <f t="shared" si="28"/>
        <v>-92.821551731451109</v>
      </c>
      <c r="AI257" s="243"/>
      <c r="AJ257" s="243">
        <f t="shared" si="29"/>
        <v>0</v>
      </c>
      <c r="AK257" s="394">
        <f t="shared" si="30"/>
        <v>0</v>
      </c>
      <c r="AL257" s="431">
        <f t="shared" si="31"/>
        <v>0</v>
      </c>
    </row>
    <row r="258" spans="1:38" s="86" customFormat="1">
      <c r="A258" s="1"/>
      <c r="B258" s="1"/>
      <c r="C258" s="195"/>
      <c r="D258" s="1"/>
      <c r="E258" s="195" t="s">
        <v>78</v>
      </c>
      <c r="F258" s="243">
        <v>1120550.4837798849</v>
      </c>
      <c r="G258" s="394">
        <v>3.577700000000001E-2</v>
      </c>
      <c r="H258" s="431">
        <v>40089.934658192949</v>
      </c>
      <c r="I258" s="243"/>
      <c r="J258" s="243">
        <v>295.31716855361537</v>
      </c>
      <c r="K258" s="394">
        <v>0</v>
      </c>
      <c r="L258" s="431"/>
      <c r="M258" s="188"/>
      <c r="N258" s="1"/>
      <c r="O258" s="1"/>
      <c r="P258" s="195"/>
      <c r="Q258" s="1"/>
      <c r="R258" s="195" t="s">
        <v>78</v>
      </c>
      <c r="S258" s="243">
        <v>1120550.4837798849</v>
      </c>
      <c r="T258" s="394">
        <f t="shared" si="25"/>
        <v>3.5293000000000019E-2</v>
      </c>
      <c r="U258" s="431">
        <v>39547.588224043495</v>
      </c>
      <c r="V258" s="243"/>
      <c r="W258" s="243">
        <v>295.31716855361532</v>
      </c>
      <c r="X258" s="394">
        <f t="shared" si="32"/>
        <v>0</v>
      </c>
      <c r="Y258" s="431">
        <v>0</v>
      </c>
      <c r="Z258" s="242"/>
      <c r="AA258" s="1"/>
      <c r="AB258" s="1"/>
      <c r="AC258" s="195"/>
      <c r="AD258" s="1"/>
      <c r="AE258" s="195" t="s">
        <v>78</v>
      </c>
      <c r="AF258" s="243">
        <f t="shared" si="26"/>
        <v>0</v>
      </c>
      <c r="AG258" s="394">
        <f t="shared" si="27"/>
        <v>-4.8399999999999138E-4</v>
      </c>
      <c r="AH258" s="431">
        <f t="shared" si="28"/>
        <v>-542.34643414945458</v>
      </c>
      <c r="AI258" s="243"/>
      <c r="AJ258" s="243">
        <f t="shared" si="29"/>
        <v>0</v>
      </c>
      <c r="AK258" s="394">
        <f t="shared" si="30"/>
        <v>0</v>
      </c>
      <c r="AL258" s="431">
        <f t="shared" si="31"/>
        <v>0</v>
      </c>
    </row>
    <row r="259" spans="1:38" s="86" customFormat="1">
      <c r="A259" s="1"/>
      <c r="B259" s="1"/>
      <c r="C259" s="195"/>
      <c r="D259" s="1"/>
      <c r="E259" s="195" t="s">
        <v>79</v>
      </c>
      <c r="F259" s="243">
        <v>14437.834023167972</v>
      </c>
      <c r="G259" s="394">
        <v>3.0125000000000002E-2</v>
      </c>
      <c r="H259" s="431">
        <v>434.93974994793518</v>
      </c>
      <c r="I259" s="243"/>
      <c r="J259" s="243">
        <v>3.7077644294150263</v>
      </c>
      <c r="K259" s="394">
        <v>0</v>
      </c>
      <c r="L259" s="431"/>
      <c r="M259" s="188"/>
      <c r="N259" s="1"/>
      <c r="O259" s="1"/>
      <c r="P259" s="195"/>
      <c r="Q259" s="1"/>
      <c r="R259" s="195" t="s">
        <v>79</v>
      </c>
      <c r="S259" s="243">
        <v>14437.834023167972</v>
      </c>
      <c r="T259" s="394">
        <f t="shared" si="25"/>
        <v>3.0131666666666675E-2</v>
      </c>
      <c r="U259" s="431">
        <v>435.03600217475639</v>
      </c>
      <c r="V259" s="243"/>
      <c r="W259" s="243">
        <v>3.7077644294150267</v>
      </c>
      <c r="X259" s="394">
        <f t="shared" si="32"/>
        <v>0</v>
      </c>
      <c r="Y259" s="431">
        <v>0</v>
      </c>
      <c r="Z259" s="242"/>
      <c r="AA259" s="1"/>
      <c r="AB259" s="1"/>
      <c r="AC259" s="195"/>
      <c r="AD259" s="1"/>
      <c r="AE259" s="195" t="s">
        <v>79</v>
      </c>
      <c r="AF259" s="243">
        <f t="shared" si="26"/>
        <v>0</v>
      </c>
      <c r="AG259" s="394">
        <f t="shared" si="27"/>
        <v>6.6666666666721774E-6</v>
      </c>
      <c r="AH259" s="431">
        <f t="shared" si="28"/>
        <v>9.6252226821206932E-2</v>
      </c>
      <c r="AI259" s="243"/>
      <c r="AJ259" s="243">
        <f t="shared" si="29"/>
        <v>0</v>
      </c>
      <c r="AK259" s="394">
        <f t="shared" si="30"/>
        <v>0</v>
      </c>
      <c r="AL259" s="431">
        <f t="shared" si="31"/>
        <v>0</v>
      </c>
    </row>
    <row r="260" spans="1:38" s="86" customFormat="1">
      <c r="A260" s="1"/>
      <c r="B260" s="1"/>
      <c r="C260" s="195"/>
      <c r="D260" s="1" t="s">
        <v>119</v>
      </c>
      <c r="E260" s="195" t="s">
        <v>82</v>
      </c>
      <c r="F260" s="243">
        <v>156400.11161748524</v>
      </c>
      <c r="G260" s="394">
        <v>2.8002000000000003E-2</v>
      </c>
      <c r="H260" s="431">
        <v>4379.5159255128219</v>
      </c>
      <c r="I260" s="243"/>
      <c r="J260" s="243">
        <v>32.090382829482877</v>
      </c>
      <c r="K260" s="394">
        <v>0</v>
      </c>
      <c r="L260" s="431"/>
      <c r="M260" s="188"/>
      <c r="N260" s="1"/>
      <c r="O260" s="1"/>
      <c r="P260" s="195"/>
      <c r="Q260" s="1" t="s">
        <v>119</v>
      </c>
      <c r="R260" s="195" t="s">
        <v>82</v>
      </c>
      <c r="S260" s="243">
        <v>156400.11161748524</v>
      </c>
      <c r="T260" s="394">
        <f t="shared" si="25"/>
        <v>2.827700000000001E-2</v>
      </c>
      <c r="U260" s="431">
        <v>4422.5259562076317</v>
      </c>
      <c r="V260" s="243"/>
      <c r="W260" s="243">
        <v>32.090382829482877</v>
      </c>
      <c r="X260" s="394">
        <f t="shared" si="32"/>
        <v>0</v>
      </c>
      <c r="Y260" s="431">
        <v>0</v>
      </c>
      <c r="Z260" s="242"/>
      <c r="AA260" s="1"/>
      <c r="AB260" s="1"/>
      <c r="AC260" s="195"/>
      <c r="AD260" s="1" t="s">
        <v>119</v>
      </c>
      <c r="AE260" s="195" t="s">
        <v>82</v>
      </c>
      <c r="AF260" s="243">
        <f t="shared" si="26"/>
        <v>0</v>
      </c>
      <c r="AG260" s="394">
        <f t="shared" si="27"/>
        <v>2.7500000000000788E-4</v>
      </c>
      <c r="AH260" s="431">
        <f t="shared" si="28"/>
        <v>43.010030694809757</v>
      </c>
      <c r="AI260" s="243"/>
      <c r="AJ260" s="243">
        <f t="shared" si="29"/>
        <v>0</v>
      </c>
      <c r="AK260" s="394">
        <f t="shared" si="30"/>
        <v>0</v>
      </c>
      <c r="AL260" s="431">
        <f t="shared" si="31"/>
        <v>0</v>
      </c>
    </row>
    <row r="261" spans="1:38" s="86" customFormat="1">
      <c r="A261" s="1"/>
      <c r="B261" s="1"/>
      <c r="C261" s="195"/>
      <c r="D261" s="1"/>
      <c r="E261" s="195" t="s">
        <v>74</v>
      </c>
      <c r="F261" s="243">
        <v>381291.95258926664</v>
      </c>
      <c r="G261" s="394">
        <v>3.9528999999999988E-2</v>
      </c>
      <c r="H261" s="431">
        <v>15072.089593901117</v>
      </c>
      <c r="I261" s="243"/>
      <c r="J261" s="243">
        <v>78.233989744944154</v>
      </c>
      <c r="K261" s="394">
        <v>0</v>
      </c>
      <c r="L261" s="431"/>
      <c r="M261" s="188"/>
      <c r="N261" s="1"/>
      <c r="O261" s="1"/>
      <c r="P261" s="195"/>
      <c r="Q261" s="1"/>
      <c r="R261" s="195" t="s">
        <v>74</v>
      </c>
      <c r="S261" s="243">
        <v>381291.95258926664</v>
      </c>
      <c r="T261" s="394">
        <f t="shared" si="25"/>
        <v>3.9472999999999987E-2</v>
      </c>
      <c r="U261" s="431">
        <v>15050.737244556118</v>
      </c>
      <c r="V261" s="243"/>
      <c r="W261" s="243">
        <v>78.233989744944154</v>
      </c>
      <c r="X261" s="394">
        <f t="shared" si="32"/>
        <v>0</v>
      </c>
      <c r="Y261" s="431">
        <v>0</v>
      </c>
      <c r="Z261" s="242"/>
      <c r="AA261" s="1"/>
      <c r="AB261" s="1"/>
      <c r="AC261" s="195"/>
      <c r="AD261" s="1"/>
      <c r="AE261" s="195" t="s">
        <v>74</v>
      </c>
      <c r="AF261" s="243">
        <f t="shared" si="26"/>
        <v>0</v>
      </c>
      <c r="AG261" s="394">
        <f t="shared" si="27"/>
        <v>-5.6000000000000494E-5</v>
      </c>
      <c r="AH261" s="431">
        <f t="shared" si="28"/>
        <v>-21.352349344999311</v>
      </c>
      <c r="AI261" s="243"/>
      <c r="AJ261" s="243">
        <f t="shared" si="29"/>
        <v>0</v>
      </c>
      <c r="AK261" s="394">
        <f t="shared" si="30"/>
        <v>0</v>
      </c>
      <c r="AL261" s="431">
        <f t="shared" si="31"/>
        <v>0</v>
      </c>
    </row>
    <row r="262" spans="1:38" s="86" customFormat="1">
      <c r="A262" s="1"/>
      <c r="B262" s="1"/>
      <c r="C262" s="180" t="s">
        <v>93</v>
      </c>
      <c r="D262" s="180"/>
      <c r="E262" s="180"/>
      <c r="F262" s="246">
        <f>SUM(F244:F261)</f>
        <v>75798621.163661033</v>
      </c>
      <c r="G262" s="395"/>
      <c r="H262" s="432">
        <f>SUM(H244:H261)</f>
        <v>1092970.8810991521</v>
      </c>
      <c r="I262" s="246"/>
      <c r="J262" s="246">
        <f>SUM(J244:J261)</f>
        <v>11668.000451145776</v>
      </c>
      <c r="K262" s="350"/>
      <c r="L262" s="432">
        <f>SUM(L244:L261)</f>
        <v>69386.495882288058</v>
      </c>
      <c r="M262" s="188"/>
      <c r="N262" s="1"/>
      <c r="O262" s="1"/>
      <c r="P262" s="180" t="s">
        <v>93</v>
      </c>
      <c r="Q262" s="180"/>
      <c r="R262" s="180"/>
      <c r="S262" s="246">
        <f>SUM(S244:S261)</f>
        <v>75798621.163661033</v>
      </c>
      <c r="T262" s="395"/>
      <c r="U262" s="432">
        <f>SUM(U244:U261)</f>
        <v>1092443.8767803682</v>
      </c>
      <c r="V262" s="246"/>
      <c r="W262" s="246">
        <f>SUM(W244:W261)</f>
        <v>11668.000451145779</v>
      </c>
      <c r="X262" s="350"/>
      <c r="Y262" s="432">
        <f>SUM(Y244:Y261)</f>
        <v>69386.495882288102</v>
      </c>
      <c r="Z262" s="242"/>
      <c r="AA262" s="1"/>
      <c r="AB262" s="1"/>
      <c r="AC262" s="180" t="s">
        <v>93</v>
      </c>
      <c r="AD262" s="180"/>
      <c r="AE262" s="180"/>
      <c r="AF262" s="246">
        <f t="shared" si="26"/>
        <v>0</v>
      </c>
      <c r="AG262" s="395"/>
      <c r="AH262" s="432">
        <f t="shared" si="28"/>
        <v>-527.00431878399104</v>
      </c>
      <c r="AI262" s="246"/>
      <c r="AJ262" s="246">
        <f t="shared" si="29"/>
        <v>0</v>
      </c>
      <c r="AK262" s="350"/>
      <c r="AL262" s="432">
        <f t="shared" si="31"/>
        <v>0</v>
      </c>
    </row>
    <row r="263" spans="1:38" s="86" customFormat="1">
      <c r="A263" s="1"/>
      <c r="B263" s="1"/>
      <c r="C263" s="195">
        <v>2015</v>
      </c>
      <c r="D263" s="1" t="s">
        <v>10</v>
      </c>
      <c r="E263" s="195" t="s">
        <v>68</v>
      </c>
      <c r="F263" s="243">
        <v>137928.96692848662</v>
      </c>
      <c r="G263" s="394">
        <v>4.141100000000001E-2</v>
      </c>
      <c r="H263" s="431">
        <v>5711.7764494755611</v>
      </c>
      <c r="I263" s="243"/>
      <c r="J263" s="243">
        <v>43.050051213816367</v>
      </c>
      <c r="K263" s="394">
        <v>0</v>
      </c>
      <c r="L263" s="431"/>
      <c r="M263" s="188"/>
      <c r="N263" s="1"/>
      <c r="O263" s="1"/>
      <c r="P263" s="195">
        <v>2015</v>
      </c>
      <c r="Q263" s="1" t="s">
        <v>10</v>
      </c>
      <c r="R263" s="195" t="s">
        <v>68</v>
      </c>
      <c r="S263" s="243">
        <v>137928.96692848665</v>
      </c>
      <c r="T263" s="394">
        <f t="shared" ref="T263:T325" si="33">IFERROR(U263/S263,"-")</f>
        <v>4.2005000000000001E-2</v>
      </c>
      <c r="U263" s="431">
        <v>5793.7062558310818</v>
      </c>
      <c r="V263" s="243"/>
      <c r="W263" s="243">
        <v>43.050051213816367</v>
      </c>
      <c r="X263" s="394">
        <f t="shared" si="32"/>
        <v>0</v>
      </c>
      <c r="Y263" s="431">
        <v>0</v>
      </c>
      <c r="Z263" s="242"/>
      <c r="AA263" s="1"/>
      <c r="AB263" s="1"/>
      <c r="AC263" s="195">
        <v>2015</v>
      </c>
      <c r="AD263" s="1" t="s">
        <v>10</v>
      </c>
      <c r="AE263" s="195" t="s">
        <v>68</v>
      </c>
      <c r="AF263" s="243">
        <f t="shared" ref="AF263:AF326" si="34">S263-F263</f>
        <v>0</v>
      </c>
      <c r="AG263" s="394">
        <f t="shared" ref="AG263:AG326" si="35">T263-G263</f>
        <v>5.9399999999999037E-4</v>
      </c>
      <c r="AH263" s="431">
        <f t="shared" ref="AH263:AH326" si="36">U263-H263</f>
        <v>81.929806355520668</v>
      </c>
      <c r="AI263" s="243"/>
      <c r="AJ263" s="243">
        <f t="shared" ref="AJ263:AJ326" si="37">W263-J263</f>
        <v>0</v>
      </c>
      <c r="AK263" s="394">
        <f t="shared" ref="AK263:AK326" si="38">X263-K263</f>
        <v>0</v>
      </c>
      <c r="AL263" s="431">
        <f t="shared" ref="AL263:AL326" si="39">Y263-L263</f>
        <v>0</v>
      </c>
    </row>
    <row r="264" spans="1:38" s="86" customFormat="1">
      <c r="A264" s="1"/>
      <c r="B264" s="1"/>
      <c r="C264" s="195"/>
      <c r="D264" s="1"/>
      <c r="E264" s="195" t="s">
        <v>69</v>
      </c>
      <c r="F264" s="243">
        <v>508472.91524554085</v>
      </c>
      <c r="G264" s="394">
        <v>0</v>
      </c>
      <c r="H264" s="431"/>
      <c r="I264" s="243"/>
      <c r="J264" s="243">
        <v>90.889614727207515</v>
      </c>
      <c r="K264" s="394">
        <v>11.369999999999996</v>
      </c>
      <c r="L264" s="431">
        <v>1033.4149194483491</v>
      </c>
      <c r="M264" s="188"/>
      <c r="N264" s="1"/>
      <c r="O264" s="1"/>
      <c r="P264" s="195"/>
      <c r="Q264" s="1"/>
      <c r="R264" s="195" t="s">
        <v>69</v>
      </c>
      <c r="S264" s="243">
        <v>508472.91524554085</v>
      </c>
      <c r="T264" s="394">
        <f t="shared" si="33"/>
        <v>0</v>
      </c>
      <c r="U264" s="431">
        <v>0</v>
      </c>
      <c r="V264" s="243"/>
      <c r="W264" s="243">
        <v>90.889614727207515</v>
      </c>
      <c r="X264" s="394">
        <f t="shared" si="32"/>
        <v>11.369999999999996</v>
      </c>
      <c r="Y264" s="431">
        <v>1033.4149194483491</v>
      </c>
      <c r="Z264" s="242"/>
      <c r="AA264" s="1"/>
      <c r="AB264" s="1"/>
      <c r="AC264" s="195"/>
      <c r="AD264" s="1"/>
      <c r="AE264" s="195" t="s">
        <v>69</v>
      </c>
      <c r="AF264" s="243">
        <f t="shared" si="34"/>
        <v>0</v>
      </c>
      <c r="AG264" s="394">
        <f t="shared" si="35"/>
        <v>0</v>
      </c>
      <c r="AH264" s="431">
        <f t="shared" si="36"/>
        <v>0</v>
      </c>
      <c r="AI264" s="243"/>
      <c r="AJ264" s="243">
        <f t="shared" si="37"/>
        <v>0</v>
      </c>
      <c r="AK264" s="394">
        <f t="shared" si="38"/>
        <v>0</v>
      </c>
      <c r="AL264" s="431">
        <f t="shared" si="39"/>
        <v>0</v>
      </c>
    </row>
    <row r="265" spans="1:38" s="86" customFormat="1">
      <c r="A265" s="1"/>
      <c r="B265" s="1"/>
      <c r="C265" s="195"/>
      <c r="D265" s="1"/>
      <c r="E265" s="195" t="s">
        <v>71</v>
      </c>
      <c r="F265" s="243">
        <v>967015.61067016271</v>
      </c>
      <c r="G265" s="394">
        <v>0</v>
      </c>
      <c r="H265" s="431"/>
      <c r="I265" s="243"/>
      <c r="J265" s="243">
        <v>127.07260889520285</v>
      </c>
      <c r="K265" s="394">
        <v>13.259999999999998</v>
      </c>
      <c r="L265" s="431">
        <v>1684.9827939503896</v>
      </c>
      <c r="M265" s="188"/>
      <c r="N265" s="1"/>
      <c r="O265" s="1"/>
      <c r="P265" s="195"/>
      <c r="Q265" s="1"/>
      <c r="R265" s="195" t="s">
        <v>71</v>
      </c>
      <c r="S265" s="243">
        <v>967015.61067016248</v>
      </c>
      <c r="T265" s="394">
        <f t="shared" si="33"/>
        <v>0</v>
      </c>
      <c r="U265" s="431">
        <v>0</v>
      </c>
      <c r="V265" s="243"/>
      <c r="W265" s="243">
        <v>127.07260889520281</v>
      </c>
      <c r="X265" s="394">
        <f t="shared" si="32"/>
        <v>13.260000000000005</v>
      </c>
      <c r="Y265" s="431">
        <v>1684.9827939503898</v>
      </c>
      <c r="Z265" s="242"/>
      <c r="AA265" s="1"/>
      <c r="AB265" s="1"/>
      <c r="AC265" s="195"/>
      <c r="AD265" s="1"/>
      <c r="AE265" s="195" t="s">
        <v>71</v>
      </c>
      <c r="AF265" s="243">
        <f t="shared" si="34"/>
        <v>0</v>
      </c>
      <c r="AG265" s="394">
        <f t="shared" si="35"/>
        <v>0</v>
      </c>
      <c r="AH265" s="431">
        <f t="shared" si="36"/>
        <v>0</v>
      </c>
      <c r="AI265" s="243"/>
      <c r="AJ265" s="243">
        <f t="shared" si="37"/>
        <v>0</v>
      </c>
      <c r="AK265" s="394">
        <f t="shared" si="38"/>
        <v>0</v>
      </c>
      <c r="AL265" s="431">
        <f t="shared" si="39"/>
        <v>0</v>
      </c>
    </row>
    <row r="266" spans="1:38" s="86" customFormat="1">
      <c r="A266" s="1"/>
      <c r="B266" s="1"/>
      <c r="C266" s="195"/>
      <c r="D266" s="1"/>
      <c r="E266" s="195" t="s">
        <v>87</v>
      </c>
      <c r="F266" s="243">
        <v>1480935.9703437032</v>
      </c>
      <c r="G266" s="394">
        <v>1.8158999999999998E-2</v>
      </c>
      <c r="H266" s="431">
        <v>26892.316285471305</v>
      </c>
      <c r="I266" s="243"/>
      <c r="J266" s="243">
        <v>264.50017567306764</v>
      </c>
      <c r="K266" s="394">
        <v>3.8499999999999996</v>
      </c>
      <c r="L266" s="431">
        <v>1018.3256763413103</v>
      </c>
      <c r="M266" s="188"/>
      <c r="N266" s="1"/>
      <c r="O266" s="1"/>
      <c r="P266" s="195"/>
      <c r="Q266" s="1"/>
      <c r="R266" s="195" t="s">
        <v>87</v>
      </c>
      <c r="S266" s="243">
        <v>1480935.9703437032</v>
      </c>
      <c r="T266" s="394">
        <f t="shared" si="33"/>
        <v>1.8158999999999998E-2</v>
      </c>
      <c r="U266" s="431">
        <v>26892.316285471305</v>
      </c>
      <c r="V266" s="243"/>
      <c r="W266" s="243">
        <v>264.50017567306764</v>
      </c>
      <c r="X266" s="394">
        <f t="shared" si="32"/>
        <v>3.8499999999999996</v>
      </c>
      <c r="Y266" s="431">
        <v>1018.3256763413103</v>
      </c>
      <c r="Z266" s="242"/>
      <c r="AA266" s="1"/>
      <c r="AB266" s="1"/>
      <c r="AC266" s="195"/>
      <c r="AD266" s="1"/>
      <c r="AE266" s="195" t="s">
        <v>87</v>
      </c>
      <c r="AF266" s="243">
        <f t="shared" si="34"/>
        <v>0</v>
      </c>
      <c r="AG266" s="394">
        <f t="shared" si="35"/>
        <v>0</v>
      </c>
      <c r="AH266" s="431">
        <f t="shared" si="36"/>
        <v>0</v>
      </c>
      <c r="AI266" s="243"/>
      <c r="AJ266" s="243">
        <f t="shared" si="37"/>
        <v>0</v>
      </c>
      <c r="AK266" s="394">
        <f t="shared" si="38"/>
        <v>0</v>
      </c>
      <c r="AL266" s="431">
        <f t="shared" si="39"/>
        <v>0</v>
      </c>
    </row>
    <row r="267" spans="1:38" s="86" customFormat="1">
      <c r="A267" s="1"/>
      <c r="B267" s="1"/>
      <c r="C267" s="195"/>
      <c r="D267" s="1"/>
      <c r="E267" s="195" t="s">
        <v>73</v>
      </c>
      <c r="F267" s="243">
        <v>485531.92592097569</v>
      </c>
      <c r="G267" s="394">
        <v>1.9179999999999999E-2</v>
      </c>
      <c r="H267" s="431">
        <v>9312.5023391643135</v>
      </c>
      <c r="I267" s="243"/>
      <c r="J267" s="243">
        <v>94.972524379373283</v>
      </c>
      <c r="K267" s="394">
        <v>3.99</v>
      </c>
      <c r="L267" s="431">
        <v>378.94037227369944</v>
      </c>
      <c r="M267" s="188"/>
      <c r="N267" s="1"/>
      <c r="O267" s="1"/>
      <c r="P267" s="195"/>
      <c r="Q267" s="1"/>
      <c r="R267" s="195" t="s">
        <v>73</v>
      </c>
      <c r="S267" s="243">
        <v>485531.92592097574</v>
      </c>
      <c r="T267" s="394">
        <f t="shared" si="33"/>
        <v>1.9179999999999992E-2</v>
      </c>
      <c r="U267" s="431">
        <v>9312.5023391643117</v>
      </c>
      <c r="V267" s="243"/>
      <c r="W267" s="243">
        <v>94.972524379373297</v>
      </c>
      <c r="X267" s="394">
        <f t="shared" si="32"/>
        <v>3.9899999999999998</v>
      </c>
      <c r="Y267" s="431">
        <v>378.94037227369944</v>
      </c>
      <c r="Z267" s="242"/>
      <c r="AA267" s="1"/>
      <c r="AB267" s="1"/>
      <c r="AC267" s="195"/>
      <c r="AD267" s="1"/>
      <c r="AE267" s="195" t="s">
        <v>73</v>
      </c>
      <c r="AF267" s="243">
        <f t="shared" si="34"/>
        <v>0</v>
      </c>
      <c r="AG267" s="394">
        <f t="shared" si="35"/>
        <v>0</v>
      </c>
      <c r="AH267" s="431">
        <f t="shared" si="36"/>
        <v>0</v>
      </c>
      <c r="AI267" s="243"/>
      <c r="AJ267" s="243">
        <f t="shared" si="37"/>
        <v>0</v>
      </c>
      <c r="AK267" s="394">
        <f t="shared" si="38"/>
        <v>0</v>
      </c>
      <c r="AL267" s="431">
        <f t="shared" si="39"/>
        <v>0</v>
      </c>
    </row>
    <row r="268" spans="1:38" s="86" customFormat="1">
      <c r="A268" s="1"/>
      <c r="B268" s="1"/>
      <c r="C268" s="195"/>
      <c r="D268" s="1"/>
      <c r="E268" s="195" t="s">
        <v>74</v>
      </c>
      <c r="F268" s="243">
        <v>4897339.1122709028</v>
      </c>
      <c r="G268" s="394">
        <v>3.9529000000000002E-2</v>
      </c>
      <c r="H268" s="431">
        <v>193586.91776895651</v>
      </c>
      <c r="I268" s="243"/>
      <c r="J268" s="243">
        <v>1024.7457407312129</v>
      </c>
      <c r="K268" s="394">
        <v>0</v>
      </c>
      <c r="L268" s="431"/>
      <c r="M268" s="188"/>
      <c r="N268" s="1"/>
      <c r="O268" s="1"/>
      <c r="P268" s="195"/>
      <c r="Q268" s="1"/>
      <c r="R268" s="195" t="s">
        <v>74</v>
      </c>
      <c r="S268" s="243">
        <v>4897339.112270901</v>
      </c>
      <c r="T268" s="394">
        <f t="shared" si="33"/>
        <v>3.9473000000000015E-2</v>
      </c>
      <c r="U268" s="431">
        <v>193312.66677866934</v>
      </c>
      <c r="V268" s="243"/>
      <c r="W268" s="243">
        <v>1024.7457407312129</v>
      </c>
      <c r="X268" s="394">
        <f t="shared" si="32"/>
        <v>0</v>
      </c>
      <c r="Y268" s="431">
        <v>0</v>
      </c>
      <c r="Z268" s="242"/>
      <c r="AA268" s="1"/>
      <c r="AB268" s="1"/>
      <c r="AC268" s="195"/>
      <c r="AD268" s="1"/>
      <c r="AE268" s="195" t="s">
        <v>74</v>
      </c>
      <c r="AF268" s="243">
        <f t="shared" si="34"/>
        <v>0</v>
      </c>
      <c r="AG268" s="394">
        <f t="shared" si="35"/>
        <v>-5.5999999999986616E-5</v>
      </c>
      <c r="AH268" s="431">
        <f t="shared" si="36"/>
        <v>-274.25099028716795</v>
      </c>
      <c r="AI268" s="243"/>
      <c r="AJ268" s="243">
        <f t="shared" si="37"/>
        <v>0</v>
      </c>
      <c r="AK268" s="394">
        <f t="shared" si="38"/>
        <v>0</v>
      </c>
      <c r="AL268" s="431">
        <f t="shared" si="39"/>
        <v>0</v>
      </c>
    </row>
    <row r="269" spans="1:38" s="86" customFormat="1">
      <c r="A269" s="1"/>
      <c r="B269" s="1"/>
      <c r="C269" s="195"/>
      <c r="D269" s="1"/>
      <c r="E269" s="195" t="s">
        <v>75</v>
      </c>
      <c r="F269" s="243">
        <v>31192.054276589581</v>
      </c>
      <c r="G269" s="394">
        <v>0</v>
      </c>
      <c r="H269" s="431"/>
      <c r="I269" s="243"/>
      <c r="J269" s="243">
        <v>18.298539257566429</v>
      </c>
      <c r="K269" s="394">
        <v>11.399999999999999</v>
      </c>
      <c r="L269" s="431">
        <v>208.60334753625727</v>
      </c>
      <c r="M269" s="188"/>
      <c r="N269" s="1"/>
      <c r="O269" s="1"/>
      <c r="P269" s="195"/>
      <c r="Q269" s="1"/>
      <c r="R269" s="195" t="s">
        <v>75</v>
      </c>
      <c r="S269" s="243">
        <v>31192.054276589577</v>
      </c>
      <c r="T269" s="394">
        <f t="shared" si="33"/>
        <v>0</v>
      </c>
      <c r="U269" s="431">
        <v>0</v>
      </c>
      <c r="V269" s="243"/>
      <c r="W269" s="243">
        <v>18.298539257566425</v>
      </c>
      <c r="X269" s="394">
        <f t="shared" si="32"/>
        <v>11.400000000000002</v>
      </c>
      <c r="Y269" s="431">
        <v>208.60334753625727</v>
      </c>
      <c r="Z269" s="242"/>
      <c r="AA269" s="1"/>
      <c r="AB269" s="1"/>
      <c r="AC269" s="195"/>
      <c r="AD269" s="1"/>
      <c r="AE269" s="195" t="s">
        <v>75</v>
      </c>
      <c r="AF269" s="243">
        <f t="shared" si="34"/>
        <v>0</v>
      </c>
      <c r="AG269" s="394">
        <f t="shared" si="35"/>
        <v>0</v>
      </c>
      <c r="AH269" s="431">
        <f t="shared" si="36"/>
        <v>0</v>
      </c>
      <c r="AI269" s="243"/>
      <c r="AJ269" s="243">
        <f t="shared" si="37"/>
        <v>0</v>
      </c>
      <c r="AK269" s="394">
        <f t="shared" si="38"/>
        <v>0</v>
      </c>
      <c r="AL269" s="431">
        <f t="shared" si="39"/>
        <v>0</v>
      </c>
    </row>
    <row r="270" spans="1:38" s="86" customFormat="1">
      <c r="A270" s="1"/>
      <c r="B270" s="1"/>
      <c r="C270" s="195"/>
      <c r="D270" s="1"/>
      <c r="E270" s="195" t="s">
        <v>78</v>
      </c>
      <c r="F270" s="243">
        <v>168047.36931599406</v>
      </c>
      <c r="G270" s="394">
        <v>3.577700000000001E-2</v>
      </c>
      <c r="H270" s="431">
        <v>6012.2307320183209</v>
      </c>
      <c r="I270" s="243"/>
      <c r="J270" s="243">
        <v>46.216941708151502</v>
      </c>
      <c r="K270" s="394">
        <v>0</v>
      </c>
      <c r="L270" s="431"/>
      <c r="M270" s="188"/>
      <c r="N270" s="1"/>
      <c r="O270" s="1"/>
      <c r="P270" s="195"/>
      <c r="Q270" s="1"/>
      <c r="R270" s="195" t="s">
        <v>78</v>
      </c>
      <c r="S270" s="243">
        <v>168047.36931599409</v>
      </c>
      <c r="T270" s="394">
        <f t="shared" si="33"/>
        <v>3.5292999999999991E-2</v>
      </c>
      <c r="U270" s="431">
        <v>5930.8958052693779</v>
      </c>
      <c r="V270" s="243"/>
      <c r="W270" s="243">
        <v>46.216941708151502</v>
      </c>
      <c r="X270" s="394">
        <f t="shared" si="32"/>
        <v>0</v>
      </c>
      <c r="Y270" s="431">
        <v>0</v>
      </c>
      <c r="Z270" s="242"/>
      <c r="AA270" s="1"/>
      <c r="AB270" s="1"/>
      <c r="AC270" s="195"/>
      <c r="AD270" s="1"/>
      <c r="AE270" s="195" t="s">
        <v>78</v>
      </c>
      <c r="AF270" s="243">
        <f t="shared" si="34"/>
        <v>0</v>
      </c>
      <c r="AG270" s="394">
        <f t="shared" si="35"/>
        <v>-4.8400000000001914E-4</v>
      </c>
      <c r="AH270" s="431">
        <f t="shared" si="36"/>
        <v>-81.334926748942962</v>
      </c>
      <c r="AI270" s="243"/>
      <c r="AJ270" s="243">
        <f t="shared" si="37"/>
        <v>0</v>
      </c>
      <c r="AK270" s="394">
        <f t="shared" si="38"/>
        <v>0</v>
      </c>
      <c r="AL270" s="431">
        <f t="shared" si="39"/>
        <v>0</v>
      </c>
    </row>
    <row r="271" spans="1:38" s="142" customFormat="1">
      <c r="A271" s="1"/>
      <c r="B271" s="1"/>
      <c r="C271" s="195"/>
      <c r="D271" s="1"/>
      <c r="E271" s="195" t="s">
        <v>88</v>
      </c>
      <c r="F271" s="243">
        <v>48071.209602426963</v>
      </c>
      <c r="G271" s="394">
        <v>3.9528999999999995E-2</v>
      </c>
      <c r="H271" s="431">
        <v>1900.2068443743353</v>
      </c>
      <c r="I271" s="243"/>
      <c r="J271" s="243">
        <v>6.1295880193249461</v>
      </c>
      <c r="K271" s="394">
        <v>0</v>
      </c>
      <c r="L271" s="431">
        <v>0</v>
      </c>
      <c r="N271" s="1"/>
      <c r="O271" s="1"/>
      <c r="P271" s="195"/>
      <c r="Q271" s="1"/>
      <c r="R271" s="195" t="s">
        <v>88</v>
      </c>
      <c r="S271" s="243">
        <v>48071.209602426963</v>
      </c>
      <c r="T271" s="394">
        <f t="shared" si="33"/>
        <v>3.9524333333333335E-2</v>
      </c>
      <c r="U271" s="431">
        <v>1899.9825120628575</v>
      </c>
      <c r="V271" s="243"/>
      <c r="W271" s="243">
        <v>6.1295880193249461</v>
      </c>
      <c r="X271" s="394">
        <f t="shared" ref="X271:X333" si="40">IFERROR(Y271/W271,"-")</f>
        <v>0</v>
      </c>
      <c r="Y271" s="431">
        <v>0</v>
      </c>
      <c r="Z271" s="242"/>
      <c r="AA271" s="1"/>
      <c r="AB271" s="1"/>
      <c r="AC271" s="195"/>
      <c r="AD271" s="1"/>
      <c r="AE271" s="195" t="s">
        <v>88</v>
      </c>
      <c r="AF271" s="243">
        <f t="shared" si="34"/>
        <v>0</v>
      </c>
      <c r="AG271" s="394">
        <f t="shared" si="35"/>
        <v>-4.6666666666597689E-6</v>
      </c>
      <c r="AH271" s="431">
        <f t="shared" si="36"/>
        <v>-0.22433231147783772</v>
      </c>
      <c r="AI271" s="243"/>
      <c r="AJ271" s="243">
        <f t="shared" si="37"/>
        <v>0</v>
      </c>
      <c r="AK271" s="394">
        <f t="shared" si="38"/>
        <v>0</v>
      </c>
      <c r="AL271" s="431">
        <f t="shared" si="39"/>
        <v>0</v>
      </c>
    </row>
    <row r="272" spans="1:38" s="142" customFormat="1">
      <c r="A272" s="1"/>
      <c r="B272" s="1"/>
      <c r="C272" s="180" t="s">
        <v>108</v>
      </c>
      <c r="D272" s="180"/>
      <c r="E272" s="180"/>
      <c r="F272" s="246">
        <f>SUM(F263:F271)</f>
        <v>8724535.134574784</v>
      </c>
      <c r="G272" s="395"/>
      <c r="H272" s="432">
        <f>SUM(H263:H271)</f>
        <v>243415.95041946037</v>
      </c>
      <c r="I272" s="246"/>
      <c r="J272" s="246">
        <f>SUM(J263:J271)</f>
        <v>1715.8757846049236</v>
      </c>
      <c r="K272" s="350"/>
      <c r="L272" s="432">
        <f>SUM(L263:L271)</f>
        <v>4324.2671095500064</v>
      </c>
      <c r="N272" s="1"/>
      <c r="O272" s="1"/>
      <c r="P272" s="180" t="s">
        <v>108</v>
      </c>
      <c r="Q272" s="180"/>
      <c r="R272" s="180"/>
      <c r="S272" s="246">
        <f>SUM(S263:S271)</f>
        <v>8724535.1345747802</v>
      </c>
      <c r="T272" s="395"/>
      <c r="U272" s="432">
        <f>SUM(U263:U271)</f>
        <v>243142.06997646825</v>
      </c>
      <c r="V272" s="246"/>
      <c r="W272" s="246">
        <f>SUM(W263:W271)</f>
        <v>1715.8757846049236</v>
      </c>
      <c r="X272" s="350"/>
      <c r="Y272" s="432">
        <f>SUM(Y263:Y271)</f>
        <v>4324.2671095500064</v>
      </c>
      <c r="Z272" s="242"/>
      <c r="AA272" s="1"/>
      <c r="AB272" s="1"/>
      <c r="AC272" s="180" t="s">
        <v>108</v>
      </c>
      <c r="AD272" s="180"/>
      <c r="AE272" s="180"/>
      <c r="AF272" s="246">
        <f t="shared" si="34"/>
        <v>0</v>
      </c>
      <c r="AG272" s="395"/>
      <c r="AH272" s="432">
        <f t="shared" si="36"/>
        <v>-273.88044299211469</v>
      </c>
      <c r="AI272" s="246"/>
      <c r="AJ272" s="246">
        <f t="shared" si="37"/>
        <v>0</v>
      </c>
      <c r="AK272" s="350"/>
      <c r="AL272" s="432">
        <f t="shared" si="39"/>
        <v>0</v>
      </c>
    </row>
    <row r="273" spans="1:38" s="142" customFormat="1">
      <c r="A273" s="1"/>
      <c r="B273" s="181" t="s">
        <v>127</v>
      </c>
      <c r="C273" s="181"/>
      <c r="D273" s="181"/>
      <c r="E273" s="181"/>
      <c r="F273" s="349">
        <f>F223+F243+F262+F272</f>
        <v>202005380.48706925</v>
      </c>
      <c r="G273" s="403"/>
      <c r="H273" s="433">
        <f>H223+H243+H262+H272</f>
        <v>2983237.4468524405</v>
      </c>
      <c r="I273" s="247"/>
      <c r="J273" s="349">
        <f>J223+J243+J262+J272</f>
        <v>43704.434727673761</v>
      </c>
      <c r="K273" s="351"/>
      <c r="L273" s="433">
        <f>L223+L243+L262+L272</f>
        <v>300763.78999891604</v>
      </c>
      <c r="N273" s="1"/>
      <c r="O273" s="181" t="s">
        <v>127</v>
      </c>
      <c r="P273" s="181"/>
      <c r="Q273" s="181"/>
      <c r="R273" s="181"/>
      <c r="S273" s="349">
        <f>S223+S243+S262+S272</f>
        <v>202005380.48706931</v>
      </c>
      <c r="T273" s="403"/>
      <c r="U273" s="433">
        <f>U223+U243+U262+U272</f>
        <v>2981200.8860247093</v>
      </c>
      <c r="V273" s="247"/>
      <c r="W273" s="349">
        <f>W223+W243+W262+W272</f>
        <v>43704.434727673761</v>
      </c>
      <c r="X273" s="351"/>
      <c r="Y273" s="433">
        <f>Y223+Y243+Y262+Y272</f>
        <v>300763.78999891615</v>
      </c>
      <c r="Z273" s="242"/>
      <c r="AA273" s="1"/>
      <c r="AB273" s="181" t="s">
        <v>127</v>
      </c>
      <c r="AC273" s="181"/>
      <c r="AD273" s="181"/>
      <c r="AE273" s="181"/>
      <c r="AF273" s="349">
        <f t="shared" si="34"/>
        <v>0</v>
      </c>
      <c r="AG273" s="403"/>
      <c r="AH273" s="433">
        <f t="shared" si="36"/>
        <v>-2036.5608277311549</v>
      </c>
      <c r="AI273" s="247"/>
      <c r="AJ273" s="349">
        <f t="shared" si="37"/>
        <v>0</v>
      </c>
      <c r="AK273" s="351"/>
      <c r="AL273" s="433">
        <f t="shared" si="39"/>
        <v>0</v>
      </c>
    </row>
    <row r="274" spans="1:38" s="142" customFormat="1">
      <c r="A274" s="1"/>
      <c r="B274" s="1" t="s">
        <v>3</v>
      </c>
      <c r="C274" s="195">
        <v>2012</v>
      </c>
      <c r="D274" s="1" t="s">
        <v>192</v>
      </c>
      <c r="E274" s="195" t="s">
        <v>68</v>
      </c>
      <c r="F274" s="243">
        <v>116388.70245377906</v>
      </c>
      <c r="G274" s="394">
        <v>4.141100000000001E-2</v>
      </c>
      <c r="H274" s="431">
        <v>4819.7725573134458</v>
      </c>
      <c r="I274" s="243"/>
      <c r="J274" s="243">
        <v>336.01606792874077</v>
      </c>
      <c r="K274" s="394">
        <v>0</v>
      </c>
      <c r="L274" s="431"/>
      <c r="N274" s="1"/>
      <c r="O274" s="1" t="s">
        <v>3</v>
      </c>
      <c r="P274" s="195">
        <v>2012</v>
      </c>
      <c r="Q274" s="1" t="s">
        <v>192</v>
      </c>
      <c r="R274" s="195" t="s">
        <v>68</v>
      </c>
      <c r="S274" s="243">
        <v>116388.70245377906</v>
      </c>
      <c r="T274" s="394">
        <f t="shared" si="33"/>
        <v>4.2005000000000021E-2</v>
      </c>
      <c r="U274" s="431">
        <v>4888.9074465709919</v>
      </c>
      <c r="V274" s="243"/>
      <c r="W274" s="243">
        <v>336.01606792874077</v>
      </c>
      <c r="X274" s="394">
        <f t="shared" si="40"/>
        <v>0</v>
      </c>
      <c r="Y274" s="431">
        <v>0</v>
      </c>
      <c r="Z274" s="242"/>
      <c r="AA274" s="1"/>
      <c r="AB274" s="1" t="s">
        <v>3</v>
      </c>
      <c r="AC274" s="195">
        <v>2012</v>
      </c>
      <c r="AD274" s="1" t="s">
        <v>192</v>
      </c>
      <c r="AE274" s="195" t="s">
        <v>68</v>
      </c>
      <c r="AF274" s="243">
        <f t="shared" si="34"/>
        <v>0</v>
      </c>
      <c r="AG274" s="394">
        <f t="shared" si="35"/>
        <v>5.9400000000001119E-4</v>
      </c>
      <c r="AH274" s="431">
        <f t="shared" si="36"/>
        <v>69.134889257546092</v>
      </c>
      <c r="AI274" s="243"/>
      <c r="AJ274" s="243">
        <f t="shared" si="37"/>
        <v>0</v>
      </c>
      <c r="AK274" s="394">
        <f t="shared" si="38"/>
        <v>0</v>
      </c>
      <c r="AL274" s="431">
        <f t="shared" si="39"/>
        <v>0</v>
      </c>
    </row>
    <row r="275" spans="1:38" s="142" customFormat="1">
      <c r="A275" s="1"/>
      <c r="B275" s="1"/>
      <c r="C275" s="195"/>
      <c r="D275" s="1"/>
      <c r="E275" s="195" t="s">
        <v>69</v>
      </c>
      <c r="F275" s="243">
        <v>4993785.8883661628</v>
      </c>
      <c r="G275" s="394">
        <v>0</v>
      </c>
      <c r="H275" s="431"/>
      <c r="I275" s="243"/>
      <c r="J275" s="243">
        <v>7506.526101186184</v>
      </c>
      <c r="K275" s="394">
        <v>11.369999999999996</v>
      </c>
      <c r="L275" s="431">
        <v>85349.201770486878</v>
      </c>
      <c r="N275" s="1"/>
      <c r="O275" s="1"/>
      <c r="P275" s="195"/>
      <c r="Q275" s="1"/>
      <c r="R275" s="195" t="s">
        <v>69</v>
      </c>
      <c r="S275" s="243">
        <v>4993785.8883661628</v>
      </c>
      <c r="T275" s="394">
        <f t="shared" si="33"/>
        <v>0</v>
      </c>
      <c r="U275" s="431">
        <v>0</v>
      </c>
      <c r="V275" s="243"/>
      <c r="W275" s="243">
        <v>7506.526101186184</v>
      </c>
      <c r="X275" s="394">
        <f t="shared" si="40"/>
        <v>11.369999999999996</v>
      </c>
      <c r="Y275" s="431">
        <v>85349.201770486878</v>
      </c>
      <c r="Z275" s="242"/>
      <c r="AA275" s="1"/>
      <c r="AB275" s="1"/>
      <c r="AC275" s="195"/>
      <c r="AD275" s="1"/>
      <c r="AE275" s="195" t="s">
        <v>69</v>
      </c>
      <c r="AF275" s="243">
        <f t="shared" si="34"/>
        <v>0</v>
      </c>
      <c r="AG275" s="394">
        <f t="shared" si="35"/>
        <v>0</v>
      </c>
      <c r="AH275" s="431">
        <f t="shared" si="36"/>
        <v>0</v>
      </c>
      <c r="AI275" s="243"/>
      <c r="AJ275" s="243">
        <f t="shared" si="37"/>
        <v>0</v>
      </c>
      <c r="AK275" s="394">
        <f t="shared" si="38"/>
        <v>0</v>
      </c>
      <c r="AL275" s="431">
        <f t="shared" si="39"/>
        <v>0</v>
      </c>
    </row>
    <row r="276" spans="1:38" s="142" customFormat="1">
      <c r="A276" s="1"/>
      <c r="B276" s="1"/>
      <c r="C276" s="195"/>
      <c r="D276" s="1"/>
      <c r="E276" s="195" t="s">
        <v>70</v>
      </c>
      <c r="F276" s="243">
        <v>1849237.4271708052</v>
      </c>
      <c r="G276" s="394">
        <v>0</v>
      </c>
      <c r="H276" s="431"/>
      <c r="I276" s="243"/>
      <c r="J276" s="243">
        <v>2725.547965932039</v>
      </c>
      <c r="K276" s="394">
        <v>12.340000000000005</v>
      </c>
      <c r="L276" s="431">
        <v>33633.261899601377</v>
      </c>
      <c r="N276" s="1"/>
      <c r="O276" s="1"/>
      <c r="P276" s="195"/>
      <c r="Q276" s="1"/>
      <c r="R276" s="195" t="s">
        <v>70</v>
      </c>
      <c r="S276" s="243">
        <v>1849237.4271708052</v>
      </c>
      <c r="T276" s="394">
        <f t="shared" si="33"/>
        <v>0</v>
      </c>
      <c r="U276" s="431">
        <v>0</v>
      </c>
      <c r="V276" s="243"/>
      <c r="W276" s="243">
        <v>2725.547965932039</v>
      </c>
      <c r="X276" s="394">
        <f t="shared" si="40"/>
        <v>12.340000000000005</v>
      </c>
      <c r="Y276" s="431">
        <v>33633.261899601377</v>
      </c>
      <c r="Z276" s="242"/>
      <c r="AA276" s="1"/>
      <c r="AB276" s="1"/>
      <c r="AC276" s="195"/>
      <c r="AD276" s="1"/>
      <c r="AE276" s="195" t="s">
        <v>70</v>
      </c>
      <c r="AF276" s="243">
        <f t="shared" si="34"/>
        <v>0</v>
      </c>
      <c r="AG276" s="394">
        <f t="shared" si="35"/>
        <v>0</v>
      </c>
      <c r="AH276" s="431">
        <f t="shared" si="36"/>
        <v>0</v>
      </c>
      <c r="AI276" s="243"/>
      <c r="AJ276" s="243">
        <f t="shared" si="37"/>
        <v>0</v>
      </c>
      <c r="AK276" s="394">
        <f t="shared" si="38"/>
        <v>0</v>
      </c>
      <c r="AL276" s="431">
        <f t="shared" si="39"/>
        <v>0</v>
      </c>
    </row>
    <row r="277" spans="1:38" s="142" customFormat="1">
      <c r="A277" s="1"/>
      <c r="B277" s="1"/>
      <c r="C277" s="195"/>
      <c r="D277" s="1"/>
      <c r="E277" s="195" t="s">
        <v>71</v>
      </c>
      <c r="F277" s="243">
        <v>1578510.4692422515</v>
      </c>
      <c r="G277" s="394">
        <v>0</v>
      </c>
      <c r="H277" s="431"/>
      <c r="I277" s="243"/>
      <c r="J277" s="243">
        <v>2854.8586051490979</v>
      </c>
      <c r="K277" s="394">
        <v>13.259999999999994</v>
      </c>
      <c r="L277" s="431">
        <v>37855.425104277027</v>
      </c>
      <c r="N277" s="1"/>
      <c r="O277" s="1"/>
      <c r="P277" s="195"/>
      <c r="Q277" s="1"/>
      <c r="R277" s="195" t="s">
        <v>71</v>
      </c>
      <c r="S277" s="243">
        <v>1578510.4692422517</v>
      </c>
      <c r="T277" s="394">
        <f t="shared" si="33"/>
        <v>0</v>
      </c>
      <c r="U277" s="431">
        <v>0</v>
      </c>
      <c r="V277" s="243"/>
      <c r="W277" s="243">
        <v>2854.8586051490975</v>
      </c>
      <c r="X277" s="394">
        <f t="shared" si="40"/>
        <v>13.26</v>
      </c>
      <c r="Y277" s="431">
        <v>37855.425104277034</v>
      </c>
      <c r="Z277" s="242"/>
      <c r="AA277" s="1"/>
      <c r="AB277" s="1"/>
      <c r="AC277" s="195"/>
      <c r="AD277" s="1"/>
      <c r="AE277" s="195" t="s">
        <v>71</v>
      </c>
      <c r="AF277" s="243">
        <f t="shared" si="34"/>
        <v>0</v>
      </c>
      <c r="AG277" s="394">
        <f t="shared" si="35"/>
        <v>0</v>
      </c>
      <c r="AH277" s="431">
        <f t="shared" si="36"/>
        <v>0</v>
      </c>
      <c r="AI277" s="243"/>
      <c r="AJ277" s="243">
        <f t="shared" si="37"/>
        <v>0</v>
      </c>
      <c r="AK277" s="394">
        <f t="shared" si="38"/>
        <v>0</v>
      </c>
      <c r="AL277" s="431">
        <f t="shared" si="39"/>
        <v>0</v>
      </c>
    </row>
    <row r="278" spans="1:38" s="142" customFormat="1">
      <c r="A278" s="1"/>
      <c r="B278" s="1"/>
      <c r="C278" s="195"/>
      <c r="D278" s="1"/>
      <c r="E278" s="195" t="s">
        <v>72</v>
      </c>
      <c r="F278" s="243">
        <v>2514.1278833139099</v>
      </c>
      <c r="G278" s="394">
        <v>0</v>
      </c>
      <c r="H278" s="431"/>
      <c r="I278" s="243"/>
      <c r="J278" s="243">
        <v>7.7915675892382401</v>
      </c>
      <c r="K278" s="394">
        <v>13.260000000000003</v>
      </c>
      <c r="L278" s="431">
        <v>103.31618623329909</v>
      </c>
      <c r="N278" s="1"/>
      <c r="O278" s="1"/>
      <c r="P278" s="195"/>
      <c r="Q278" s="1"/>
      <c r="R278" s="195" t="s">
        <v>72</v>
      </c>
      <c r="S278" s="243">
        <v>2514.1278833139099</v>
      </c>
      <c r="T278" s="394">
        <f t="shared" si="33"/>
        <v>0</v>
      </c>
      <c r="U278" s="431">
        <v>0</v>
      </c>
      <c r="V278" s="243"/>
      <c r="W278" s="243">
        <v>7.7915675892382401</v>
      </c>
      <c r="X278" s="394">
        <f t="shared" si="40"/>
        <v>13.260000000000003</v>
      </c>
      <c r="Y278" s="431">
        <v>103.31618623329909</v>
      </c>
      <c r="Z278" s="242"/>
      <c r="AA278" s="1"/>
      <c r="AB278" s="1"/>
      <c r="AC278" s="195"/>
      <c r="AD278" s="1"/>
      <c r="AE278" s="195" t="s">
        <v>72</v>
      </c>
      <c r="AF278" s="243">
        <f t="shared" si="34"/>
        <v>0</v>
      </c>
      <c r="AG278" s="394">
        <f t="shared" si="35"/>
        <v>0</v>
      </c>
      <c r="AH278" s="431">
        <f t="shared" si="36"/>
        <v>0</v>
      </c>
      <c r="AI278" s="243"/>
      <c r="AJ278" s="243">
        <f t="shared" si="37"/>
        <v>0</v>
      </c>
      <c r="AK278" s="394">
        <f t="shared" si="38"/>
        <v>0</v>
      </c>
      <c r="AL278" s="431">
        <f t="shared" si="39"/>
        <v>0</v>
      </c>
    </row>
    <row r="279" spans="1:38" s="142" customFormat="1">
      <c r="A279" s="1"/>
      <c r="B279" s="1"/>
      <c r="C279" s="195"/>
      <c r="D279" s="1"/>
      <c r="E279" s="195" t="s">
        <v>73</v>
      </c>
      <c r="F279" s="243">
        <v>94515.26340351878</v>
      </c>
      <c r="G279" s="394">
        <v>1.9179999999999999E-2</v>
      </c>
      <c r="H279" s="431">
        <v>1812.8027520794901</v>
      </c>
      <c r="I279" s="243"/>
      <c r="J279" s="243">
        <v>411.57974341949313</v>
      </c>
      <c r="K279" s="394">
        <v>3.9899999999999998</v>
      </c>
      <c r="L279" s="431">
        <v>1642.2031762437775</v>
      </c>
      <c r="N279" s="1"/>
      <c r="O279" s="1"/>
      <c r="P279" s="195"/>
      <c r="Q279" s="1"/>
      <c r="R279" s="195" t="s">
        <v>73</v>
      </c>
      <c r="S279" s="243">
        <v>94515.26340351878</v>
      </c>
      <c r="T279" s="394">
        <f t="shared" si="33"/>
        <v>1.9179999999999999E-2</v>
      </c>
      <c r="U279" s="431">
        <v>1812.8027520794901</v>
      </c>
      <c r="V279" s="243"/>
      <c r="W279" s="243">
        <v>411.57974341949313</v>
      </c>
      <c r="X279" s="394">
        <f t="shared" si="40"/>
        <v>3.9899999999999998</v>
      </c>
      <c r="Y279" s="431">
        <v>1642.2031762437775</v>
      </c>
      <c r="Z279" s="242"/>
      <c r="AA279" s="1"/>
      <c r="AB279" s="1"/>
      <c r="AC279" s="195"/>
      <c r="AD279" s="1"/>
      <c r="AE279" s="195" t="s">
        <v>73</v>
      </c>
      <c r="AF279" s="243">
        <f t="shared" si="34"/>
        <v>0</v>
      </c>
      <c r="AG279" s="394">
        <f t="shared" si="35"/>
        <v>0</v>
      </c>
      <c r="AH279" s="431">
        <f t="shared" si="36"/>
        <v>0</v>
      </c>
      <c r="AI279" s="243"/>
      <c r="AJ279" s="243">
        <f t="shared" si="37"/>
        <v>0</v>
      </c>
      <c r="AK279" s="394">
        <f t="shared" si="38"/>
        <v>0</v>
      </c>
      <c r="AL279" s="431">
        <f t="shared" si="39"/>
        <v>0</v>
      </c>
    </row>
    <row r="280" spans="1:38" s="182" customFormat="1">
      <c r="A280" s="1"/>
      <c r="B280" s="1"/>
      <c r="C280" s="195"/>
      <c r="D280" s="1"/>
      <c r="E280" s="195" t="s">
        <v>74</v>
      </c>
      <c r="F280" s="243">
        <v>2936036.8226630311</v>
      </c>
      <c r="G280" s="394">
        <v>3.9529000000000022E-2</v>
      </c>
      <c r="H280" s="431">
        <v>116058.599563047</v>
      </c>
      <c r="I280" s="243"/>
      <c r="J280" s="243">
        <v>8884.3417005917145</v>
      </c>
      <c r="K280" s="394">
        <v>0</v>
      </c>
      <c r="L280" s="431"/>
      <c r="N280" s="1"/>
      <c r="O280" s="1"/>
      <c r="P280" s="195"/>
      <c r="Q280" s="1"/>
      <c r="R280" s="195" t="s">
        <v>74</v>
      </c>
      <c r="S280" s="243">
        <v>2936036.8226630311</v>
      </c>
      <c r="T280" s="394">
        <f t="shared" si="33"/>
        <v>3.9473000000000001E-2</v>
      </c>
      <c r="U280" s="431">
        <v>115894.18150097782</v>
      </c>
      <c r="V280" s="243"/>
      <c r="W280" s="243">
        <v>8884.3417005917108</v>
      </c>
      <c r="X280" s="394">
        <f t="shared" si="40"/>
        <v>0</v>
      </c>
      <c r="Y280" s="431">
        <v>0</v>
      </c>
      <c r="Z280" s="242"/>
      <c r="AA280" s="1"/>
      <c r="AB280" s="1"/>
      <c r="AC280" s="195"/>
      <c r="AD280" s="1"/>
      <c r="AE280" s="195" t="s">
        <v>74</v>
      </c>
      <c r="AF280" s="243">
        <f t="shared" si="34"/>
        <v>0</v>
      </c>
      <c r="AG280" s="394">
        <f t="shared" si="35"/>
        <v>-5.6000000000021311E-5</v>
      </c>
      <c r="AH280" s="431">
        <f t="shared" si="36"/>
        <v>-164.41806206917681</v>
      </c>
      <c r="AI280" s="243"/>
      <c r="AJ280" s="243">
        <f t="shared" si="37"/>
        <v>0</v>
      </c>
      <c r="AK280" s="394">
        <f t="shared" si="38"/>
        <v>0</v>
      </c>
      <c r="AL280" s="431">
        <f t="shared" si="39"/>
        <v>0</v>
      </c>
    </row>
    <row r="281" spans="1:38" s="182" customFormat="1">
      <c r="A281" s="1"/>
      <c r="B281" s="1"/>
      <c r="C281" s="195"/>
      <c r="D281" s="1"/>
      <c r="E281" s="195" t="s">
        <v>75</v>
      </c>
      <c r="F281" s="243">
        <v>53415.016927005883</v>
      </c>
      <c r="G281" s="394">
        <v>0</v>
      </c>
      <c r="H281" s="431"/>
      <c r="I281" s="243"/>
      <c r="J281" s="243">
        <v>35.885982710999329</v>
      </c>
      <c r="K281" s="394">
        <v>11.400000000000002</v>
      </c>
      <c r="L281" s="431">
        <v>409.10020290539239</v>
      </c>
      <c r="N281" s="1"/>
      <c r="O281" s="1"/>
      <c r="P281" s="195"/>
      <c r="Q281" s="1"/>
      <c r="R281" s="195" t="s">
        <v>75</v>
      </c>
      <c r="S281" s="243">
        <v>53415.016927005876</v>
      </c>
      <c r="T281" s="394">
        <f t="shared" si="33"/>
        <v>0</v>
      </c>
      <c r="U281" s="431">
        <v>0</v>
      </c>
      <c r="V281" s="243"/>
      <c r="W281" s="243">
        <v>35.885982710999329</v>
      </c>
      <c r="X281" s="394">
        <f t="shared" si="40"/>
        <v>11.4</v>
      </c>
      <c r="Y281" s="431">
        <v>409.10020290539239</v>
      </c>
      <c r="Z281" s="242"/>
      <c r="AA281" s="1"/>
      <c r="AB281" s="1"/>
      <c r="AC281" s="195"/>
      <c r="AD281" s="1"/>
      <c r="AE281" s="195" t="s">
        <v>75</v>
      </c>
      <c r="AF281" s="243">
        <f t="shared" si="34"/>
        <v>0</v>
      </c>
      <c r="AG281" s="394">
        <f t="shared" si="35"/>
        <v>0</v>
      </c>
      <c r="AH281" s="431">
        <f t="shared" si="36"/>
        <v>0</v>
      </c>
      <c r="AI281" s="243"/>
      <c r="AJ281" s="243">
        <f t="shared" si="37"/>
        <v>0</v>
      </c>
      <c r="AK281" s="394">
        <f t="shared" si="38"/>
        <v>0</v>
      </c>
      <c r="AL281" s="431">
        <f t="shared" si="39"/>
        <v>0</v>
      </c>
    </row>
    <row r="282" spans="1:38" s="182" customFormat="1">
      <c r="A282" s="1"/>
      <c r="B282" s="1"/>
      <c r="C282" s="195"/>
      <c r="D282" s="1"/>
      <c r="E282" s="195" t="s">
        <v>76</v>
      </c>
      <c r="F282" s="243">
        <v>9884.6054999994158</v>
      </c>
      <c r="G282" s="394">
        <v>0</v>
      </c>
      <c r="H282" s="431"/>
      <c r="I282" s="243"/>
      <c r="J282" s="243">
        <v>23.901074999999633</v>
      </c>
      <c r="K282" s="394">
        <v>11.600000000000001</v>
      </c>
      <c r="L282" s="431">
        <v>277.25246999999575</v>
      </c>
      <c r="N282" s="1"/>
      <c r="O282" s="1"/>
      <c r="P282" s="195"/>
      <c r="Q282" s="1"/>
      <c r="R282" s="195" t="s">
        <v>76</v>
      </c>
      <c r="S282" s="243">
        <v>9884.6054999994158</v>
      </c>
      <c r="T282" s="394">
        <f t="shared" si="33"/>
        <v>0</v>
      </c>
      <c r="U282" s="431">
        <v>0</v>
      </c>
      <c r="V282" s="243"/>
      <c r="W282" s="243">
        <v>23.901074999999633</v>
      </c>
      <c r="X282" s="394">
        <f t="shared" si="40"/>
        <v>11.600000000000001</v>
      </c>
      <c r="Y282" s="431">
        <v>277.25246999999575</v>
      </c>
      <c r="Z282" s="242"/>
      <c r="AA282" s="1"/>
      <c r="AB282" s="1"/>
      <c r="AC282" s="195"/>
      <c r="AD282" s="1"/>
      <c r="AE282" s="195" t="s">
        <v>76</v>
      </c>
      <c r="AF282" s="243">
        <f t="shared" si="34"/>
        <v>0</v>
      </c>
      <c r="AG282" s="394">
        <f t="shared" si="35"/>
        <v>0</v>
      </c>
      <c r="AH282" s="431">
        <f t="shared" si="36"/>
        <v>0</v>
      </c>
      <c r="AI282" s="243"/>
      <c r="AJ282" s="243">
        <f t="shared" si="37"/>
        <v>0</v>
      </c>
      <c r="AK282" s="394">
        <f t="shared" si="38"/>
        <v>0</v>
      </c>
      <c r="AL282" s="431">
        <f t="shared" si="39"/>
        <v>0</v>
      </c>
    </row>
    <row r="283" spans="1:38" s="182" customFormat="1">
      <c r="A283" s="1"/>
      <c r="B283" s="1"/>
      <c r="C283" s="180" t="s">
        <v>141</v>
      </c>
      <c r="D283" s="180"/>
      <c r="E283" s="180"/>
      <c r="F283" s="246">
        <f>SUM(F274:F282)</f>
        <v>11634288.323609866</v>
      </c>
      <c r="G283" s="395"/>
      <c r="H283" s="432">
        <f>SUM(H274:H282)</f>
        <v>122691.17487243994</v>
      </c>
      <c r="I283" s="395"/>
      <c r="J283" s="246">
        <f>SUM(J274:J282)</f>
        <v>22786.448809507507</v>
      </c>
      <c r="K283" s="395"/>
      <c r="L283" s="432">
        <f>SUM(L274:L282)</f>
        <v>159269.76080974776</v>
      </c>
      <c r="N283" s="1"/>
      <c r="O283" s="1"/>
      <c r="P283" s="180" t="s">
        <v>141</v>
      </c>
      <c r="Q283" s="180"/>
      <c r="R283" s="180"/>
      <c r="S283" s="246">
        <f>SUM(S274:S282)</f>
        <v>11634288.323609868</v>
      </c>
      <c r="T283" s="395"/>
      <c r="U283" s="432">
        <f>SUM(U274:U282)</f>
        <v>122595.89169962831</v>
      </c>
      <c r="V283" s="395"/>
      <c r="W283" s="246">
        <f>SUM(W274:W282)</f>
        <v>22786.448809507503</v>
      </c>
      <c r="X283" s="395"/>
      <c r="Y283" s="432">
        <f>SUM(Y274:Y282)</f>
        <v>159269.76080974779</v>
      </c>
      <c r="Z283" s="242"/>
      <c r="AA283" s="1"/>
      <c r="AB283" s="1"/>
      <c r="AC283" s="180" t="s">
        <v>141</v>
      </c>
      <c r="AD283" s="180"/>
      <c r="AE283" s="180"/>
      <c r="AF283" s="246">
        <f t="shared" si="34"/>
        <v>0</v>
      </c>
      <c r="AG283" s="395"/>
      <c r="AH283" s="432">
        <f t="shared" si="36"/>
        <v>-95.283172811628901</v>
      </c>
      <c r="AI283" s="395"/>
      <c r="AJ283" s="246">
        <f t="shared" si="37"/>
        <v>0</v>
      </c>
      <c r="AK283" s="395"/>
      <c r="AL283" s="432">
        <f t="shared" si="39"/>
        <v>0</v>
      </c>
    </row>
    <row r="284" spans="1:38" s="182" customFormat="1">
      <c r="A284" s="1"/>
      <c r="B284" s="1"/>
      <c r="C284" s="195">
        <v>2013</v>
      </c>
      <c r="D284" s="1" t="s">
        <v>192</v>
      </c>
      <c r="E284" s="195" t="s">
        <v>68</v>
      </c>
      <c r="F284" s="243">
        <v>349656.44294223824</v>
      </c>
      <c r="G284" s="394">
        <v>4.141100000000001E-2</v>
      </c>
      <c r="H284" s="431">
        <v>14479.622958681031</v>
      </c>
      <c r="I284" s="243"/>
      <c r="J284" s="243">
        <v>664.93367668315022</v>
      </c>
      <c r="K284" s="394">
        <v>0</v>
      </c>
      <c r="L284" s="431"/>
      <c r="N284" s="1"/>
      <c r="O284" s="1"/>
      <c r="P284" s="195">
        <v>2013</v>
      </c>
      <c r="Q284" s="1" t="s">
        <v>192</v>
      </c>
      <c r="R284" s="195" t="s">
        <v>68</v>
      </c>
      <c r="S284" s="243">
        <v>349656.44294223818</v>
      </c>
      <c r="T284" s="394">
        <f t="shared" si="33"/>
        <v>4.2005000000000015E-2</v>
      </c>
      <c r="U284" s="431">
        <v>14687.31888578872</v>
      </c>
      <c r="V284" s="243"/>
      <c r="W284" s="243">
        <v>664.93367668315034</v>
      </c>
      <c r="X284" s="394">
        <f t="shared" si="40"/>
        <v>0</v>
      </c>
      <c r="Y284" s="431">
        <v>0</v>
      </c>
      <c r="Z284" s="242"/>
      <c r="AA284" s="1"/>
      <c r="AB284" s="1"/>
      <c r="AC284" s="195">
        <v>2013</v>
      </c>
      <c r="AD284" s="1" t="s">
        <v>192</v>
      </c>
      <c r="AE284" s="195" t="s">
        <v>68</v>
      </c>
      <c r="AF284" s="243">
        <f t="shared" si="34"/>
        <v>0</v>
      </c>
      <c r="AG284" s="394">
        <f t="shared" si="35"/>
        <v>5.9400000000000425E-4</v>
      </c>
      <c r="AH284" s="431">
        <f t="shared" si="36"/>
        <v>207.69592710768848</v>
      </c>
      <c r="AI284" s="243"/>
      <c r="AJ284" s="243">
        <f t="shared" si="37"/>
        <v>0</v>
      </c>
      <c r="AK284" s="394">
        <f t="shared" si="38"/>
        <v>0</v>
      </c>
      <c r="AL284" s="431">
        <f t="shared" si="39"/>
        <v>0</v>
      </c>
    </row>
    <row r="285" spans="1:38" s="182" customFormat="1">
      <c r="A285" s="1"/>
      <c r="B285" s="1"/>
      <c r="C285" s="195"/>
      <c r="D285" s="1"/>
      <c r="E285" s="195" t="s">
        <v>86</v>
      </c>
      <c r="F285" s="243">
        <v>24755.727099300995</v>
      </c>
      <c r="G285" s="394">
        <v>0</v>
      </c>
      <c r="H285" s="431"/>
      <c r="I285" s="243"/>
      <c r="J285" s="243">
        <v>33.943398388103908</v>
      </c>
      <c r="K285" s="394">
        <v>9.5099999999999962</v>
      </c>
      <c r="L285" s="431">
        <v>322.80171867086807</v>
      </c>
      <c r="N285" s="1"/>
      <c r="O285" s="1"/>
      <c r="P285" s="195"/>
      <c r="Q285" s="1"/>
      <c r="R285" s="195" t="s">
        <v>86</v>
      </c>
      <c r="S285" s="243">
        <v>24755.727099300995</v>
      </c>
      <c r="T285" s="394">
        <f t="shared" si="33"/>
        <v>0</v>
      </c>
      <c r="U285" s="431">
        <v>0</v>
      </c>
      <c r="V285" s="243"/>
      <c r="W285" s="243">
        <v>33.943398388103908</v>
      </c>
      <c r="X285" s="394">
        <f t="shared" si="40"/>
        <v>9.5099999999999962</v>
      </c>
      <c r="Y285" s="431">
        <v>322.80171867086807</v>
      </c>
      <c r="Z285" s="242"/>
      <c r="AA285" s="1"/>
      <c r="AB285" s="1"/>
      <c r="AC285" s="195"/>
      <c r="AD285" s="1"/>
      <c r="AE285" s="195" t="s">
        <v>86</v>
      </c>
      <c r="AF285" s="243">
        <f t="shared" si="34"/>
        <v>0</v>
      </c>
      <c r="AG285" s="394">
        <f t="shared" si="35"/>
        <v>0</v>
      </c>
      <c r="AH285" s="431">
        <f t="shared" si="36"/>
        <v>0</v>
      </c>
      <c r="AI285" s="243"/>
      <c r="AJ285" s="243">
        <f t="shared" si="37"/>
        <v>0</v>
      </c>
      <c r="AK285" s="394">
        <f t="shared" si="38"/>
        <v>0</v>
      </c>
      <c r="AL285" s="431">
        <f t="shared" si="39"/>
        <v>0</v>
      </c>
    </row>
    <row r="286" spans="1:38" s="182" customFormat="1">
      <c r="A286" s="1"/>
      <c r="B286" s="1"/>
      <c r="C286" s="195"/>
      <c r="D286" s="1"/>
      <c r="E286" s="195" t="s">
        <v>77</v>
      </c>
      <c r="F286" s="243">
        <v>13630677.763854263</v>
      </c>
      <c r="G286" s="394">
        <v>0</v>
      </c>
      <c r="H286" s="431"/>
      <c r="I286" s="243"/>
      <c r="J286" s="243">
        <v>24105.384505322501</v>
      </c>
      <c r="K286" s="394">
        <v>10.210000000000001</v>
      </c>
      <c r="L286" s="431">
        <v>246115.97579934276</v>
      </c>
      <c r="N286" s="1"/>
      <c r="O286" s="1"/>
      <c r="P286" s="195"/>
      <c r="Q286" s="1"/>
      <c r="R286" s="195" t="s">
        <v>77</v>
      </c>
      <c r="S286" s="243">
        <v>13630677.763854263</v>
      </c>
      <c r="T286" s="394">
        <f t="shared" si="33"/>
        <v>0</v>
      </c>
      <c r="U286" s="431">
        <v>0</v>
      </c>
      <c r="V286" s="243"/>
      <c r="W286" s="243">
        <v>24105.384505322501</v>
      </c>
      <c r="X286" s="394">
        <f t="shared" si="40"/>
        <v>10.210000000000001</v>
      </c>
      <c r="Y286" s="431">
        <v>246115.97579934276</v>
      </c>
      <c r="Z286" s="242"/>
      <c r="AA286" s="1"/>
      <c r="AB286" s="1"/>
      <c r="AC286" s="195"/>
      <c r="AD286" s="1"/>
      <c r="AE286" s="195" t="s">
        <v>77</v>
      </c>
      <c r="AF286" s="243">
        <f t="shared" si="34"/>
        <v>0</v>
      </c>
      <c r="AG286" s="394">
        <f t="shared" si="35"/>
        <v>0</v>
      </c>
      <c r="AH286" s="431">
        <f t="shared" si="36"/>
        <v>0</v>
      </c>
      <c r="AI286" s="243"/>
      <c r="AJ286" s="243">
        <f t="shared" si="37"/>
        <v>0</v>
      </c>
      <c r="AK286" s="394">
        <f t="shared" si="38"/>
        <v>0</v>
      </c>
      <c r="AL286" s="431">
        <f t="shared" si="39"/>
        <v>0</v>
      </c>
    </row>
    <row r="287" spans="1:38" s="182" customFormat="1">
      <c r="A287" s="1"/>
      <c r="B287" s="1"/>
      <c r="C287" s="195"/>
      <c r="D287" s="1"/>
      <c r="E287" s="195" t="s">
        <v>69</v>
      </c>
      <c r="F287" s="243">
        <v>6110432.7958774501</v>
      </c>
      <c r="G287" s="394">
        <v>0</v>
      </c>
      <c r="H287" s="431"/>
      <c r="I287" s="243"/>
      <c r="J287" s="243">
        <v>9436.3746226941621</v>
      </c>
      <c r="K287" s="394">
        <v>11.369999999999997</v>
      </c>
      <c r="L287" s="431">
        <v>107291.5794600326</v>
      </c>
      <c r="N287" s="1"/>
      <c r="O287" s="1"/>
      <c r="P287" s="195"/>
      <c r="Q287" s="1"/>
      <c r="R287" s="195" t="s">
        <v>69</v>
      </c>
      <c r="S287" s="243">
        <v>6110432.7958774501</v>
      </c>
      <c r="T287" s="394">
        <f t="shared" si="33"/>
        <v>0</v>
      </c>
      <c r="U287" s="431">
        <v>0</v>
      </c>
      <c r="V287" s="243"/>
      <c r="W287" s="243">
        <v>9436.3746226941621</v>
      </c>
      <c r="X287" s="394">
        <f t="shared" si="40"/>
        <v>11.369999999999997</v>
      </c>
      <c r="Y287" s="431">
        <v>107291.5794600326</v>
      </c>
      <c r="Z287" s="242"/>
      <c r="AA287" s="1"/>
      <c r="AB287" s="1"/>
      <c r="AC287" s="195"/>
      <c r="AD287" s="1"/>
      <c r="AE287" s="195" t="s">
        <v>69</v>
      </c>
      <c r="AF287" s="243">
        <f t="shared" si="34"/>
        <v>0</v>
      </c>
      <c r="AG287" s="394">
        <f t="shared" si="35"/>
        <v>0</v>
      </c>
      <c r="AH287" s="431">
        <f t="shared" si="36"/>
        <v>0</v>
      </c>
      <c r="AI287" s="243"/>
      <c r="AJ287" s="243">
        <f t="shared" si="37"/>
        <v>0</v>
      </c>
      <c r="AK287" s="394">
        <f t="shared" si="38"/>
        <v>0</v>
      </c>
      <c r="AL287" s="431">
        <f t="shared" si="39"/>
        <v>0</v>
      </c>
    </row>
    <row r="288" spans="1:38" s="182" customFormat="1">
      <c r="A288" s="1"/>
      <c r="B288" s="1"/>
      <c r="C288" s="195"/>
      <c r="D288" s="1"/>
      <c r="E288" s="195" t="s">
        <v>70</v>
      </c>
      <c r="F288" s="243">
        <v>5895429.1026555169</v>
      </c>
      <c r="G288" s="394">
        <v>0</v>
      </c>
      <c r="H288" s="431"/>
      <c r="I288" s="243"/>
      <c r="J288" s="243">
        <v>11409.878543625449</v>
      </c>
      <c r="K288" s="394">
        <v>12.340000000000005</v>
      </c>
      <c r="L288" s="431">
        <v>140797.90122833813</v>
      </c>
      <c r="N288" s="1"/>
      <c r="O288" s="1"/>
      <c r="P288" s="195"/>
      <c r="Q288" s="1"/>
      <c r="R288" s="195" t="s">
        <v>70</v>
      </c>
      <c r="S288" s="243">
        <v>5895429.1026555169</v>
      </c>
      <c r="T288" s="394">
        <f t="shared" si="33"/>
        <v>0</v>
      </c>
      <c r="U288" s="431">
        <v>0</v>
      </c>
      <c r="V288" s="243"/>
      <c r="W288" s="243">
        <v>11409.878543625449</v>
      </c>
      <c r="X288" s="394">
        <f t="shared" si="40"/>
        <v>12.340000000000007</v>
      </c>
      <c r="Y288" s="431">
        <v>140797.90122833813</v>
      </c>
      <c r="Z288" s="242"/>
      <c r="AA288" s="1"/>
      <c r="AB288" s="1"/>
      <c r="AC288" s="195"/>
      <c r="AD288" s="1"/>
      <c r="AE288" s="195" t="s">
        <v>70</v>
      </c>
      <c r="AF288" s="243">
        <f t="shared" si="34"/>
        <v>0</v>
      </c>
      <c r="AG288" s="394">
        <f t="shared" si="35"/>
        <v>0</v>
      </c>
      <c r="AH288" s="431">
        <f t="shared" si="36"/>
        <v>0</v>
      </c>
      <c r="AI288" s="243"/>
      <c r="AJ288" s="243">
        <f t="shared" si="37"/>
        <v>0</v>
      </c>
      <c r="AK288" s="394">
        <f t="shared" si="38"/>
        <v>0</v>
      </c>
      <c r="AL288" s="431">
        <f t="shared" si="39"/>
        <v>0</v>
      </c>
    </row>
    <row r="289" spans="1:44" s="182" customFormat="1">
      <c r="A289" s="1"/>
      <c r="B289" s="1"/>
      <c r="C289" s="195"/>
      <c r="D289" s="1"/>
      <c r="E289" s="195" t="s">
        <v>71</v>
      </c>
      <c r="F289" s="243">
        <v>5055183.5364144659</v>
      </c>
      <c r="G289" s="394">
        <v>0</v>
      </c>
      <c r="H289" s="431"/>
      <c r="I289" s="243"/>
      <c r="J289" s="243">
        <v>9647.8859759905008</v>
      </c>
      <c r="K289" s="394">
        <v>13.26</v>
      </c>
      <c r="L289" s="431">
        <v>127930.968041634</v>
      </c>
      <c r="N289" s="1"/>
      <c r="O289" s="1"/>
      <c r="P289" s="195"/>
      <c r="Q289" s="1"/>
      <c r="R289" s="195" t="s">
        <v>71</v>
      </c>
      <c r="S289" s="243">
        <v>5055183.5364144687</v>
      </c>
      <c r="T289" s="394">
        <f t="shared" si="33"/>
        <v>0</v>
      </c>
      <c r="U289" s="431">
        <v>0</v>
      </c>
      <c r="V289" s="243"/>
      <c r="W289" s="243">
        <v>9647.8859759905008</v>
      </c>
      <c r="X289" s="394">
        <f t="shared" si="40"/>
        <v>13.259999999999996</v>
      </c>
      <c r="Y289" s="431">
        <v>127930.968041634</v>
      </c>
      <c r="Z289" s="242"/>
      <c r="AA289" s="1"/>
      <c r="AB289" s="1"/>
      <c r="AC289" s="195"/>
      <c r="AD289" s="1"/>
      <c r="AE289" s="195" t="s">
        <v>71</v>
      </c>
      <c r="AF289" s="243">
        <f t="shared" si="34"/>
        <v>0</v>
      </c>
      <c r="AG289" s="394">
        <f t="shared" si="35"/>
        <v>0</v>
      </c>
      <c r="AH289" s="431">
        <f t="shared" si="36"/>
        <v>0</v>
      </c>
      <c r="AI289" s="243"/>
      <c r="AJ289" s="243">
        <f t="shared" si="37"/>
        <v>0</v>
      </c>
      <c r="AK289" s="394">
        <f t="shared" si="38"/>
        <v>0</v>
      </c>
      <c r="AL289" s="431">
        <f t="shared" si="39"/>
        <v>0</v>
      </c>
    </row>
    <row r="290" spans="1:44" s="182" customFormat="1">
      <c r="A290" s="1"/>
      <c r="B290" s="1"/>
      <c r="C290" s="195"/>
      <c r="D290" s="1"/>
      <c r="E290" s="195" t="s">
        <v>72</v>
      </c>
      <c r="F290" s="243">
        <v>489217.59764830733</v>
      </c>
      <c r="G290" s="399">
        <v>0</v>
      </c>
      <c r="H290" s="431"/>
      <c r="I290" s="242"/>
      <c r="J290" s="243">
        <v>916.33798874882075</v>
      </c>
      <c r="K290" s="394">
        <v>13.259999999999994</v>
      </c>
      <c r="L290" s="431">
        <v>12150.641730809359</v>
      </c>
      <c r="N290" s="1"/>
      <c r="O290" s="1"/>
      <c r="P290" s="195"/>
      <c r="Q290" s="1"/>
      <c r="R290" s="195" t="s">
        <v>72</v>
      </c>
      <c r="S290" s="243">
        <v>489217.59764830733</v>
      </c>
      <c r="T290" s="399">
        <f t="shared" si="33"/>
        <v>0</v>
      </c>
      <c r="U290" s="431">
        <v>0</v>
      </c>
      <c r="V290" s="242"/>
      <c r="W290" s="243">
        <v>916.33798874882075</v>
      </c>
      <c r="X290" s="394">
        <f t="shared" si="40"/>
        <v>13.259999999999994</v>
      </c>
      <c r="Y290" s="431">
        <v>12150.641730809359</v>
      </c>
      <c r="Z290" s="242"/>
      <c r="AA290" s="1"/>
      <c r="AB290" s="1"/>
      <c r="AC290" s="195"/>
      <c r="AD290" s="1"/>
      <c r="AE290" s="195" t="s">
        <v>72</v>
      </c>
      <c r="AF290" s="243">
        <f t="shared" si="34"/>
        <v>0</v>
      </c>
      <c r="AG290" s="399">
        <f t="shared" si="35"/>
        <v>0</v>
      </c>
      <c r="AH290" s="431">
        <f t="shared" si="36"/>
        <v>0</v>
      </c>
      <c r="AI290" s="242"/>
      <c r="AJ290" s="243">
        <f t="shared" si="37"/>
        <v>0</v>
      </c>
      <c r="AK290" s="394">
        <f t="shared" si="38"/>
        <v>0</v>
      </c>
      <c r="AL290" s="431">
        <f t="shared" si="39"/>
        <v>0</v>
      </c>
    </row>
    <row r="291" spans="1:44" s="182" customFormat="1">
      <c r="A291" s="1"/>
      <c r="B291" s="1"/>
      <c r="C291" s="195"/>
      <c r="D291" s="1"/>
      <c r="E291" s="195" t="s">
        <v>87</v>
      </c>
      <c r="F291" s="243">
        <v>16640.564845996181</v>
      </c>
      <c r="G291" s="400">
        <v>1.8158999999999998E-2</v>
      </c>
      <c r="H291" s="431">
        <v>302.17601703844463</v>
      </c>
      <c r="I291" s="401"/>
      <c r="J291" s="243">
        <v>47.039538416429686</v>
      </c>
      <c r="K291" s="394">
        <v>3.850000000000001</v>
      </c>
      <c r="L291" s="431">
        <v>181.10222290325433</v>
      </c>
      <c r="N291" s="1"/>
      <c r="O291" s="1"/>
      <c r="P291" s="195"/>
      <c r="Q291" s="1"/>
      <c r="R291" s="195" t="s">
        <v>87</v>
      </c>
      <c r="S291" s="243">
        <v>16640.564845996181</v>
      </c>
      <c r="T291" s="400">
        <f t="shared" si="33"/>
        <v>1.8158999999999998E-2</v>
      </c>
      <c r="U291" s="431">
        <v>302.17601703844463</v>
      </c>
      <c r="V291" s="401"/>
      <c r="W291" s="243">
        <v>47.039538416429686</v>
      </c>
      <c r="X291" s="394">
        <f t="shared" si="40"/>
        <v>3.850000000000001</v>
      </c>
      <c r="Y291" s="431">
        <v>181.10222290325433</v>
      </c>
      <c r="Z291" s="242"/>
      <c r="AA291" s="1"/>
      <c r="AB291" s="1"/>
      <c r="AC291" s="195"/>
      <c r="AD291" s="1"/>
      <c r="AE291" s="195" t="s">
        <v>87</v>
      </c>
      <c r="AF291" s="243">
        <f t="shared" si="34"/>
        <v>0</v>
      </c>
      <c r="AG291" s="400">
        <f t="shared" si="35"/>
        <v>0</v>
      </c>
      <c r="AH291" s="431">
        <f t="shared" si="36"/>
        <v>0</v>
      </c>
      <c r="AI291" s="401"/>
      <c r="AJ291" s="243">
        <f t="shared" si="37"/>
        <v>0</v>
      </c>
      <c r="AK291" s="394">
        <f t="shared" si="38"/>
        <v>0</v>
      </c>
      <c r="AL291" s="431">
        <f t="shared" si="39"/>
        <v>0</v>
      </c>
    </row>
    <row r="292" spans="1:44" s="182" customFormat="1">
      <c r="A292" s="1"/>
      <c r="B292" s="1"/>
      <c r="C292" s="195"/>
      <c r="D292" s="1"/>
      <c r="E292" s="195" t="s">
        <v>73</v>
      </c>
      <c r="F292" s="243">
        <v>261658.65238102805</v>
      </c>
      <c r="G292" s="394">
        <v>1.9180000000000003E-2</v>
      </c>
      <c r="H292" s="431">
        <v>5018.6129526681189</v>
      </c>
      <c r="I292" s="243"/>
      <c r="J292" s="243">
        <v>473.04696744215812</v>
      </c>
      <c r="K292" s="394">
        <v>3.9899999999999998</v>
      </c>
      <c r="L292" s="431">
        <v>1887.4574000942107</v>
      </c>
      <c r="N292" s="1"/>
      <c r="O292" s="1"/>
      <c r="P292" s="195"/>
      <c r="Q292" s="1"/>
      <c r="R292" s="195" t="s">
        <v>73</v>
      </c>
      <c r="S292" s="243">
        <v>261658.65238102805</v>
      </c>
      <c r="T292" s="394">
        <f t="shared" si="33"/>
        <v>1.9180000000000003E-2</v>
      </c>
      <c r="U292" s="431">
        <v>5018.6129526681189</v>
      </c>
      <c r="V292" s="243"/>
      <c r="W292" s="243">
        <v>473.04696744215812</v>
      </c>
      <c r="X292" s="394">
        <f t="shared" si="40"/>
        <v>3.9899999999999998</v>
      </c>
      <c r="Y292" s="431">
        <v>1887.4574000942107</v>
      </c>
      <c r="Z292" s="242"/>
      <c r="AA292" s="1"/>
      <c r="AB292" s="1"/>
      <c r="AC292" s="195"/>
      <c r="AD292" s="1"/>
      <c r="AE292" s="195" t="s">
        <v>73</v>
      </c>
      <c r="AF292" s="243">
        <f t="shared" si="34"/>
        <v>0</v>
      </c>
      <c r="AG292" s="394">
        <f t="shared" si="35"/>
        <v>0</v>
      </c>
      <c r="AH292" s="431">
        <f t="shared" si="36"/>
        <v>0</v>
      </c>
      <c r="AI292" s="243"/>
      <c r="AJ292" s="243">
        <f t="shared" si="37"/>
        <v>0</v>
      </c>
      <c r="AK292" s="394">
        <f t="shared" si="38"/>
        <v>0</v>
      </c>
      <c r="AL292" s="431">
        <f t="shared" si="39"/>
        <v>0</v>
      </c>
    </row>
    <row r="293" spans="1:44" s="182" customFormat="1">
      <c r="A293" s="1"/>
      <c r="B293" s="1"/>
      <c r="C293" s="195"/>
      <c r="D293" s="1"/>
      <c r="E293" s="195" t="s">
        <v>74</v>
      </c>
      <c r="F293" s="243">
        <v>3897212.0880378303</v>
      </c>
      <c r="G293" s="394">
        <v>3.9529000000000009E-2</v>
      </c>
      <c r="H293" s="431">
        <v>154052.89662804734</v>
      </c>
      <c r="I293" s="243"/>
      <c r="J293" s="243">
        <v>10361.393155580399</v>
      </c>
      <c r="K293" s="394">
        <v>0</v>
      </c>
      <c r="L293" s="431"/>
      <c r="N293" s="1"/>
      <c r="O293" s="1"/>
      <c r="P293" s="195"/>
      <c r="Q293" s="1"/>
      <c r="R293" s="195" t="s">
        <v>74</v>
      </c>
      <c r="S293" s="243">
        <v>3897212.0880378303</v>
      </c>
      <c r="T293" s="394">
        <f t="shared" si="33"/>
        <v>3.9473000000000008E-2</v>
      </c>
      <c r="U293" s="431">
        <v>153834.6527511173</v>
      </c>
      <c r="V293" s="243"/>
      <c r="W293" s="243">
        <v>10361.393155580401</v>
      </c>
      <c r="X293" s="394">
        <f t="shared" si="40"/>
        <v>0</v>
      </c>
      <c r="Y293" s="431">
        <v>0</v>
      </c>
      <c r="Z293" s="242"/>
      <c r="AA293" s="1"/>
      <c r="AB293" s="1"/>
      <c r="AC293" s="195"/>
      <c r="AD293" s="1"/>
      <c r="AE293" s="195" t="s">
        <v>74</v>
      </c>
      <c r="AF293" s="243">
        <f t="shared" si="34"/>
        <v>0</v>
      </c>
      <c r="AG293" s="394">
        <f t="shared" si="35"/>
        <v>-5.6000000000000494E-5</v>
      </c>
      <c r="AH293" s="431">
        <f t="shared" si="36"/>
        <v>-218.24387693003519</v>
      </c>
      <c r="AI293" s="243"/>
      <c r="AJ293" s="243">
        <f t="shared" si="37"/>
        <v>0</v>
      </c>
      <c r="AK293" s="394">
        <f t="shared" si="38"/>
        <v>0</v>
      </c>
      <c r="AL293" s="431">
        <f t="shared" si="39"/>
        <v>0</v>
      </c>
      <c r="AM293" s="366"/>
      <c r="AN293" s="366"/>
      <c r="AO293" s="366"/>
      <c r="AP293" s="366"/>
      <c r="AQ293" s="366"/>
      <c r="AR293" s="86"/>
    </row>
    <row r="294" spans="1:44" s="182" customFormat="1">
      <c r="A294" s="1"/>
      <c r="B294" s="1"/>
      <c r="C294" s="195"/>
      <c r="D294" s="1"/>
      <c r="E294" s="195" t="s">
        <v>75</v>
      </c>
      <c r="F294" s="243">
        <v>66957.412899431234</v>
      </c>
      <c r="G294" s="394">
        <v>0</v>
      </c>
      <c r="H294" s="431"/>
      <c r="I294" s="243"/>
      <c r="J294" s="243">
        <v>213.45613406597886</v>
      </c>
      <c r="K294" s="394">
        <v>11.399999999999999</v>
      </c>
      <c r="L294" s="431">
        <v>2433.3999283521589</v>
      </c>
      <c r="N294" s="1"/>
      <c r="O294" s="1"/>
      <c r="P294" s="195"/>
      <c r="Q294" s="1"/>
      <c r="R294" s="195" t="s">
        <v>75</v>
      </c>
      <c r="S294" s="243">
        <v>66957.412899431234</v>
      </c>
      <c r="T294" s="394">
        <f t="shared" si="33"/>
        <v>0</v>
      </c>
      <c r="U294" s="431">
        <v>0</v>
      </c>
      <c r="V294" s="243"/>
      <c r="W294" s="243">
        <v>213.45613406597886</v>
      </c>
      <c r="X294" s="394">
        <f t="shared" si="40"/>
        <v>11.4</v>
      </c>
      <c r="Y294" s="431">
        <v>2433.3999283521589</v>
      </c>
      <c r="Z294" s="242"/>
      <c r="AA294" s="1"/>
      <c r="AB294" s="1"/>
      <c r="AC294" s="195"/>
      <c r="AD294" s="1"/>
      <c r="AE294" s="195" t="s">
        <v>75</v>
      </c>
      <c r="AF294" s="243">
        <f t="shared" si="34"/>
        <v>0</v>
      </c>
      <c r="AG294" s="394">
        <f t="shared" si="35"/>
        <v>0</v>
      </c>
      <c r="AH294" s="431">
        <f t="shared" si="36"/>
        <v>0</v>
      </c>
      <c r="AI294" s="243"/>
      <c r="AJ294" s="243">
        <f t="shared" si="37"/>
        <v>0</v>
      </c>
      <c r="AK294" s="394">
        <f t="shared" si="38"/>
        <v>0</v>
      </c>
      <c r="AL294" s="431">
        <f t="shared" si="39"/>
        <v>0</v>
      </c>
      <c r="AM294" s="86"/>
      <c r="AN294" s="86"/>
      <c r="AO294" s="86"/>
      <c r="AP294" s="86"/>
      <c r="AQ294" s="86"/>
      <c r="AR294" s="86"/>
    </row>
    <row r="295" spans="1:44" s="182" customFormat="1">
      <c r="A295" s="1"/>
      <c r="B295" s="1"/>
      <c r="C295" s="195"/>
      <c r="D295" s="1"/>
      <c r="E295" s="195" t="s">
        <v>78</v>
      </c>
      <c r="F295" s="243">
        <v>87699.225290708666</v>
      </c>
      <c r="G295" s="394">
        <v>3.5777000000000003E-2</v>
      </c>
      <c r="H295" s="431">
        <v>3137.6151832256842</v>
      </c>
      <c r="I295" s="243"/>
      <c r="J295" s="243">
        <v>233.05812817760605</v>
      </c>
      <c r="K295" s="394">
        <v>0</v>
      </c>
      <c r="L295" s="431"/>
      <c r="N295" s="1"/>
      <c r="O295" s="1"/>
      <c r="P295" s="195"/>
      <c r="Q295" s="1"/>
      <c r="R295" s="195" t="s">
        <v>78</v>
      </c>
      <c r="S295" s="243">
        <v>87699.225290708666</v>
      </c>
      <c r="T295" s="394">
        <f t="shared" si="33"/>
        <v>3.5292999999999998E-2</v>
      </c>
      <c r="U295" s="431">
        <v>3095.168758184981</v>
      </c>
      <c r="V295" s="243"/>
      <c r="W295" s="243">
        <v>233.05812817760605</v>
      </c>
      <c r="X295" s="394">
        <f t="shared" si="40"/>
        <v>0</v>
      </c>
      <c r="Y295" s="431">
        <v>0</v>
      </c>
      <c r="Z295" s="242"/>
      <c r="AA295" s="1"/>
      <c r="AB295" s="1"/>
      <c r="AC295" s="195"/>
      <c r="AD295" s="1"/>
      <c r="AE295" s="195" t="s">
        <v>78</v>
      </c>
      <c r="AF295" s="243">
        <f t="shared" si="34"/>
        <v>0</v>
      </c>
      <c r="AG295" s="394">
        <f t="shared" si="35"/>
        <v>-4.8400000000000526E-4</v>
      </c>
      <c r="AH295" s="431">
        <f t="shared" si="36"/>
        <v>-42.446425040703161</v>
      </c>
      <c r="AI295" s="243"/>
      <c r="AJ295" s="243">
        <f t="shared" si="37"/>
        <v>0</v>
      </c>
      <c r="AK295" s="394">
        <f t="shared" si="38"/>
        <v>0</v>
      </c>
      <c r="AL295" s="431">
        <f t="shared" si="39"/>
        <v>0</v>
      </c>
      <c r="AM295" s="86"/>
      <c r="AN295" s="86"/>
      <c r="AO295" s="86"/>
      <c r="AP295" s="86"/>
      <c r="AQ295" s="86"/>
      <c r="AR295" s="86"/>
    </row>
    <row r="296" spans="1:44" s="182" customFormat="1">
      <c r="A296" s="1"/>
      <c r="B296" s="1"/>
      <c r="C296" s="195"/>
      <c r="D296" s="1"/>
      <c r="E296" s="195" t="s">
        <v>88</v>
      </c>
      <c r="F296" s="243">
        <v>66231.086666667179</v>
      </c>
      <c r="G296" s="394">
        <v>3.9529000000000009E-2</v>
      </c>
      <c r="H296" s="431">
        <v>2618.0486248466873</v>
      </c>
      <c r="I296" s="243"/>
      <c r="J296" s="243">
        <v>152.68843333333137</v>
      </c>
      <c r="K296" s="394">
        <v>0</v>
      </c>
      <c r="L296" s="431">
        <v>0</v>
      </c>
      <c r="N296" s="1"/>
      <c r="O296" s="1"/>
      <c r="P296" s="195"/>
      <c r="Q296" s="1"/>
      <c r="R296" s="195" t="s">
        <v>88</v>
      </c>
      <c r="S296" s="243">
        <v>66231.086666667179</v>
      </c>
      <c r="T296" s="394">
        <f t="shared" si="33"/>
        <v>3.9524333333333335E-2</v>
      </c>
      <c r="U296" s="431">
        <v>2617.7395464422425</v>
      </c>
      <c r="V296" s="243"/>
      <c r="W296" s="243">
        <v>152.68843333333137</v>
      </c>
      <c r="X296" s="394">
        <f t="shared" si="40"/>
        <v>0</v>
      </c>
      <c r="Y296" s="431">
        <v>0</v>
      </c>
      <c r="Z296" s="242"/>
      <c r="AA296" s="1"/>
      <c r="AB296" s="1"/>
      <c r="AC296" s="195"/>
      <c r="AD296" s="1"/>
      <c r="AE296" s="195" t="s">
        <v>88</v>
      </c>
      <c r="AF296" s="243">
        <f t="shared" si="34"/>
        <v>0</v>
      </c>
      <c r="AG296" s="394">
        <f t="shared" si="35"/>
        <v>-4.6666666666736467E-6</v>
      </c>
      <c r="AH296" s="431">
        <f t="shared" si="36"/>
        <v>-0.30907840444479007</v>
      </c>
      <c r="AI296" s="243"/>
      <c r="AJ296" s="243">
        <f t="shared" si="37"/>
        <v>0</v>
      </c>
      <c r="AK296" s="394">
        <f t="shared" si="38"/>
        <v>0</v>
      </c>
      <c r="AL296" s="431">
        <f t="shared" si="39"/>
        <v>0</v>
      </c>
      <c r="AM296" s="86"/>
      <c r="AN296" s="142"/>
      <c r="AO296" s="142"/>
      <c r="AP296" s="142"/>
      <c r="AQ296" s="142"/>
      <c r="AR296" s="142"/>
    </row>
    <row r="297" spans="1:44" s="182" customFormat="1">
      <c r="A297" s="1"/>
      <c r="B297" s="1"/>
      <c r="C297" s="195"/>
      <c r="D297" s="1"/>
      <c r="E297" s="195" t="s">
        <v>76</v>
      </c>
      <c r="F297" s="243">
        <v>39255.839408907537</v>
      </c>
      <c r="G297" s="394">
        <v>0</v>
      </c>
      <c r="H297" s="431"/>
      <c r="I297" s="243"/>
      <c r="J297" s="243">
        <v>121.6598434765945</v>
      </c>
      <c r="K297" s="394">
        <v>11.600000000000005</v>
      </c>
      <c r="L297" s="431">
        <v>1411.2541843284969</v>
      </c>
      <c r="N297" s="1"/>
      <c r="O297" s="1"/>
      <c r="P297" s="195"/>
      <c r="Q297" s="1"/>
      <c r="R297" s="195" t="s">
        <v>76</v>
      </c>
      <c r="S297" s="243">
        <v>39255.839408907537</v>
      </c>
      <c r="T297" s="394">
        <f t="shared" si="33"/>
        <v>0</v>
      </c>
      <c r="U297" s="431">
        <v>0</v>
      </c>
      <c r="V297" s="243"/>
      <c r="W297" s="243">
        <v>121.6598434765945</v>
      </c>
      <c r="X297" s="394">
        <f t="shared" si="40"/>
        <v>11.600000000000005</v>
      </c>
      <c r="Y297" s="431">
        <v>1411.2541843284969</v>
      </c>
      <c r="Z297" s="242"/>
      <c r="AA297" s="1"/>
      <c r="AB297" s="1"/>
      <c r="AC297" s="195"/>
      <c r="AD297" s="1"/>
      <c r="AE297" s="195" t="s">
        <v>76</v>
      </c>
      <c r="AF297" s="243">
        <f t="shared" si="34"/>
        <v>0</v>
      </c>
      <c r="AG297" s="394">
        <f t="shared" si="35"/>
        <v>0</v>
      </c>
      <c r="AH297" s="431">
        <f t="shared" si="36"/>
        <v>0</v>
      </c>
      <c r="AI297" s="243"/>
      <c r="AJ297" s="243">
        <f t="shared" si="37"/>
        <v>0</v>
      </c>
      <c r="AK297" s="394">
        <f t="shared" si="38"/>
        <v>0</v>
      </c>
      <c r="AL297" s="431">
        <f t="shared" si="39"/>
        <v>0</v>
      </c>
      <c r="AM297" s="86"/>
      <c r="AN297" s="142"/>
      <c r="AO297" s="142"/>
      <c r="AP297" s="142"/>
      <c r="AQ297" s="142"/>
      <c r="AR297" s="142"/>
    </row>
    <row r="298" spans="1:44" s="182" customFormat="1">
      <c r="A298" s="1"/>
      <c r="B298" s="1"/>
      <c r="C298" s="195"/>
      <c r="D298" s="1"/>
      <c r="E298" s="195" t="s">
        <v>79</v>
      </c>
      <c r="F298" s="243">
        <v>3080.5694145760958</v>
      </c>
      <c r="G298" s="394">
        <v>3.0125000000000006E-2</v>
      </c>
      <c r="H298" s="431">
        <v>92.80215361410491</v>
      </c>
      <c r="I298" s="243"/>
      <c r="J298" s="243">
        <v>4.2272391293647482</v>
      </c>
      <c r="K298" s="394">
        <v>0</v>
      </c>
      <c r="L298" s="431"/>
      <c r="N298" s="1"/>
      <c r="O298" s="1"/>
      <c r="P298" s="195"/>
      <c r="Q298" s="1"/>
      <c r="R298" s="195" t="s">
        <v>79</v>
      </c>
      <c r="S298" s="243">
        <v>3080.5694145760958</v>
      </c>
      <c r="T298" s="394">
        <f t="shared" si="33"/>
        <v>3.0131666666666675E-2</v>
      </c>
      <c r="U298" s="431">
        <v>92.822690743535418</v>
      </c>
      <c r="V298" s="243"/>
      <c r="W298" s="243">
        <v>4.2272391293647482</v>
      </c>
      <c r="X298" s="394">
        <f t="shared" si="40"/>
        <v>0</v>
      </c>
      <c r="Y298" s="431">
        <v>0</v>
      </c>
      <c r="Z298" s="242"/>
      <c r="AA298" s="1"/>
      <c r="AB298" s="1"/>
      <c r="AC298" s="195"/>
      <c r="AD298" s="1"/>
      <c r="AE298" s="195" t="s">
        <v>79</v>
      </c>
      <c r="AF298" s="243">
        <f t="shared" si="34"/>
        <v>0</v>
      </c>
      <c r="AG298" s="394">
        <f t="shared" si="35"/>
        <v>6.666666666668708E-6</v>
      </c>
      <c r="AH298" s="431">
        <f t="shared" si="36"/>
        <v>2.0537129430508116E-2</v>
      </c>
      <c r="AI298" s="243"/>
      <c r="AJ298" s="243">
        <f t="shared" si="37"/>
        <v>0</v>
      </c>
      <c r="AK298" s="394">
        <f t="shared" si="38"/>
        <v>0</v>
      </c>
      <c r="AL298" s="431">
        <f t="shared" si="39"/>
        <v>0</v>
      </c>
      <c r="AM298" s="86"/>
      <c r="AN298" s="142"/>
      <c r="AO298" s="142"/>
      <c r="AP298" s="142"/>
      <c r="AQ298" s="142"/>
      <c r="AR298" s="142"/>
    </row>
    <row r="299" spans="1:44" s="182" customFormat="1">
      <c r="A299" s="1"/>
      <c r="B299" s="1"/>
      <c r="C299" s="195"/>
      <c r="D299" s="1"/>
      <c r="E299" s="195" t="s">
        <v>89</v>
      </c>
      <c r="F299" s="243">
        <v>6632.7293757572734</v>
      </c>
      <c r="G299" s="394">
        <v>2.7057999999999999E-2</v>
      </c>
      <c r="H299" s="431">
        <v>179.4683914492403</v>
      </c>
      <c r="I299" s="243"/>
      <c r="J299" s="243">
        <v>20.856255151513437</v>
      </c>
      <c r="K299" s="394">
        <v>0</v>
      </c>
      <c r="L299" s="431"/>
      <c r="N299" s="1"/>
      <c r="O299" s="1"/>
      <c r="P299" s="195"/>
      <c r="Q299" s="1"/>
      <c r="R299" s="195" t="s">
        <v>89</v>
      </c>
      <c r="S299" s="243">
        <v>6632.7293757572734</v>
      </c>
      <c r="T299" s="394">
        <f t="shared" si="33"/>
        <v>2.7057999999999999E-2</v>
      </c>
      <c r="U299" s="431">
        <v>179.4683914492403</v>
      </c>
      <c r="V299" s="243"/>
      <c r="W299" s="243">
        <v>20.856255151513437</v>
      </c>
      <c r="X299" s="394">
        <f t="shared" si="40"/>
        <v>0</v>
      </c>
      <c r="Y299" s="431">
        <v>0</v>
      </c>
      <c r="Z299" s="242"/>
      <c r="AA299" s="1"/>
      <c r="AB299" s="1"/>
      <c r="AC299" s="195"/>
      <c r="AD299" s="1"/>
      <c r="AE299" s="195" t="s">
        <v>89</v>
      </c>
      <c r="AF299" s="243">
        <f t="shared" si="34"/>
        <v>0</v>
      </c>
      <c r="AG299" s="394">
        <f t="shared" si="35"/>
        <v>0</v>
      </c>
      <c r="AH299" s="431">
        <f t="shared" si="36"/>
        <v>0</v>
      </c>
      <c r="AI299" s="243"/>
      <c r="AJ299" s="243">
        <f t="shared" si="37"/>
        <v>0</v>
      </c>
      <c r="AK299" s="394">
        <f t="shared" si="38"/>
        <v>0</v>
      </c>
      <c r="AL299" s="431">
        <f t="shared" si="39"/>
        <v>0</v>
      </c>
      <c r="AM299" s="86"/>
      <c r="AN299" s="142"/>
      <c r="AO299" s="142"/>
      <c r="AP299" s="142"/>
      <c r="AQ299" s="142"/>
      <c r="AR299" s="142"/>
    </row>
    <row r="300" spans="1:44" s="182" customFormat="1">
      <c r="A300" s="1"/>
      <c r="B300" s="1"/>
      <c r="C300" s="180" t="s">
        <v>142</v>
      </c>
      <c r="D300" s="180"/>
      <c r="E300" s="180"/>
      <c r="F300" s="246">
        <f>SUM(F284:F299)</f>
        <v>36000721.134812452</v>
      </c>
      <c r="G300" s="395"/>
      <c r="H300" s="432">
        <f>SUM(H284:H299)</f>
        <v>179881.24290957066</v>
      </c>
      <c r="I300" s="246"/>
      <c r="J300" s="246">
        <f>SUM(J284:J299)</f>
        <v>67842.164406226075</v>
      </c>
      <c r="K300" s="395"/>
      <c r="L300" s="432">
        <f>SUM(L284:L299)</f>
        <v>640523.08171450591</v>
      </c>
      <c r="N300" s="1"/>
      <c r="O300" s="1"/>
      <c r="P300" s="180" t="s">
        <v>142</v>
      </c>
      <c r="Q300" s="180"/>
      <c r="R300" s="180"/>
      <c r="S300" s="246">
        <f>SUM(S284:S299)</f>
        <v>36000721.134812452</v>
      </c>
      <c r="T300" s="395"/>
      <c r="U300" s="432">
        <f>SUM(U284:U299)</f>
        <v>179827.9599934326</v>
      </c>
      <c r="V300" s="246"/>
      <c r="W300" s="246">
        <f>SUM(W284:W299)</f>
        <v>67842.164406226075</v>
      </c>
      <c r="X300" s="395"/>
      <c r="Y300" s="432">
        <f>SUM(Y284:Y299)</f>
        <v>640523.08171450591</v>
      </c>
      <c r="Z300" s="242"/>
      <c r="AA300" s="1"/>
      <c r="AB300" s="1"/>
      <c r="AC300" s="180" t="s">
        <v>142</v>
      </c>
      <c r="AD300" s="180"/>
      <c r="AE300" s="180"/>
      <c r="AF300" s="246">
        <f t="shared" si="34"/>
        <v>0</v>
      </c>
      <c r="AG300" s="395"/>
      <c r="AH300" s="432">
        <f t="shared" si="36"/>
        <v>-53.282916138065048</v>
      </c>
      <c r="AI300" s="246"/>
      <c r="AJ300" s="246">
        <f t="shared" si="37"/>
        <v>0</v>
      </c>
      <c r="AK300" s="395"/>
      <c r="AL300" s="432">
        <f t="shared" si="39"/>
        <v>0</v>
      </c>
      <c r="AM300" s="86"/>
      <c r="AN300" s="142"/>
      <c r="AO300" s="142"/>
      <c r="AP300" s="142"/>
      <c r="AQ300" s="142"/>
      <c r="AR300" s="142"/>
    </row>
    <row r="301" spans="1:44" s="182" customFormat="1">
      <c r="A301" s="1"/>
      <c r="B301" s="1"/>
      <c r="C301" s="195">
        <v>2014</v>
      </c>
      <c r="D301" s="1" t="s">
        <v>192</v>
      </c>
      <c r="E301" s="195" t="s">
        <v>82</v>
      </c>
      <c r="F301" s="243">
        <v>9485.9967842635288</v>
      </c>
      <c r="G301" s="394">
        <v>2.8001999999999992E-2</v>
      </c>
      <c r="H301" s="431">
        <v>265.62688195294726</v>
      </c>
      <c r="I301" s="243"/>
      <c r="J301" s="243">
        <v>29.398234792522327</v>
      </c>
      <c r="K301" s="394">
        <v>0</v>
      </c>
      <c r="L301" s="431"/>
      <c r="N301" s="1"/>
      <c r="O301" s="1"/>
      <c r="P301" s="195">
        <v>2014</v>
      </c>
      <c r="Q301" s="1" t="s">
        <v>192</v>
      </c>
      <c r="R301" s="195" t="s">
        <v>82</v>
      </c>
      <c r="S301" s="243">
        <v>9485.9967842635288</v>
      </c>
      <c r="T301" s="394">
        <f t="shared" si="33"/>
        <v>2.8276999999999983E-2</v>
      </c>
      <c r="U301" s="431">
        <v>268.23553106861965</v>
      </c>
      <c r="V301" s="243"/>
      <c r="W301" s="243">
        <v>29.398234792522327</v>
      </c>
      <c r="X301" s="394">
        <f t="shared" si="40"/>
        <v>0</v>
      </c>
      <c r="Y301" s="431">
        <v>0</v>
      </c>
      <c r="Z301" s="242"/>
      <c r="AA301" s="1"/>
      <c r="AB301" s="1"/>
      <c r="AC301" s="195">
        <v>2014</v>
      </c>
      <c r="AD301" s="1" t="s">
        <v>192</v>
      </c>
      <c r="AE301" s="195" t="s">
        <v>82</v>
      </c>
      <c r="AF301" s="243">
        <f t="shared" si="34"/>
        <v>0</v>
      </c>
      <c r="AG301" s="394">
        <f t="shared" si="35"/>
        <v>2.7499999999999053E-4</v>
      </c>
      <c r="AH301" s="431">
        <f t="shared" si="36"/>
        <v>2.6086491156723923</v>
      </c>
      <c r="AI301" s="243"/>
      <c r="AJ301" s="243">
        <f t="shared" si="37"/>
        <v>0</v>
      </c>
      <c r="AK301" s="394">
        <f t="shared" si="38"/>
        <v>0</v>
      </c>
      <c r="AL301" s="431">
        <f t="shared" si="39"/>
        <v>0</v>
      </c>
      <c r="AM301" s="86"/>
      <c r="AN301" s="142"/>
      <c r="AO301" s="142"/>
      <c r="AP301" s="142"/>
      <c r="AQ301" s="142"/>
      <c r="AR301" s="142"/>
    </row>
    <row r="302" spans="1:44" s="182" customFormat="1">
      <c r="A302" s="1"/>
      <c r="B302" s="1"/>
      <c r="C302" s="195"/>
      <c r="D302" s="1"/>
      <c r="E302" s="195" t="s">
        <v>68</v>
      </c>
      <c r="F302" s="243">
        <v>875596.18564060517</v>
      </c>
      <c r="G302" s="394">
        <v>4.141100000000001E-2</v>
      </c>
      <c r="H302" s="431">
        <v>36259.313643563117</v>
      </c>
      <c r="I302" s="243"/>
      <c r="J302" s="243">
        <v>1988.7602213468933</v>
      </c>
      <c r="K302" s="394">
        <v>0</v>
      </c>
      <c r="L302" s="431"/>
      <c r="N302" s="1"/>
      <c r="O302" s="1"/>
      <c r="P302" s="195"/>
      <c r="Q302" s="1"/>
      <c r="R302" s="195" t="s">
        <v>68</v>
      </c>
      <c r="S302" s="243">
        <v>875596.18564060517</v>
      </c>
      <c r="T302" s="394">
        <f t="shared" si="33"/>
        <v>4.2005000000000028E-2</v>
      </c>
      <c r="U302" s="431">
        <v>36779.417777833645</v>
      </c>
      <c r="V302" s="243"/>
      <c r="W302" s="243">
        <v>1988.7602213468933</v>
      </c>
      <c r="X302" s="394">
        <f t="shared" si="40"/>
        <v>0</v>
      </c>
      <c r="Y302" s="431">
        <v>0</v>
      </c>
      <c r="Z302" s="242"/>
      <c r="AA302" s="1"/>
      <c r="AB302" s="1"/>
      <c r="AC302" s="195"/>
      <c r="AD302" s="1"/>
      <c r="AE302" s="195" t="s">
        <v>68</v>
      </c>
      <c r="AF302" s="243">
        <f t="shared" si="34"/>
        <v>0</v>
      </c>
      <c r="AG302" s="394">
        <f t="shared" si="35"/>
        <v>5.9400000000001812E-4</v>
      </c>
      <c r="AH302" s="431">
        <f t="shared" si="36"/>
        <v>520.10413427052845</v>
      </c>
      <c r="AI302" s="243"/>
      <c r="AJ302" s="243">
        <f t="shared" si="37"/>
        <v>0</v>
      </c>
      <c r="AK302" s="394">
        <f t="shared" si="38"/>
        <v>0</v>
      </c>
      <c r="AL302" s="431">
        <f t="shared" si="39"/>
        <v>0</v>
      </c>
      <c r="AM302" s="86"/>
      <c r="AN302" s="142"/>
      <c r="AO302" s="142"/>
      <c r="AP302" s="142"/>
      <c r="AQ302" s="142"/>
      <c r="AR302" s="142"/>
    </row>
    <row r="303" spans="1:44" s="182" customFormat="1">
      <c r="A303" s="1"/>
      <c r="B303" s="1"/>
      <c r="C303" s="195"/>
      <c r="D303" s="1"/>
      <c r="E303" s="195" t="s">
        <v>86</v>
      </c>
      <c r="F303" s="243">
        <v>67904.081862735853</v>
      </c>
      <c r="G303" s="394">
        <v>0</v>
      </c>
      <c r="H303" s="431"/>
      <c r="I303" s="243"/>
      <c r="J303" s="243">
        <v>12.868459619430769</v>
      </c>
      <c r="K303" s="394">
        <v>9.5100000000000016</v>
      </c>
      <c r="L303" s="431">
        <v>122.37905098078663</v>
      </c>
      <c r="N303" s="1"/>
      <c r="O303" s="1"/>
      <c r="P303" s="195"/>
      <c r="Q303" s="1"/>
      <c r="R303" s="195" t="s">
        <v>86</v>
      </c>
      <c r="S303" s="243">
        <v>67904.081862735853</v>
      </c>
      <c r="T303" s="394">
        <f t="shared" si="33"/>
        <v>0</v>
      </c>
      <c r="U303" s="431">
        <v>0</v>
      </c>
      <c r="V303" s="243"/>
      <c r="W303" s="243">
        <v>12.868459619430769</v>
      </c>
      <c r="X303" s="394">
        <f t="shared" si="40"/>
        <v>9.5100000000000016</v>
      </c>
      <c r="Y303" s="431">
        <v>122.37905098078663</v>
      </c>
      <c r="Z303" s="242"/>
      <c r="AA303" s="1"/>
      <c r="AB303" s="1"/>
      <c r="AC303" s="195"/>
      <c r="AD303" s="1"/>
      <c r="AE303" s="195" t="s">
        <v>86</v>
      </c>
      <c r="AF303" s="243">
        <f t="shared" si="34"/>
        <v>0</v>
      </c>
      <c r="AG303" s="394">
        <f t="shared" si="35"/>
        <v>0</v>
      </c>
      <c r="AH303" s="431">
        <f t="shared" si="36"/>
        <v>0</v>
      </c>
      <c r="AI303" s="243"/>
      <c r="AJ303" s="243">
        <f t="shared" si="37"/>
        <v>0</v>
      </c>
      <c r="AK303" s="394">
        <f t="shared" si="38"/>
        <v>0</v>
      </c>
      <c r="AL303" s="431">
        <f t="shared" si="39"/>
        <v>0</v>
      </c>
      <c r="AM303" s="86"/>
      <c r="AN303" s="142"/>
      <c r="AO303" s="142"/>
      <c r="AP303" s="142"/>
      <c r="AQ303" s="142"/>
      <c r="AR303" s="142"/>
    </row>
    <row r="304" spans="1:44" s="182" customFormat="1">
      <c r="A304" s="1"/>
      <c r="B304" s="1"/>
      <c r="C304" s="195"/>
      <c r="D304" s="1"/>
      <c r="E304" s="195" t="s">
        <v>80</v>
      </c>
      <c r="F304" s="243">
        <v>822549.33035769023</v>
      </c>
      <c r="G304" s="394">
        <v>0</v>
      </c>
      <c r="H304" s="431"/>
      <c r="I304" s="243"/>
      <c r="J304" s="243">
        <v>1491.4681275956798</v>
      </c>
      <c r="K304" s="394">
        <v>9.7600000000000016</v>
      </c>
      <c r="L304" s="431">
        <v>14556.728925333837</v>
      </c>
      <c r="N304" s="1"/>
      <c r="O304" s="1"/>
      <c r="P304" s="195"/>
      <c r="Q304" s="1"/>
      <c r="R304" s="195" t="s">
        <v>80</v>
      </c>
      <c r="S304" s="243">
        <v>822549.33035769023</v>
      </c>
      <c r="T304" s="394">
        <f t="shared" si="33"/>
        <v>0</v>
      </c>
      <c r="U304" s="431">
        <v>0</v>
      </c>
      <c r="V304" s="243"/>
      <c r="W304" s="243">
        <v>1491.4681275956798</v>
      </c>
      <c r="X304" s="394">
        <f t="shared" si="40"/>
        <v>9.7600000000000016</v>
      </c>
      <c r="Y304" s="431">
        <v>14556.728925333837</v>
      </c>
      <c r="Z304" s="242"/>
      <c r="AA304" s="1"/>
      <c r="AB304" s="1"/>
      <c r="AC304" s="195"/>
      <c r="AD304" s="1"/>
      <c r="AE304" s="195" t="s">
        <v>80</v>
      </c>
      <c r="AF304" s="243">
        <f t="shared" si="34"/>
        <v>0</v>
      </c>
      <c r="AG304" s="394">
        <f t="shared" si="35"/>
        <v>0</v>
      </c>
      <c r="AH304" s="431">
        <f t="shared" si="36"/>
        <v>0</v>
      </c>
      <c r="AI304" s="243"/>
      <c r="AJ304" s="243">
        <f t="shared" si="37"/>
        <v>0</v>
      </c>
      <c r="AK304" s="394">
        <f t="shared" si="38"/>
        <v>0</v>
      </c>
      <c r="AL304" s="431">
        <f t="shared" si="39"/>
        <v>0</v>
      </c>
      <c r="AM304" s="86"/>
      <c r="AN304" s="142"/>
      <c r="AO304" s="142"/>
      <c r="AP304" s="142"/>
      <c r="AQ304" s="142"/>
      <c r="AR304" s="142"/>
    </row>
    <row r="305" spans="1:39" s="182" customFormat="1">
      <c r="A305" s="1"/>
      <c r="B305" s="1"/>
      <c r="C305" s="195"/>
      <c r="D305" s="1"/>
      <c r="E305" s="195" t="s">
        <v>77</v>
      </c>
      <c r="F305" s="243">
        <v>216879.9422671409</v>
      </c>
      <c r="G305" s="394">
        <v>0</v>
      </c>
      <c r="H305" s="431"/>
      <c r="I305" s="243"/>
      <c r="J305" s="243">
        <v>614.46130545177368</v>
      </c>
      <c r="K305" s="394">
        <v>10.209999999999999</v>
      </c>
      <c r="L305" s="431">
        <v>6273.6499286626076</v>
      </c>
      <c r="N305" s="1"/>
      <c r="O305" s="1"/>
      <c r="P305" s="195"/>
      <c r="Q305" s="1"/>
      <c r="R305" s="195" t="s">
        <v>77</v>
      </c>
      <c r="S305" s="243">
        <v>216879.9422671409</v>
      </c>
      <c r="T305" s="394">
        <f t="shared" si="33"/>
        <v>0</v>
      </c>
      <c r="U305" s="431">
        <v>0</v>
      </c>
      <c r="V305" s="243"/>
      <c r="W305" s="243">
        <v>614.46130545177368</v>
      </c>
      <c r="X305" s="394">
        <f t="shared" si="40"/>
        <v>10.209999999999997</v>
      </c>
      <c r="Y305" s="431">
        <v>6273.6499286626076</v>
      </c>
      <c r="Z305" s="242"/>
      <c r="AA305" s="1"/>
      <c r="AB305" s="1"/>
      <c r="AC305" s="195"/>
      <c r="AD305" s="1"/>
      <c r="AE305" s="195" t="s">
        <v>77</v>
      </c>
      <c r="AF305" s="243">
        <f t="shared" si="34"/>
        <v>0</v>
      </c>
      <c r="AG305" s="394">
        <f t="shared" si="35"/>
        <v>0</v>
      </c>
      <c r="AH305" s="431">
        <f t="shared" si="36"/>
        <v>0</v>
      </c>
      <c r="AI305" s="243"/>
      <c r="AJ305" s="243">
        <f t="shared" si="37"/>
        <v>0</v>
      </c>
      <c r="AK305" s="394">
        <f t="shared" si="38"/>
        <v>0</v>
      </c>
      <c r="AL305" s="431">
        <f t="shared" si="39"/>
        <v>0</v>
      </c>
      <c r="AM305" s="86"/>
    </row>
    <row r="306" spans="1:39" s="182" customFormat="1">
      <c r="A306" s="1"/>
      <c r="B306" s="1"/>
      <c r="C306" s="195"/>
      <c r="D306" s="1"/>
      <c r="E306" s="195" t="s">
        <v>69</v>
      </c>
      <c r="F306" s="243">
        <v>3579038.1965278876</v>
      </c>
      <c r="G306" s="394">
        <v>0</v>
      </c>
      <c r="H306" s="431"/>
      <c r="I306" s="243"/>
      <c r="J306" s="243">
        <v>4885.5653917018917</v>
      </c>
      <c r="K306" s="394">
        <v>11.370000000000001</v>
      </c>
      <c r="L306" s="431">
        <v>55548.878503650514</v>
      </c>
      <c r="N306" s="1"/>
      <c r="O306" s="1"/>
      <c r="P306" s="195"/>
      <c r="Q306" s="1"/>
      <c r="R306" s="195" t="s">
        <v>69</v>
      </c>
      <c r="S306" s="243">
        <v>3579038.1965278876</v>
      </c>
      <c r="T306" s="394">
        <f t="shared" si="33"/>
        <v>0</v>
      </c>
      <c r="U306" s="431">
        <v>0</v>
      </c>
      <c r="V306" s="243"/>
      <c r="W306" s="243">
        <v>4885.5653917018917</v>
      </c>
      <c r="X306" s="394">
        <f t="shared" si="40"/>
        <v>11.370000000000001</v>
      </c>
      <c r="Y306" s="431">
        <v>55548.878503650514</v>
      </c>
      <c r="Z306" s="242"/>
      <c r="AA306" s="1"/>
      <c r="AB306" s="1"/>
      <c r="AC306" s="195"/>
      <c r="AD306" s="1"/>
      <c r="AE306" s="195" t="s">
        <v>69</v>
      </c>
      <c r="AF306" s="243">
        <f t="shared" si="34"/>
        <v>0</v>
      </c>
      <c r="AG306" s="394">
        <f t="shared" si="35"/>
        <v>0</v>
      </c>
      <c r="AH306" s="431">
        <f t="shared" si="36"/>
        <v>0</v>
      </c>
      <c r="AI306" s="243"/>
      <c r="AJ306" s="243">
        <f t="shared" si="37"/>
        <v>0</v>
      </c>
      <c r="AK306" s="394">
        <f t="shared" si="38"/>
        <v>0</v>
      </c>
      <c r="AL306" s="431">
        <f t="shared" si="39"/>
        <v>0</v>
      </c>
      <c r="AM306" s="86"/>
    </row>
    <row r="307" spans="1:39" s="182" customFormat="1">
      <c r="A307" s="1"/>
      <c r="B307" s="1"/>
      <c r="C307" s="195"/>
      <c r="D307" s="1"/>
      <c r="E307" s="195" t="s">
        <v>70</v>
      </c>
      <c r="F307" s="243">
        <v>6717962.8054472068</v>
      </c>
      <c r="G307" s="394">
        <v>0</v>
      </c>
      <c r="H307" s="431"/>
      <c r="I307" s="243"/>
      <c r="J307" s="243">
        <v>10416.059574641746</v>
      </c>
      <c r="K307" s="394">
        <v>12.340000000000002</v>
      </c>
      <c r="L307" s="431">
        <v>128534.17515107915</v>
      </c>
      <c r="N307" s="1"/>
      <c r="O307" s="1"/>
      <c r="P307" s="195"/>
      <c r="Q307" s="1"/>
      <c r="R307" s="195" t="s">
        <v>70</v>
      </c>
      <c r="S307" s="243">
        <v>6717962.8054472068</v>
      </c>
      <c r="T307" s="394">
        <f t="shared" si="33"/>
        <v>0</v>
      </c>
      <c r="U307" s="431">
        <v>0</v>
      </c>
      <c r="V307" s="243"/>
      <c r="W307" s="243">
        <v>10416.059574641746</v>
      </c>
      <c r="X307" s="394">
        <f t="shared" si="40"/>
        <v>12.340000000000002</v>
      </c>
      <c r="Y307" s="431">
        <v>128534.17515107915</v>
      </c>
      <c r="Z307" s="242"/>
      <c r="AA307" s="1"/>
      <c r="AB307" s="1"/>
      <c r="AC307" s="195"/>
      <c r="AD307" s="1"/>
      <c r="AE307" s="195" t="s">
        <v>70</v>
      </c>
      <c r="AF307" s="243">
        <f t="shared" si="34"/>
        <v>0</v>
      </c>
      <c r="AG307" s="394">
        <f t="shared" si="35"/>
        <v>0</v>
      </c>
      <c r="AH307" s="431">
        <f t="shared" si="36"/>
        <v>0</v>
      </c>
      <c r="AI307" s="243"/>
      <c r="AJ307" s="243">
        <f t="shared" si="37"/>
        <v>0</v>
      </c>
      <c r="AK307" s="394">
        <f t="shared" si="38"/>
        <v>0</v>
      </c>
      <c r="AL307" s="431">
        <f t="shared" si="39"/>
        <v>0</v>
      </c>
    </row>
    <row r="308" spans="1:39" s="182" customFormat="1">
      <c r="A308" s="1"/>
      <c r="B308" s="1"/>
      <c r="C308" s="195"/>
      <c r="D308" s="1"/>
      <c r="E308" s="195" t="s">
        <v>71</v>
      </c>
      <c r="F308" s="243">
        <v>8789242.4703144841</v>
      </c>
      <c r="G308" s="394">
        <v>0</v>
      </c>
      <c r="H308" s="431"/>
      <c r="I308" s="243"/>
      <c r="J308" s="243">
        <v>16841.536796025335</v>
      </c>
      <c r="K308" s="394">
        <v>13.260000000000002</v>
      </c>
      <c r="L308" s="431">
        <v>223318.77791529606</v>
      </c>
      <c r="N308" s="1"/>
      <c r="O308" s="1"/>
      <c r="P308" s="195"/>
      <c r="Q308" s="1"/>
      <c r="R308" s="195" t="s">
        <v>71</v>
      </c>
      <c r="S308" s="243">
        <v>8789242.4703144934</v>
      </c>
      <c r="T308" s="394">
        <f t="shared" si="33"/>
        <v>0</v>
      </c>
      <c r="U308" s="431">
        <v>0</v>
      </c>
      <c r="V308" s="243"/>
      <c r="W308" s="243">
        <v>16841.536796025335</v>
      </c>
      <c r="X308" s="394">
        <f t="shared" si="40"/>
        <v>13.260000000000007</v>
      </c>
      <c r="Y308" s="431">
        <v>223318.77791529606</v>
      </c>
      <c r="Z308" s="242"/>
      <c r="AA308" s="1"/>
      <c r="AB308" s="1"/>
      <c r="AC308" s="195"/>
      <c r="AD308" s="1"/>
      <c r="AE308" s="195" t="s">
        <v>71</v>
      </c>
      <c r="AF308" s="243">
        <f t="shared" si="34"/>
        <v>0</v>
      </c>
      <c r="AG308" s="394">
        <f t="shared" si="35"/>
        <v>0</v>
      </c>
      <c r="AH308" s="431">
        <f t="shared" si="36"/>
        <v>0</v>
      </c>
      <c r="AI308" s="243"/>
      <c r="AJ308" s="243">
        <f t="shared" si="37"/>
        <v>0</v>
      </c>
      <c r="AK308" s="394">
        <f t="shared" si="38"/>
        <v>0</v>
      </c>
      <c r="AL308" s="431">
        <f t="shared" si="39"/>
        <v>0</v>
      </c>
    </row>
    <row r="309" spans="1:39" s="182" customFormat="1">
      <c r="A309" s="1"/>
      <c r="B309" s="1"/>
      <c r="C309" s="195"/>
      <c r="D309" s="1"/>
      <c r="E309" s="195" t="s">
        <v>72</v>
      </c>
      <c r="F309" s="243">
        <v>31021.437500110893</v>
      </c>
      <c r="G309" s="394">
        <v>0</v>
      </c>
      <c r="H309" s="431"/>
      <c r="I309" s="243"/>
      <c r="J309" s="243">
        <v>74.674200817113174</v>
      </c>
      <c r="K309" s="394">
        <v>13.259999999999994</v>
      </c>
      <c r="L309" s="431">
        <v>990.17990283492043</v>
      </c>
      <c r="N309" s="1"/>
      <c r="O309" s="1"/>
      <c r="P309" s="195"/>
      <c r="Q309" s="1"/>
      <c r="R309" s="195" t="s">
        <v>72</v>
      </c>
      <c r="S309" s="243">
        <v>31021.437500110893</v>
      </c>
      <c r="T309" s="394">
        <f t="shared" si="33"/>
        <v>0</v>
      </c>
      <c r="U309" s="431">
        <v>0</v>
      </c>
      <c r="V309" s="243"/>
      <c r="W309" s="243">
        <v>74.674200817113174</v>
      </c>
      <c r="X309" s="394">
        <f t="shared" si="40"/>
        <v>13.259999999999996</v>
      </c>
      <c r="Y309" s="431">
        <v>990.17990283492043</v>
      </c>
      <c r="Z309" s="242"/>
      <c r="AA309" s="1"/>
      <c r="AB309" s="1"/>
      <c r="AC309" s="195"/>
      <c r="AD309" s="1"/>
      <c r="AE309" s="195" t="s">
        <v>72</v>
      </c>
      <c r="AF309" s="243">
        <f t="shared" si="34"/>
        <v>0</v>
      </c>
      <c r="AG309" s="394">
        <f t="shared" si="35"/>
        <v>0</v>
      </c>
      <c r="AH309" s="431">
        <f t="shared" si="36"/>
        <v>0</v>
      </c>
      <c r="AI309" s="243"/>
      <c r="AJ309" s="243">
        <f t="shared" si="37"/>
        <v>0</v>
      </c>
      <c r="AK309" s="394">
        <f t="shared" si="38"/>
        <v>0</v>
      </c>
      <c r="AL309" s="431">
        <f t="shared" si="39"/>
        <v>0</v>
      </c>
    </row>
    <row r="310" spans="1:39" s="182" customFormat="1">
      <c r="A310" s="1"/>
      <c r="B310" s="1"/>
      <c r="C310" s="195"/>
      <c r="D310" s="1"/>
      <c r="E310" s="195" t="s">
        <v>87</v>
      </c>
      <c r="F310" s="243">
        <v>403938.27618495014</v>
      </c>
      <c r="G310" s="394">
        <v>1.8159000000000002E-2</v>
      </c>
      <c r="H310" s="431">
        <v>7335.1151572425097</v>
      </c>
      <c r="I310" s="243"/>
      <c r="J310" s="243">
        <v>780.51745855092929</v>
      </c>
      <c r="K310" s="394">
        <v>3.8499999999999988</v>
      </c>
      <c r="L310" s="431">
        <v>3004.9922154210767</v>
      </c>
      <c r="N310" s="1"/>
      <c r="O310" s="1"/>
      <c r="P310" s="195"/>
      <c r="Q310" s="1"/>
      <c r="R310" s="195" t="s">
        <v>87</v>
      </c>
      <c r="S310" s="243">
        <v>403938.27618495014</v>
      </c>
      <c r="T310" s="394">
        <f t="shared" si="33"/>
        <v>1.8159000000000002E-2</v>
      </c>
      <c r="U310" s="431">
        <v>7335.1151572425097</v>
      </c>
      <c r="V310" s="243"/>
      <c r="W310" s="243">
        <v>780.51745855092929</v>
      </c>
      <c r="X310" s="394">
        <f t="shared" si="40"/>
        <v>3.8499999999999988</v>
      </c>
      <c r="Y310" s="431">
        <v>3004.9922154210767</v>
      </c>
      <c r="Z310" s="242"/>
      <c r="AA310" s="1"/>
      <c r="AB310" s="1"/>
      <c r="AC310" s="195"/>
      <c r="AD310" s="1"/>
      <c r="AE310" s="195" t="s">
        <v>87</v>
      </c>
      <c r="AF310" s="243">
        <f t="shared" si="34"/>
        <v>0</v>
      </c>
      <c r="AG310" s="394">
        <f t="shared" si="35"/>
        <v>0</v>
      </c>
      <c r="AH310" s="431">
        <f t="shared" si="36"/>
        <v>0</v>
      </c>
      <c r="AI310" s="243"/>
      <c r="AJ310" s="243">
        <f t="shared" si="37"/>
        <v>0</v>
      </c>
      <c r="AK310" s="394">
        <f t="shared" si="38"/>
        <v>0</v>
      </c>
      <c r="AL310" s="431">
        <f t="shared" si="39"/>
        <v>0</v>
      </c>
    </row>
    <row r="311" spans="1:39" s="182" customFormat="1">
      <c r="A311" s="1"/>
      <c r="B311" s="1"/>
      <c r="C311" s="195"/>
      <c r="D311" s="1"/>
      <c r="E311" s="195" t="s">
        <v>73</v>
      </c>
      <c r="F311" s="243">
        <v>915075.93400187988</v>
      </c>
      <c r="G311" s="394">
        <v>1.9179999999999989E-2</v>
      </c>
      <c r="H311" s="431">
        <v>17551.156414156045</v>
      </c>
      <c r="I311" s="243"/>
      <c r="J311" s="243">
        <v>1638.2924595403078</v>
      </c>
      <c r="K311" s="394">
        <v>3.9899999999999984</v>
      </c>
      <c r="L311" s="431">
        <v>6536.7869135658266</v>
      </c>
      <c r="N311" s="1"/>
      <c r="O311" s="1"/>
      <c r="P311" s="195"/>
      <c r="Q311" s="1"/>
      <c r="R311" s="195" t="s">
        <v>73</v>
      </c>
      <c r="S311" s="243">
        <v>915075.93400187988</v>
      </c>
      <c r="T311" s="394">
        <f t="shared" si="33"/>
        <v>1.9179999999999989E-2</v>
      </c>
      <c r="U311" s="431">
        <v>17551.156414156045</v>
      </c>
      <c r="V311" s="243"/>
      <c r="W311" s="243">
        <v>1638.2924595403078</v>
      </c>
      <c r="X311" s="394">
        <f t="shared" si="40"/>
        <v>3.9899999999999989</v>
      </c>
      <c r="Y311" s="431">
        <v>6536.7869135658266</v>
      </c>
      <c r="Z311" s="242"/>
      <c r="AA311" s="1"/>
      <c r="AB311" s="1"/>
      <c r="AC311" s="195"/>
      <c r="AD311" s="1"/>
      <c r="AE311" s="195" t="s">
        <v>73</v>
      </c>
      <c r="AF311" s="243">
        <f t="shared" si="34"/>
        <v>0</v>
      </c>
      <c r="AG311" s="394">
        <f t="shared" si="35"/>
        <v>0</v>
      </c>
      <c r="AH311" s="431">
        <f t="shared" si="36"/>
        <v>0</v>
      </c>
      <c r="AI311" s="243"/>
      <c r="AJ311" s="243">
        <f t="shared" si="37"/>
        <v>0</v>
      </c>
      <c r="AK311" s="394">
        <f t="shared" si="38"/>
        <v>0</v>
      </c>
      <c r="AL311" s="431">
        <f t="shared" si="39"/>
        <v>0</v>
      </c>
    </row>
    <row r="312" spans="1:39" s="182" customFormat="1">
      <c r="A312" s="1"/>
      <c r="B312" s="1"/>
      <c r="C312" s="195"/>
      <c r="D312" s="1"/>
      <c r="E312" s="195" t="s">
        <v>74</v>
      </c>
      <c r="F312" s="243">
        <v>6866958.8809283162</v>
      </c>
      <c r="G312" s="394">
        <v>3.9529000000000009E-2</v>
      </c>
      <c r="H312" s="431">
        <v>271444.01760421559</v>
      </c>
      <c r="I312" s="243"/>
      <c r="J312" s="243">
        <v>16853.976242047582</v>
      </c>
      <c r="K312" s="394">
        <v>0</v>
      </c>
      <c r="L312" s="431"/>
      <c r="N312" s="1"/>
      <c r="O312" s="1"/>
      <c r="P312" s="195"/>
      <c r="Q312" s="1"/>
      <c r="R312" s="195" t="s">
        <v>74</v>
      </c>
      <c r="S312" s="243">
        <v>6866958.8809283162</v>
      </c>
      <c r="T312" s="394">
        <f t="shared" si="33"/>
        <v>3.9473000000000001E-2</v>
      </c>
      <c r="U312" s="431">
        <v>271059.46790688345</v>
      </c>
      <c r="V312" s="243"/>
      <c r="W312" s="243">
        <v>16853.976242047589</v>
      </c>
      <c r="X312" s="394">
        <f t="shared" si="40"/>
        <v>0</v>
      </c>
      <c r="Y312" s="431">
        <v>0</v>
      </c>
      <c r="Z312" s="242"/>
      <c r="AA312" s="1"/>
      <c r="AB312" s="1"/>
      <c r="AC312" s="195"/>
      <c r="AD312" s="1"/>
      <c r="AE312" s="195" t="s">
        <v>74</v>
      </c>
      <c r="AF312" s="243">
        <f t="shared" si="34"/>
        <v>0</v>
      </c>
      <c r="AG312" s="394">
        <f t="shared" si="35"/>
        <v>-5.6000000000007433E-5</v>
      </c>
      <c r="AH312" s="431">
        <f t="shared" si="36"/>
        <v>-384.54969733214239</v>
      </c>
      <c r="AI312" s="243"/>
      <c r="AJ312" s="243">
        <f t="shared" si="37"/>
        <v>0</v>
      </c>
      <c r="AK312" s="394">
        <f t="shared" si="38"/>
        <v>0</v>
      </c>
      <c r="AL312" s="431">
        <f t="shared" si="39"/>
        <v>0</v>
      </c>
    </row>
    <row r="313" spans="1:39" s="182" customFormat="1">
      <c r="A313" s="1"/>
      <c r="B313" s="1"/>
      <c r="C313" s="195"/>
      <c r="D313" s="1"/>
      <c r="E313" s="195" t="s">
        <v>75</v>
      </c>
      <c r="F313" s="243">
        <v>148750.79833164165</v>
      </c>
      <c r="G313" s="394">
        <v>0</v>
      </c>
      <c r="H313" s="431"/>
      <c r="I313" s="243"/>
      <c r="J313" s="243">
        <v>425.13769060803691</v>
      </c>
      <c r="K313" s="394">
        <v>11.4</v>
      </c>
      <c r="L313" s="431">
        <v>4846.5696729316214</v>
      </c>
      <c r="N313" s="1"/>
      <c r="O313" s="1"/>
      <c r="P313" s="195"/>
      <c r="Q313" s="1"/>
      <c r="R313" s="195" t="s">
        <v>75</v>
      </c>
      <c r="S313" s="243">
        <v>148750.79833164162</v>
      </c>
      <c r="T313" s="394">
        <f t="shared" si="33"/>
        <v>0</v>
      </c>
      <c r="U313" s="431">
        <v>0</v>
      </c>
      <c r="V313" s="243"/>
      <c r="W313" s="243">
        <v>425.13769060803691</v>
      </c>
      <c r="X313" s="394">
        <f t="shared" si="40"/>
        <v>11.400000000000002</v>
      </c>
      <c r="Y313" s="431">
        <v>4846.5696729316214</v>
      </c>
      <c r="Z313" s="242"/>
      <c r="AA313" s="1"/>
      <c r="AB313" s="1"/>
      <c r="AC313" s="195"/>
      <c r="AD313" s="1"/>
      <c r="AE313" s="195" t="s">
        <v>75</v>
      </c>
      <c r="AF313" s="243">
        <f t="shared" si="34"/>
        <v>0</v>
      </c>
      <c r="AG313" s="394">
        <f t="shared" si="35"/>
        <v>0</v>
      </c>
      <c r="AH313" s="431">
        <f t="shared" si="36"/>
        <v>0</v>
      </c>
      <c r="AI313" s="243"/>
      <c r="AJ313" s="243">
        <f t="shared" si="37"/>
        <v>0</v>
      </c>
      <c r="AK313" s="394">
        <f t="shared" si="38"/>
        <v>0</v>
      </c>
      <c r="AL313" s="431">
        <f t="shared" si="39"/>
        <v>0</v>
      </c>
    </row>
    <row r="314" spans="1:39" s="182" customFormat="1">
      <c r="A314" s="1"/>
      <c r="B314" s="1"/>
      <c r="C314" s="195"/>
      <c r="D314" s="1"/>
      <c r="E314" s="195" t="s">
        <v>78</v>
      </c>
      <c r="F314" s="243">
        <v>111866.55150651245</v>
      </c>
      <c r="G314" s="394">
        <v>3.5777000000000003E-2</v>
      </c>
      <c r="H314" s="431">
        <v>4002.2496132484966</v>
      </c>
      <c r="I314" s="243"/>
      <c r="J314" s="243">
        <v>319.25512720165585</v>
      </c>
      <c r="K314" s="394">
        <v>0</v>
      </c>
      <c r="L314" s="431"/>
      <c r="N314" s="1"/>
      <c r="O314" s="1"/>
      <c r="P314" s="195"/>
      <c r="Q314" s="1"/>
      <c r="R314" s="195" t="s">
        <v>78</v>
      </c>
      <c r="S314" s="243">
        <v>111866.55150651245</v>
      </c>
      <c r="T314" s="394">
        <f t="shared" si="33"/>
        <v>3.5292999999999998E-2</v>
      </c>
      <c r="U314" s="431">
        <v>3948.1062023193435</v>
      </c>
      <c r="V314" s="243"/>
      <c r="W314" s="243">
        <v>319.25512720165585</v>
      </c>
      <c r="X314" s="394">
        <f t="shared" si="40"/>
        <v>0</v>
      </c>
      <c r="Y314" s="431">
        <v>0</v>
      </c>
      <c r="Z314" s="242"/>
      <c r="AA314" s="1"/>
      <c r="AB314" s="1"/>
      <c r="AC314" s="195"/>
      <c r="AD314" s="1"/>
      <c r="AE314" s="195" t="s">
        <v>78</v>
      </c>
      <c r="AF314" s="243">
        <f t="shared" si="34"/>
        <v>0</v>
      </c>
      <c r="AG314" s="394">
        <f t="shared" si="35"/>
        <v>-4.8400000000000526E-4</v>
      </c>
      <c r="AH314" s="431">
        <f t="shared" si="36"/>
        <v>-54.143410929153106</v>
      </c>
      <c r="AI314" s="243"/>
      <c r="AJ314" s="243">
        <f t="shared" si="37"/>
        <v>0</v>
      </c>
      <c r="AK314" s="394">
        <f t="shared" si="38"/>
        <v>0</v>
      </c>
      <c r="AL314" s="431">
        <f t="shared" si="39"/>
        <v>0</v>
      </c>
    </row>
    <row r="315" spans="1:39" s="182" customFormat="1">
      <c r="A315" s="1"/>
      <c r="B315" s="1"/>
      <c r="C315" s="195"/>
      <c r="D315" s="1"/>
      <c r="E315" s="195" t="s">
        <v>88</v>
      </c>
      <c r="F315" s="243">
        <v>609301.48523958924</v>
      </c>
      <c r="G315" s="394">
        <v>3.9529000000000016E-2</v>
      </c>
      <c r="H315" s="431">
        <v>24085.078410035734</v>
      </c>
      <c r="I315" s="243"/>
      <c r="J315" s="243">
        <v>1289.3470276595833</v>
      </c>
      <c r="K315" s="394">
        <v>0</v>
      </c>
      <c r="L315" s="431">
        <v>0</v>
      </c>
      <c r="N315" s="1"/>
      <c r="O315" s="1"/>
      <c r="P315" s="195"/>
      <c r="Q315" s="1"/>
      <c r="R315" s="195" t="s">
        <v>88</v>
      </c>
      <c r="S315" s="243">
        <v>609301.48523958924</v>
      </c>
      <c r="T315" s="394">
        <f t="shared" si="33"/>
        <v>3.9524333333333342E-2</v>
      </c>
      <c r="U315" s="431">
        <v>24082.235003104612</v>
      </c>
      <c r="V315" s="243"/>
      <c r="W315" s="243">
        <v>1289.3470276595833</v>
      </c>
      <c r="X315" s="394">
        <f t="shared" si="40"/>
        <v>0</v>
      </c>
      <c r="Y315" s="431">
        <v>0</v>
      </c>
      <c r="Z315" s="242"/>
      <c r="AA315" s="1"/>
      <c r="AB315" s="1"/>
      <c r="AC315" s="195"/>
      <c r="AD315" s="1"/>
      <c r="AE315" s="195" t="s">
        <v>88</v>
      </c>
      <c r="AF315" s="243">
        <f t="shared" si="34"/>
        <v>0</v>
      </c>
      <c r="AG315" s="394">
        <f t="shared" si="35"/>
        <v>-4.6666666666736467E-6</v>
      </c>
      <c r="AH315" s="431">
        <f t="shared" si="36"/>
        <v>-2.8434069311224448</v>
      </c>
      <c r="AI315" s="243"/>
      <c r="AJ315" s="243">
        <f t="shared" si="37"/>
        <v>0</v>
      </c>
      <c r="AK315" s="394">
        <f t="shared" si="38"/>
        <v>0</v>
      </c>
      <c r="AL315" s="431">
        <f t="shared" si="39"/>
        <v>0</v>
      </c>
    </row>
    <row r="316" spans="1:39" s="182" customFormat="1">
      <c r="A316" s="1"/>
      <c r="B316" s="1"/>
      <c r="C316" s="195"/>
      <c r="D316" s="1"/>
      <c r="E316" s="195" t="s">
        <v>79</v>
      </c>
      <c r="F316" s="243">
        <v>5664.653732857465</v>
      </c>
      <c r="G316" s="394">
        <v>3.0124999999999996E-2</v>
      </c>
      <c r="H316" s="431">
        <v>170.64769370233111</v>
      </c>
      <c r="I316" s="243"/>
      <c r="J316" s="243">
        <v>0.37932528013806188</v>
      </c>
      <c r="K316" s="394">
        <v>0</v>
      </c>
      <c r="L316" s="431"/>
      <c r="N316" s="1"/>
      <c r="O316" s="1"/>
      <c r="P316" s="195"/>
      <c r="Q316" s="1"/>
      <c r="R316" s="195" t="s">
        <v>79</v>
      </c>
      <c r="S316" s="243">
        <v>5664.653732857465</v>
      </c>
      <c r="T316" s="394">
        <f t="shared" si="33"/>
        <v>3.0131666666666664E-2</v>
      </c>
      <c r="U316" s="431">
        <v>170.68545806055016</v>
      </c>
      <c r="V316" s="243"/>
      <c r="W316" s="243">
        <v>0.37932528013806188</v>
      </c>
      <c r="X316" s="394">
        <f t="shared" si="40"/>
        <v>0</v>
      </c>
      <c r="Y316" s="431">
        <v>0</v>
      </c>
      <c r="Z316" s="242"/>
      <c r="AA316" s="1"/>
      <c r="AB316" s="1"/>
      <c r="AC316" s="195"/>
      <c r="AD316" s="1"/>
      <c r="AE316" s="195" t="s">
        <v>79</v>
      </c>
      <c r="AF316" s="243">
        <f t="shared" si="34"/>
        <v>0</v>
      </c>
      <c r="AG316" s="394">
        <f t="shared" si="35"/>
        <v>6.666666666668708E-6</v>
      </c>
      <c r="AH316" s="431">
        <f t="shared" si="36"/>
        <v>3.7764358219050109E-2</v>
      </c>
      <c r="AI316" s="243"/>
      <c r="AJ316" s="243">
        <f t="shared" si="37"/>
        <v>0</v>
      </c>
      <c r="AK316" s="394">
        <f t="shared" si="38"/>
        <v>0</v>
      </c>
      <c r="AL316" s="431">
        <f t="shared" si="39"/>
        <v>0</v>
      </c>
    </row>
    <row r="317" spans="1:39" s="182" customFormat="1">
      <c r="A317" s="1"/>
      <c r="B317" s="1"/>
      <c r="C317" s="195"/>
      <c r="D317" s="1"/>
      <c r="E317" s="195" t="s">
        <v>89</v>
      </c>
      <c r="F317" s="243">
        <v>1866.5218163001982</v>
      </c>
      <c r="G317" s="394">
        <v>2.7057999999999999E-2</v>
      </c>
      <c r="H317" s="431">
        <v>50.504347305450764</v>
      </c>
      <c r="I317" s="243"/>
      <c r="J317" s="243">
        <v>4.0738613388087686</v>
      </c>
      <c r="K317" s="394">
        <v>0</v>
      </c>
      <c r="L317" s="431"/>
      <c r="N317" s="1"/>
      <c r="O317" s="1"/>
      <c r="P317" s="195"/>
      <c r="Q317" s="1"/>
      <c r="R317" s="195" t="s">
        <v>89</v>
      </c>
      <c r="S317" s="243">
        <v>1866.5218163001982</v>
      </c>
      <c r="T317" s="394">
        <f t="shared" si="33"/>
        <v>2.7057999999999999E-2</v>
      </c>
      <c r="U317" s="431">
        <v>50.504347305450764</v>
      </c>
      <c r="V317" s="243"/>
      <c r="W317" s="243">
        <v>4.0738613388087686</v>
      </c>
      <c r="X317" s="394">
        <f t="shared" si="40"/>
        <v>0</v>
      </c>
      <c r="Y317" s="431">
        <v>0</v>
      </c>
      <c r="Z317" s="242"/>
      <c r="AA317" s="1"/>
      <c r="AB317" s="1"/>
      <c r="AC317" s="195"/>
      <c r="AD317" s="1"/>
      <c r="AE317" s="195" t="s">
        <v>89</v>
      </c>
      <c r="AF317" s="243">
        <f t="shared" si="34"/>
        <v>0</v>
      </c>
      <c r="AG317" s="394">
        <f t="shared" si="35"/>
        <v>0</v>
      </c>
      <c r="AH317" s="431">
        <f t="shared" si="36"/>
        <v>0</v>
      </c>
      <c r="AI317" s="243"/>
      <c r="AJ317" s="243">
        <f t="shared" si="37"/>
        <v>0</v>
      </c>
      <c r="AK317" s="394">
        <f t="shared" si="38"/>
        <v>0</v>
      </c>
      <c r="AL317" s="431">
        <f t="shared" si="39"/>
        <v>0</v>
      </c>
    </row>
    <row r="318" spans="1:39" s="182" customFormat="1">
      <c r="A318" s="1"/>
      <c r="B318" s="1"/>
      <c r="C318" s="180" t="s">
        <v>93</v>
      </c>
      <c r="D318" s="180"/>
      <c r="E318" s="180"/>
      <c r="F318" s="246">
        <f>SUM(F301:F317)</f>
        <v>30173103.548444171</v>
      </c>
      <c r="G318" s="395"/>
      <c r="H318" s="432">
        <f>SUM(H301:H317)</f>
        <v>361163.70976542222</v>
      </c>
      <c r="I318" s="246"/>
      <c r="J318" s="246">
        <f>SUM(J301:J317)</f>
        <v>57665.77150421944</v>
      </c>
      <c r="K318" s="395"/>
      <c r="L318" s="432">
        <f>SUM(L301:L317)</f>
        <v>443733.11817975639</v>
      </c>
      <c r="N318" s="1"/>
      <c r="O318" s="1"/>
      <c r="P318" s="180" t="s">
        <v>93</v>
      </c>
      <c r="Q318" s="180"/>
      <c r="R318" s="180"/>
      <c r="S318" s="246">
        <f>SUM(S301:S317)</f>
        <v>30173103.548444182</v>
      </c>
      <c r="T318" s="395"/>
      <c r="U318" s="432">
        <f>SUM(U301:U317)</f>
        <v>361244.92379797419</v>
      </c>
      <c r="V318" s="246"/>
      <c r="W318" s="246">
        <f>SUM(W301:W317)</f>
        <v>57665.771504219447</v>
      </c>
      <c r="X318" s="395"/>
      <c r="Y318" s="432">
        <f>SUM(Y301:Y317)</f>
        <v>443733.11817975639</v>
      </c>
      <c r="Z318" s="242"/>
      <c r="AA318" s="1"/>
      <c r="AB318" s="1"/>
      <c r="AC318" s="180" t="s">
        <v>93</v>
      </c>
      <c r="AD318" s="180"/>
      <c r="AE318" s="180"/>
      <c r="AF318" s="246">
        <f t="shared" si="34"/>
        <v>0</v>
      </c>
      <c r="AG318" s="395"/>
      <c r="AH318" s="432">
        <f t="shared" si="36"/>
        <v>81.214032551972196</v>
      </c>
      <c r="AI318" s="246"/>
      <c r="AJ318" s="246">
        <f t="shared" si="37"/>
        <v>0</v>
      </c>
      <c r="AK318" s="395"/>
      <c r="AL318" s="432">
        <f t="shared" si="39"/>
        <v>0</v>
      </c>
    </row>
    <row r="319" spans="1:39" s="182" customFormat="1">
      <c r="A319" s="1"/>
      <c r="B319" s="181" t="s">
        <v>128</v>
      </c>
      <c r="C319" s="181"/>
      <c r="D319" s="181"/>
      <c r="E319" s="181"/>
      <c r="F319" s="349">
        <f>F283+F300+F318</f>
        <v>77808113.006866485</v>
      </c>
      <c r="G319" s="403"/>
      <c r="H319" s="433">
        <f>H283+H300+H318</f>
        <v>663736.1275474329</v>
      </c>
      <c r="I319" s="247"/>
      <c r="J319" s="349">
        <f>J283+J300+J318</f>
        <v>148294.38471995303</v>
      </c>
      <c r="K319" s="351"/>
      <c r="L319" s="433">
        <f>L283+L300+L318</f>
        <v>1243525.96070401</v>
      </c>
      <c r="N319" s="1"/>
      <c r="O319" s="181" t="s">
        <v>128</v>
      </c>
      <c r="P319" s="181"/>
      <c r="Q319" s="181"/>
      <c r="R319" s="181"/>
      <c r="S319" s="349">
        <f>S283+S300+S318</f>
        <v>77808113.0068665</v>
      </c>
      <c r="T319" s="403"/>
      <c r="U319" s="433">
        <f>U283+U300+U318</f>
        <v>663668.77549103508</v>
      </c>
      <c r="V319" s="247"/>
      <c r="W319" s="349">
        <f>W283+W300+W318</f>
        <v>148294.38471995303</v>
      </c>
      <c r="X319" s="351"/>
      <c r="Y319" s="433">
        <f>Y283+Y300+Y318</f>
        <v>1243525.9607040102</v>
      </c>
      <c r="Z319" s="242"/>
      <c r="AA319" s="1"/>
      <c r="AB319" s="181" t="s">
        <v>128</v>
      </c>
      <c r="AC319" s="181"/>
      <c r="AD319" s="181"/>
      <c r="AE319" s="181"/>
      <c r="AF319" s="349">
        <f t="shared" si="34"/>
        <v>0</v>
      </c>
      <c r="AG319" s="403"/>
      <c r="AH319" s="433">
        <f t="shared" si="36"/>
        <v>-67.352056397823617</v>
      </c>
      <c r="AI319" s="247"/>
      <c r="AJ319" s="349">
        <f t="shared" si="37"/>
        <v>0</v>
      </c>
      <c r="AK319" s="351"/>
      <c r="AL319" s="433">
        <f t="shared" si="39"/>
        <v>0</v>
      </c>
    </row>
    <row r="320" spans="1:39" s="182" customFormat="1">
      <c r="A320" s="1"/>
      <c r="B320" s="1" t="s">
        <v>99</v>
      </c>
      <c r="C320" s="195">
        <v>2015</v>
      </c>
      <c r="D320" s="1" t="s">
        <v>192</v>
      </c>
      <c r="E320" s="195" t="s">
        <v>82</v>
      </c>
      <c r="F320" s="243">
        <v>1864.3185700530912</v>
      </c>
      <c r="G320" s="394">
        <v>2.8001999999999996E-2</v>
      </c>
      <c r="H320" s="431">
        <v>52.204648598626655</v>
      </c>
      <c r="I320" s="243"/>
      <c r="J320" s="243">
        <v>2.6317132349674601</v>
      </c>
      <c r="K320" s="394">
        <v>0</v>
      </c>
      <c r="L320" s="431"/>
      <c r="N320" s="1"/>
      <c r="O320" s="1" t="s">
        <v>99</v>
      </c>
      <c r="P320" s="195">
        <v>2015</v>
      </c>
      <c r="Q320" s="1" t="s">
        <v>192</v>
      </c>
      <c r="R320" s="195" t="s">
        <v>82</v>
      </c>
      <c r="S320" s="243">
        <v>1864.3185700530912</v>
      </c>
      <c r="T320" s="394">
        <f t="shared" si="33"/>
        <v>2.8277000000000004E-2</v>
      </c>
      <c r="U320" s="431">
        <v>52.71733620539127</v>
      </c>
      <c r="V320" s="243"/>
      <c r="W320" s="243">
        <v>2.6317132349674601</v>
      </c>
      <c r="X320" s="394">
        <f t="shared" si="40"/>
        <v>0</v>
      </c>
      <c r="Y320" s="431">
        <v>0</v>
      </c>
      <c r="Z320" s="242"/>
      <c r="AA320" s="1"/>
      <c r="AB320" s="1" t="s">
        <v>99</v>
      </c>
      <c r="AC320" s="195">
        <v>2015</v>
      </c>
      <c r="AD320" s="1" t="s">
        <v>192</v>
      </c>
      <c r="AE320" s="195" t="s">
        <v>82</v>
      </c>
      <c r="AF320" s="243">
        <f t="shared" si="34"/>
        <v>0</v>
      </c>
      <c r="AG320" s="394">
        <f t="shared" si="35"/>
        <v>2.7500000000000788E-4</v>
      </c>
      <c r="AH320" s="431">
        <f t="shared" si="36"/>
        <v>0.51268760676461511</v>
      </c>
      <c r="AI320" s="243"/>
      <c r="AJ320" s="243">
        <f t="shared" si="37"/>
        <v>0</v>
      </c>
      <c r="AK320" s="394">
        <f t="shared" si="38"/>
        <v>0</v>
      </c>
      <c r="AL320" s="431">
        <f t="shared" si="39"/>
        <v>0</v>
      </c>
    </row>
    <row r="321" spans="1:44" s="182" customFormat="1">
      <c r="A321" s="1"/>
      <c r="B321" s="1"/>
      <c r="C321" s="195"/>
      <c r="D321" s="1"/>
      <c r="E321" s="195" t="s">
        <v>68</v>
      </c>
      <c r="F321" s="243">
        <v>1462960.9562516303</v>
      </c>
      <c r="G321" s="394">
        <v>4.1410999999999962E-2</v>
      </c>
      <c r="H321" s="431">
        <v>60582.676159336203</v>
      </c>
      <c r="I321" s="243"/>
      <c r="J321" s="243">
        <v>2686.1131146583039</v>
      </c>
      <c r="K321" s="394">
        <v>0</v>
      </c>
      <c r="L321" s="431"/>
      <c r="N321" s="1"/>
      <c r="O321" s="1"/>
      <c r="P321" s="195"/>
      <c r="Q321" s="1"/>
      <c r="R321" s="195" t="s">
        <v>68</v>
      </c>
      <c r="S321" s="243">
        <v>1462960.9562516303</v>
      </c>
      <c r="T321" s="394">
        <f t="shared" si="33"/>
        <v>4.2005000000000008E-2</v>
      </c>
      <c r="U321" s="431">
        <v>61451.674967349747</v>
      </c>
      <c r="V321" s="243"/>
      <c r="W321" s="243">
        <v>2686.1131146583039</v>
      </c>
      <c r="X321" s="394">
        <f t="shared" si="40"/>
        <v>0</v>
      </c>
      <c r="Y321" s="431">
        <v>0</v>
      </c>
      <c r="Z321" s="242"/>
      <c r="AA321" s="1"/>
      <c r="AB321" s="1"/>
      <c r="AC321" s="195"/>
      <c r="AD321" s="1"/>
      <c r="AE321" s="195" t="s">
        <v>68</v>
      </c>
      <c r="AF321" s="243">
        <f t="shared" si="34"/>
        <v>0</v>
      </c>
      <c r="AG321" s="394">
        <f t="shared" si="35"/>
        <v>5.9400000000004588E-4</v>
      </c>
      <c r="AH321" s="431">
        <f t="shared" si="36"/>
        <v>868.99880801354448</v>
      </c>
      <c r="AI321" s="243"/>
      <c r="AJ321" s="243">
        <f t="shared" si="37"/>
        <v>0</v>
      </c>
      <c r="AK321" s="394">
        <f t="shared" si="38"/>
        <v>0</v>
      </c>
      <c r="AL321" s="431">
        <f t="shared" si="39"/>
        <v>0</v>
      </c>
      <c r="AM321" s="366"/>
      <c r="AN321" s="366"/>
      <c r="AO321" s="366"/>
      <c r="AP321" s="366"/>
      <c r="AQ321" s="366"/>
      <c r="AR321" s="86"/>
    </row>
    <row r="322" spans="1:44" s="182" customFormat="1">
      <c r="A322" s="1"/>
      <c r="B322" s="1"/>
      <c r="C322" s="195"/>
      <c r="D322" s="1"/>
      <c r="E322" s="195" t="s">
        <v>86</v>
      </c>
      <c r="F322" s="243">
        <v>75771.537686773358</v>
      </c>
      <c r="G322" s="394">
        <v>0</v>
      </c>
      <c r="H322" s="431"/>
      <c r="I322" s="243"/>
      <c r="J322" s="243">
        <v>26.430901409589108</v>
      </c>
      <c r="K322" s="394">
        <v>9.5100000000000016</v>
      </c>
      <c r="L322" s="431">
        <v>251.35787240519244</v>
      </c>
      <c r="N322" s="1"/>
      <c r="O322" s="1"/>
      <c r="P322" s="195"/>
      <c r="Q322" s="1"/>
      <c r="R322" s="195" t="s">
        <v>86</v>
      </c>
      <c r="S322" s="243">
        <v>75771.537686773358</v>
      </c>
      <c r="T322" s="394">
        <f t="shared" si="33"/>
        <v>0</v>
      </c>
      <c r="U322" s="431">
        <v>0</v>
      </c>
      <c r="V322" s="243"/>
      <c r="W322" s="243">
        <v>26.430901409589108</v>
      </c>
      <c r="X322" s="394">
        <f t="shared" si="40"/>
        <v>9.5100000000000016</v>
      </c>
      <c r="Y322" s="431">
        <v>251.35787240519244</v>
      </c>
      <c r="Z322" s="242"/>
      <c r="AA322" s="1"/>
      <c r="AB322" s="1"/>
      <c r="AC322" s="195"/>
      <c r="AD322" s="1"/>
      <c r="AE322" s="195" t="s">
        <v>86</v>
      </c>
      <c r="AF322" s="243">
        <f t="shared" si="34"/>
        <v>0</v>
      </c>
      <c r="AG322" s="394">
        <f t="shared" si="35"/>
        <v>0</v>
      </c>
      <c r="AH322" s="431">
        <f t="shared" si="36"/>
        <v>0</v>
      </c>
      <c r="AI322" s="243"/>
      <c r="AJ322" s="243">
        <f t="shared" si="37"/>
        <v>0</v>
      </c>
      <c r="AK322" s="394">
        <f t="shared" si="38"/>
        <v>0</v>
      </c>
      <c r="AL322" s="431">
        <f t="shared" si="39"/>
        <v>0</v>
      </c>
      <c r="AM322" s="86"/>
      <c r="AN322" s="86"/>
      <c r="AO322" s="86"/>
      <c r="AP322" s="86"/>
      <c r="AQ322" s="86"/>
      <c r="AR322" s="86"/>
    </row>
    <row r="323" spans="1:44" s="182" customFormat="1">
      <c r="A323" s="1"/>
      <c r="B323" s="1"/>
      <c r="C323" s="195"/>
      <c r="D323" s="1"/>
      <c r="E323" s="195" t="s">
        <v>80</v>
      </c>
      <c r="F323" s="243">
        <v>128304.57946181799</v>
      </c>
      <c r="G323" s="394">
        <v>0</v>
      </c>
      <c r="H323" s="431"/>
      <c r="I323" s="243"/>
      <c r="J323" s="243">
        <v>175.64304000000001</v>
      </c>
      <c r="K323" s="394">
        <v>9.7600000000000016</v>
      </c>
      <c r="L323" s="431">
        <v>1714.2760704000004</v>
      </c>
      <c r="N323" s="1"/>
      <c r="O323" s="1"/>
      <c r="P323" s="195"/>
      <c r="Q323" s="1"/>
      <c r="R323" s="195" t="s">
        <v>80</v>
      </c>
      <c r="S323" s="243">
        <v>128304.57946181799</v>
      </c>
      <c r="T323" s="394">
        <f t="shared" si="33"/>
        <v>0</v>
      </c>
      <c r="U323" s="431">
        <v>0</v>
      </c>
      <c r="V323" s="243"/>
      <c r="W323" s="243">
        <v>175.64304000000001</v>
      </c>
      <c r="X323" s="394">
        <f t="shared" si="40"/>
        <v>9.7600000000000016</v>
      </c>
      <c r="Y323" s="431">
        <v>1714.2760704000004</v>
      </c>
      <c r="Z323" s="242"/>
      <c r="AA323" s="1"/>
      <c r="AB323" s="1"/>
      <c r="AC323" s="195"/>
      <c r="AD323" s="1"/>
      <c r="AE323" s="195" t="s">
        <v>80</v>
      </c>
      <c r="AF323" s="243">
        <f t="shared" si="34"/>
        <v>0</v>
      </c>
      <c r="AG323" s="394">
        <f t="shared" si="35"/>
        <v>0</v>
      </c>
      <c r="AH323" s="431">
        <f t="shared" si="36"/>
        <v>0</v>
      </c>
      <c r="AI323" s="243"/>
      <c r="AJ323" s="243">
        <f t="shared" si="37"/>
        <v>0</v>
      </c>
      <c r="AK323" s="394">
        <f t="shared" si="38"/>
        <v>0</v>
      </c>
      <c r="AL323" s="431">
        <f t="shared" si="39"/>
        <v>0</v>
      </c>
      <c r="AM323" s="86"/>
      <c r="AN323" s="86"/>
      <c r="AO323" s="86"/>
      <c r="AP323" s="86"/>
      <c r="AQ323" s="86"/>
      <c r="AR323" s="86"/>
    </row>
    <row r="324" spans="1:44" s="182" customFormat="1">
      <c r="A324" s="1"/>
      <c r="B324" s="1"/>
      <c r="C324" s="195"/>
      <c r="D324" s="1"/>
      <c r="E324" s="195" t="s">
        <v>81</v>
      </c>
      <c r="F324" s="243">
        <v>1633863.2352192593</v>
      </c>
      <c r="G324" s="394">
        <v>0</v>
      </c>
      <c r="H324" s="431"/>
      <c r="I324" s="243"/>
      <c r="J324" s="243">
        <v>2748.735379549119</v>
      </c>
      <c r="K324" s="394">
        <v>10.209999999999999</v>
      </c>
      <c r="L324" s="431">
        <v>28064.588225196501</v>
      </c>
      <c r="N324" s="1"/>
      <c r="O324" s="1"/>
      <c r="P324" s="195"/>
      <c r="Q324" s="1"/>
      <c r="R324" s="195" t="s">
        <v>81</v>
      </c>
      <c r="S324" s="243">
        <v>1633863.2352192593</v>
      </c>
      <c r="T324" s="394">
        <f t="shared" si="33"/>
        <v>0</v>
      </c>
      <c r="U324" s="431">
        <v>0</v>
      </c>
      <c r="V324" s="243"/>
      <c r="W324" s="243">
        <v>2748.735379549119</v>
      </c>
      <c r="X324" s="394">
        <f t="shared" si="40"/>
        <v>10.209999999999999</v>
      </c>
      <c r="Y324" s="431">
        <v>28064.588225196501</v>
      </c>
      <c r="Z324" s="242"/>
      <c r="AA324" s="1"/>
      <c r="AB324" s="1"/>
      <c r="AC324" s="195"/>
      <c r="AD324" s="1"/>
      <c r="AE324" s="195" t="s">
        <v>81</v>
      </c>
      <c r="AF324" s="243">
        <f t="shared" si="34"/>
        <v>0</v>
      </c>
      <c r="AG324" s="394">
        <f t="shared" si="35"/>
        <v>0</v>
      </c>
      <c r="AH324" s="431">
        <f t="shared" si="36"/>
        <v>0</v>
      </c>
      <c r="AI324" s="243"/>
      <c r="AJ324" s="243">
        <f t="shared" si="37"/>
        <v>0</v>
      </c>
      <c r="AK324" s="394">
        <f t="shared" si="38"/>
        <v>0</v>
      </c>
      <c r="AL324" s="431">
        <f t="shared" si="39"/>
        <v>0</v>
      </c>
      <c r="AM324" s="86"/>
      <c r="AN324" s="142"/>
      <c r="AO324" s="142"/>
      <c r="AP324" s="142"/>
      <c r="AQ324" s="142"/>
      <c r="AR324" s="142"/>
    </row>
    <row r="325" spans="1:44" s="182" customFormat="1">
      <c r="A325" s="1"/>
      <c r="B325" s="1"/>
      <c r="C325" s="195"/>
      <c r="D325" s="1"/>
      <c r="E325" s="195" t="s">
        <v>69</v>
      </c>
      <c r="F325" s="243">
        <v>2380.1054552475916</v>
      </c>
      <c r="G325" s="394">
        <v>0</v>
      </c>
      <c r="H325" s="431"/>
      <c r="I325" s="243"/>
      <c r="J325" s="243">
        <v>4.9271200265129362</v>
      </c>
      <c r="K325" s="394">
        <v>11.37</v>
      </c>
      <c r="L325" s="431">
        <v>56.021354701452083</v>
      </c>
      <c r="N325" s="1"/>
      <c r="O325" s="1"/>
      <c r="P325" s="195"/>
      <c r="Q325" s="1"/>
      <c r="R325" s="195" t="s">
        <v>69</v>
      </c>
      <c r="S325" s="243">
        <v>2380.1054552475916</v>
      </c>
      <c r="T325" s="394">
        <f t="shared" si="33"/>
        <v>0</v>
      </c>
      <c r="U325" s="431">
        <v>0</v>
      </c>
      <c r="V325" s="243"/>
      <c r="W325" s="243">
        <v>4.9271200265129362</v>
      </c>
      <c r="X325" s="394">
        <f t="shared" si="40"/>
        <v>11.37</v>
      </c>
      <c r="Y325" s="431">
        <v>56.021354701452083</v>
      </c>
      <c r="Z325" s="242"/>
      <c r="AA325" s="1"/>
      <c r="AB325" s="1"/>
      <c r="AC325" s="195"/>
      <c r="AD325" s="1"/>
      <c r="AE325" s="195" t="s">
        <v>69</v>
      </c>
      <c r="AF325" s="243">
        <f t="shared" si="34"/>
        <v>0</v>
      </c>
      <c r="AG325" s="394">
        <f t="shared" si="35"/>
        <v>0</v>
      </c>
      <c r="AH325" s="431">
        <f t="shared" si="36"/>
        <v>0</v>
      </c>
      <c r="AI325" s="243"/>
      <c r="AJ325" s="243">
        <f t="shared" si="37"/>
        <v>0</v>
      </c>
      <c r="AK325" s="394">
        <f t="shared" si="38"/>
        <v>0</v>
      </c>
      <c r="AL325" s="431">
        <f t="shared" si="39"/>
        <v>0</v>
      </c>
      <c r="AM325" s="86"/>
      <c r="AN325" s="142"/>
      <c r="AO325" s="142"/>
      <c r="AP325" s="142"/>
      <c r="AQ325" s="142"/>
      <c r="AR325" s="142"/>
    </row>
    <row r="326" spans="1:44" s="182" customFormat="1">
      <c r="A326" s="1"/>
      <c r="B326" s="1"/>
      <c r="C326" s="195"/>
      <c r="D326" s="1"/>
      <c r="E326" s="195" t="s">
        <v>70</v>
      </c>
      <c r="F326" s="243">
        <v>2428299.657649721</v>
      </c>
      <c r="G326" s="394">
        <v>0</v>
      </c>
      <c r="H326" s="431"/>
      <c r="I326" s="243"/>
      <c r="J326" s="243">
        <v>3730.2698859992397</v>
      </c>
      <c r="K326" s="394">
        <v>12.339999999999998</v>
      </c>
      <c r="L326" s="431">
        <v>46031.530393230612</v>
      </c>
      <c r="N326" s="1"/>
      <c r="O326" s="1"/>
      <c r="P326" s="195"/>
      <c r="Q326" s="1"/>
      <c r="R326" s="195" t="s">
        <v>70</v>
      </c>
      <c r="S326" s="243">
        <v>2428299.657649721</v>
      </c>
      <c r="T326" s="394">
        <f t="shared" ref="T326:T389" si="41">IFERROR(U326/S326,"-")</f>
        <v>0</v>
      </c>
      <c r="U326" s="431">
        <v>0</v>
      </c>
      <c r="V326" s="243"/>
      <c r="W326" s="243">
        <v>3730.2698859992397</v>
      </c>
      <c r="X326" s="394">
        <f t="shared" si="40"/>
        <v>12.339999999999998</v>
      </c>
      <c r="Y326" s="431">
        <v>46031.530393230612</v>
      </c>
      <c r="Z326" s="242"/>
      <c r="AA326" s="1"/>
      <c r="AB326" s="1"/>
      <c r="AC326" s="195"/>
      <c r="AD326" s="1"/>
      <c r="AE326" s="195" t="s">
        <v>70</v>
      </c>
      <c r="AF326" s="243">
        <f t="shared" si="34"/>
        <v>0</v>
      </c>
      <c r="AG326" s="394">
        <f t="shared" si="35"/>
        <v>0</v>
      </c>
      <c r="AH326" s="431">
        <f t="shared" si="36"/>
        <v>0</v>
      </c>
      <c r="AI326" s="243"/>
      <c r="AJ326" s="243">
        <f t="shared" si="37"/>
        <v>0</v>
      </c>
      <c r="AK326" s="394">
        <f t="shared" si="38"/>
        <v>0</v>
      </c>
      <c r="AL326" s="431">
        <f t="shared" si="39"/>
        <v>0</v>
      </c>
      <c r="AM326" s="86"/>
      <c r="AN326" s="142"/>
      <c r="AO326" s="142"/>
      <c r="AP326" s="142"/>
      <c r="AQ326" s="142"/>
      <c r="AR326" s="142"/>
    </row>
    <row r="327" spans="1:44" s="182" customFormat="1">
      <c r="A327" s="1"/>
      <c r="B327" s="1"/>
      <c r="C327" s="195"/>
      <c r="D327" s="1"/>
      <c r="E327" s="195" t="s">
        <v>71</v>
      </c>
      <c r="F327" s="243">
        <v>12173122.838431614</v>
      </c>
      <c r="G327" s="394">
        <v>0</v>
      </c>
      <c r="H327" s="431"/>
      <c r="I327" s="243"/>
      <c r="J327" s="243">
        <v>18842.215068618323</v>
      </c>
      <c r="K327" s="394">
        <v>13.26</v>
      </c>
      <c r="L327" s="431">
        <v>249847.77180987896</v>
      </c>
      <c r="N327" s="1"/>
      <c r="O327" s="1"/>
      <c r="P327" s="195"/>
      <c r="Q327" s="1"/>
      <c r="R327" s="195" t="s">
        <v>71</v>
      </c>
      <c r="S327" s="243">
        <v>12173122.838431614</v>
      </c>
      <c r="T327" s="394">
        <f t="shared" si="41"/>
        <v>0</v>
      </c>
      <c r="U327" s="431">
        <v>0</v>
      </c>
      <c r="V327" s="243"/>
      <c r="W327" s="243">
        <v>18842.215068618323</v>
      </c>
      <c r="X327" s="394">
        <f t="shared" si="40"/>
        <v>13.26</v>
      </c>
      <c r="Y327" s="431">
        <v>249847.77180987896</v>
      </c>
      <c r="Z327" s="242"/>
      <c r="AA327" s="1"/>
      <c r="AB327" s="1"/>
      <c r="AC327" s="195"/>
      <c r="AD327" s="1"/>
      <c r="AE327" s="195" t="s">
        <v>71</v>
      </c>
      <c r="AF327" s="243">
        <f t="shared" ref="AF327:AF390" si="42">S327-F327</f>
        <v>0</v>
      </c>
      <c r="AG327" s="394">
        <f t="shared" ref="AG327:AG390" si="43">T327-G327</f>
        <v>0</v>
      </c>
      <c r="AH327" s="431">
        <f t="shared" ref="AH327:AH390" si="44">U327-H327</f>
        <v>0</v>
      </c>
      <c r="AI327" s="243"/>
      <c r="AJ327" s="243">
        <f t="shared" ref="AJ327:AJ390" si="45">W327-J327</f>
        <v>0</v>
      </c>
      <c r="AK327" s="394">
        <f t="shared" ref="AK327:AK390" si="46">X327-K327</f>
        <v>0</v>
      </c>
      <c r="AL327" s="431">
        <f t="shared" ref="AL327:AL390" si="47">Y327-L327</f>
        <v>0</v>
      </c>
      <c r="AM327" s="86"/>
      <c r="AN327" s="142"/>
      <c r="AO327" s="142"/>
      <c r="AP327" s="142"/>
      <c r="AQ327" s="142"/>
      <c r="AR327" s="142"/>
    </row>
    <row r="328" spans="1:44" s="182" customFormat="1">
      <c r="A328" s="1"/>
      <c r="B328" s="1"/>
      <c r="C328" s="195"/>
      <c r="D328" s="1"/>
      <c r="E328" s="195" t="s">
        <v>87</v>
      </c>
      <c r="F328" s="243">
        <v>186054.40488327638</v>
      </c>
      <c r="G328" s="394">
        <v>1.8159000000000005E-2</v>
      </c>
      <c r="H328" s="431">
        <v>3378.5619382754167</v>
      </c>
      <c r="I328" s="243"/>
      <c r="J328" s="243">
        <v>540.15264235143536</v>
      </c>
      <c r="K328" s="394">
        <v>3.85</v>
      </c>
      <c r="L328" s="431">
        <v>2079.5876730530263</v>
      </c>
      <c r="N328" s="1"/>
      <c r="O328" s="1"/>
      <c r="P328" s="195"/>
      <c r="Q328" s="1"/>
      <c r="R328" s="195" t="s">
        <v>87</v>
      </c>
      <c r="S328" s="243">
        <v>186054.40488327638</v>
      </c>
      <c r="T328" s="394">
        <f t="shared" si="41"/>
        <v>1.8159000000000005E-2</v>
      </c>
      <c r="U328" s="431">
        <v>3378.5619382754167</v>
      </c>
      <c r="V328" s="243"/>
      <c r="W328" s="243">
        <v>540.15264235143536</v>
      </c>
      <c r="X328" s="394">
        <f t="shared" si="40"/>
        <v>3.85</v>
      </c>
      <c r="Y328" s="431">
        <v>2079.5876730530263</v>
      </c>
      <c r="Z328" s="242"/>
      <c r="AA328" s="1"/>
      <c r="AB328" s="1"/>
      <c r="AC328" s="195"/>
      <c r="AD328" s="1"/>
      <c r="AE328" s="195" t="s">
        <v>87</v>
      </c>
      <c r="AF328" s="243">
        <f t="shared" si="42"/>
        <v>0</v>
      </c>
      <c r="AG328" s="394">
        <f t="shared" si="43"/>
        <v>0</v>
      </c>
      <c r="AH328" s="431">
        <f t="shared" si="44"/>
        <v>0</v>
      </c>
      <c r="AI328" s="243"/>
      <c r="AJ328" s="243">
        <f t="shared" si="45"/>
        <v>0</v>
      </c>
      <c r="AK328" s="394">
        <f t="shared" si="46"/>
        <v>0</v>
      </c>
      <c r="AL328" s="431">
        <f t="shared" si="47"/>
        <v>0</v>
      </c>
      <c r="AM328" s="86"/>
      <c r="AN328" s="142"/>
      <c r="AO328" s="142"/>
      <c r="AP328" s="142"/>
      <c r="AQ328" s="142"/>
      <c r="AR328" s="142"/>
    </row>
    <row r="329" spans="1:44" s="182" customFormat="1">
      <c r="A329" s="1"/>
      <c r="B329" s="1"/>
      <c r="C329" s="195"/>
      <c r="D329" s="1"/>
      <c r="E329" s="195" t="s">
        <v>73</v>
      </c>
      <c r="F329" s="243">
        <v>303745.74620664446</v>
      </c>
      <c r="G329" s="394">
        <v>1.9180000000000003E-2</v>
      </c>
      <c r="H329" s="431">
        <v>5825.843412243441</v>
      </c>
      <c r="I329" s="243"/>
      <c r="J329" s="243">
        <v>864.96573223786845</v>
      </c>
      <c r="K329" s="394">
        <v>3.99</v>
      </c>
      <c r="L329" s="431">
        <v>3451.2132716290953</v>
      </c>
      <c r="N329" s="1"/>
      <c r="O329" s="1"/>
      <c r="P329" s="195"/>
      <c r="Q329" s="1"/>
      <c r="R329" s="195" t="s">
        <v>73</v>
      </c>
      <c r="S329" s="243">
        <v>303745.74620664446</v>
      </c>
      <c r="T329" s="394">
        <f t="shared" si="41"/>
        <v>1.9180000000000003E-2</v>
      </c>
      <c r="U329" s="431">
        <v>5825.843412243441</v>
      </c>
      <c r="V329" s="243"/>
      <c r="W329" s="243">
        <v>864.96573223786845</v>
      </c>
      <c r="X329" s="394">
        <f t="shared" si="40"/>
        <v>3.99</v>
      </c>
      <c r="Y329" s="431">
        <v>3451.2132716290953</v>
      </c>
      <c r="Z329" s="242"/>
      <c r="AA329" s="1"/>
      <c r="AB329" s="1"/>
      <c r="AC329" s="195"/>
      <c r="AD329" s="1"/>
      <c r="AE329" s="195" t="s">
        <v>73</v>
      </c>
      <c r="AF329" s="243">
        <f t="shared" si="42"/>
        <v>0</v>
      </c>
      <c r="AG329" s="394">
        <f t="shared" si="43"/>
        <v>0</v>
      </c>
      <c r="AH329" s="431">
        <f t="shared" si="44"/>
        <v>0</v>
      </c>
      <c r="AI329" s="243"/>
      <c r="AJ329" s="243">
        <f t="shared" si="45"/>
        <v>0</v>
      </c>
      <c r="AK329" s="394">
        <f t="shared" si="46"/>
        <v>0</v>
      </c>
      <c r="AL329" s="431">
        <f t="shared" si="47"/>
        <v>0</v>
      </c>
      <c r="AM329" s="86"/>
      <c r="AN329" s="142"/>
      <c r="AO329" s="142"/>
      <c r="AP329" s="142"/>
      <c r="AQ329" s="142"/>
      <c r="AR329" s="142"/>
    </row>
    <row r="330" spans="1:44" s="182" customFormat="1">
      <c r="A330" s="1"/>
      <c r="B330" s="1"/>
      <c r="C330" s="195"/>
      <c r="D330" s="1"/>
      <c r="E330" s="195" t="s">
        <v>74</v>
      </c>
      <c r="F330" s="243">
        <v>9609685.013894774</v>
      </c>
      <c r="G330" s="394">
        <v>3.9528999999999995E-2</v>
      </c>
      <c r="H330" s="431">
        <v>379861.23891424644</v>
      </c>
      <c r="I330" s="243"/>
      <c r="J330" s="243">
        <v>19476.541540767263</v>
      </c>
      <c r="K330" s="394">
        <v>0</v>
      </c>
      <c r="L330" s="431"/>
      <c r="N330" s="1"/>
      <c r="O330" s="1"/>
      <c r="P330" s="195"/>
      <c r="Q330" s="1"/>
      <c r="R330" s="195" t="s">
        <v>74</v>
      </c>
      <c r="S330" s="243">
        <v>9609685.013894774</v>
      </c>
      <c r="T330" s="394">
        <f t="shared" si="41"/>
        <v>3.9473000000000001E-2</v>
      </c>
      <c r="U330" s="431">
        <v>379323.09655346844</v>
      </c>
      <c r="V330" s="243"/>
      <c r="W330" s="243">
        <v>19476.541540767263</v>
      </c>
      <c r="X330" s="394">
        <f t="shared" si="40"/>
        <v>0</v>
      </c>
      <c r="Y330" s="431">
        <v>0</v>
      </c>
      <c r="Z330" s="242"/>
      <c r="AA330" s="1"/>
      <c r="AB330" s="1"/>
      <c r="AC330" s="195"/>
      <c r="AD330" s="1"/>
      <c r="AE330" s="195" t="s">
        <v>74</v>
      </c>
      <c r="AF330" s="243">
        <f t="shared" si="42"/>
        <v>0</v>
      </c>
      <c r="AG330" s="394">
        <f t="shared" si="43"/>
        <v>-5.5999999999993555E-5</v>
      </c>
      <c r="AH330" s="431">
        <f t="shared" si="44"/>
        <v>-538.1423607780016</v>
      </c>
      <c r="AI330" s="243"/>
      <c r="AJ330" s="243">
        <f t="shared" si="45"/>
        <v>0</v>
      </c>
      <c r="AK330" s="394">
        <f t="shared" si="46"/>
        <v>0</v>
      </c>
      <c r="AL330" s="431">
        <f t="shared" si="47"/>
        <v>0</v>
      </c>
      <c r="AM330" s="86"/>
      <c r="AN330" s="142"/>
      <c r="AO330" s="142"/>
      <c r="AP330" s="142"/>
      <c r="AQ330" s="142"/>
      <c r="AR330" s="142"/>
    </row>
    <row r="331" spans="1:44" s="182" customFormat="1">
      <c r="A331" s="1"/>
      <c r="B331" s="1"/>
      <c r="C331" s="195"/>
      <c r="D331" s="1"/>
      <c r="E331" s="195" t="s">
        <v>75</v>
      </c>
      <c r="F331" s="243">
        <v>634329.43916461198</v>
      </c>
      <c r="G331" s="394">
        <v>0</v>
      </c>
      <c r="H331" s="431"/>
      <c r="I331" s="243"/>
      <c r="J331" s="243">
        <v>968.98227916873805</v>
      </c>
      <c r="K331" s="394">
        <v>11.4</v>
      </c>
      <c r="L331" s="431">
        <v>11046.397982523615</v>
      </c>
      <c r="N331" s="1"/>
      <c r="O331" s="1"/>
      <c r="P331" s="195"/>
      <c r="Q331" s="1"/>
      <c r="R331" s="195" t="s">
        <v>75</v>
      </c>
      <c r="S331" s="243">
        <v>634329.43916461198</v>
      </c>
      <c r="T331" s="394">
        <f t="shared" si="41"/>
        <v>0</v>
      </c>
      <c r="U331" s="431">
        <v>0</v>
      </c>
      <c r="V331" s="243"/>
      <c r="W331" s="243">
        <v>968.98227916873805</v>
      </c>
      <c r="X331" s="394">
        <f t="shared" si="40"/>
        <v>11.4</v>
      </c>
      <c r="Y331" s="431">
        <v>11046.397982523615</v>
      </c>
      <c r="Z331" s="242"/>
      <c r="AA331" s="1"/>
      <c r="AB331" s="1"/>
      <c r="AC331" s="195"/>
      <c r="AD331" s="1"/>
      <c r="AE331" s="195" t="s">
        <v>75</v>
      </c>
      <c r="AF331" s="243">
        <f t="shared" si="42"/>
        <v>0</v>
      </c>
      <c r="AG331" s="394">
        <f t="shared" si="43"/>
        <v>0</v>
      </c>
      <c r="AH331" s="431">
        <f t="shared" si="44"/>
        <v>0</v>
      </c>
      <c r="AI331" s="243"/>
      <c r="AJ331" s="243">
        <f t="shared" si="45"/>
        <v>0</v>
      </c>
      <c r="AK331" s="394">
        <f t="shared" si="46"/>
        <v>0</v>
      </c>
      <c r="AL331" s="431">
        <f t="shared" si="47"/>
        <v>0</v>
      </c>
      <c r="AM331" s="86"/>
      <c r="AN331" s="142"/>
      <c r="AO331" s="142"/>
      <c r="AP331" s="142"/>
      <c r="AQ331" s="142"/>
      <c r="AR331" s="142"/>
    </row>
    <row r="332" spans="1:44" s="182" customFormat="1">
      <c r="A332" s="1"/>
      <c r="B332" s="1"/>
      <c r="C332" s="195"/>
      <c r="D332" s="1"/>
      <c r="E332" s="195" t="s">
        <v>78</v>
      </c>
      <c r="F332" s="243">
        <v>199183.85318031488</v>
      </c>
      <c r="G332" s="394">
        <v>3.5776999999999996E-2</v>
      </c>
      <c r="H332" s="431">
        <v>7126.2007152321248</v>
      </c>
      <c r="I332" s="243"/>
      <c r="J332" s="243">
        <v>470.93531579695036</v>
      </c>
      <c r="K332" s="394">
        <v>0</v>
      </c>
      <c r="L332" s="431"/>
      <c r="N332" s="1"/>
      <c r="O332" s="1"/>
      <c r="P332" s="195"/>
      <c r="Q332" s="1"/>
      <c r="R332" s="195" t="s">
        <v>78</v>
      </c>
      <c r="S332" s="243">
        <v>199183.85318031488</v>
      </c>
      <c r="T332" s="394">
        <f t="shared" si="41"/>
        <v>3.5292999999999998E-2</v>
      </c>
      <c r="U332" s="431">
        <v>7029.7957302928526</v>
      </c>
      <c r="V332" s="243"/>
      <c r="W332" s="243">
        <v>470.93531579695036</v>
      </c>
      <c r="X332" s="394">
        <f t="shared" si="40"/>
        <v>0</v>
      </c>
      <c r="Y332" s="431">
        <v>0</v>
      </c>
      <c r="Z332" s="242"/>
      <c r="AA332" s="1"/>
      <c r="AB332" s="1"/>
      <c r="AC332" s="195"/>
      <c r="AD332" s="1"/>
      <c r="AE332" s="195" t="s">
        <v>78</v>
      </c>
      <c r="AF332" s="243">
        <f t="shared" si="42"/>
        <v>0</v>
      </c>
      <c r="AG332" s="394">
        <f t="shared" si="43"/>
        <v>-4.8399999999999832E-4</v>
      </c>
      <c r="AH332" s="431">
        <f t="shared" si="44"/>
        <v>-96.404984939272254</v>
      </c>
      <c r="AI332" s="243"/>
      <c r="AJ332" s="243">
        <f t="shared" si="45"/>
        <v>0</v>
      </c>
      <c r="AK332" s="394">
        <f t="shared" si="46"/>
        <v>0</v>
      </c>
      <c r="AL332" s="431">
        <f t="shared" si="47"/>
        <v>0</v>
      </c>
      <c r="AM332" s="86"/>
      <c r="AN332" s="142"/>
      <c r="AO332" s="142"/>
      <c r="AP332" s="142"/>
      <c r="AQ332" s="142"/>
      <c r="AR332" s="142"/>
    </row>
    <row r="333" spans="1:44" s="182" customFormat="1">
      <c r="A333" s="1"/>
      <c r="B333" s="1"/>
      <c r="C333" s="195"/>
      <c r="D333" s="1"/>
      <c r="E333" s="195" t="s">
        <v>88</v>
      </c>
      <c r="F333" s="243">
        <v>482517.34343998256</v>
      </c>
      <c r="G333" s="394">
        <v>3.9528999999999995E-2</v>
      </c>
      <c r="H333" s="431">
        <v>19073.428068839068</v>
      </c>
      <c r="I333" s="243"/>
      <c r="J333" s="243">
        <v>655.24088011240462</v>
      </c>
      <c r="K333" s="394">
        <v>0</v>
      </c>
      <c r="L333" s="431">
        <v>0</v>
      </c>
      <c r="N333" s="1"/>
      <c r="O333" s="1"/>
      <c r="P333" s="195"/>
      <c r="Q333" s="1"/>
      <c r="R333" s="195" t="s">
        <v>88</v>
      </c>
      <c r="S333" s="243">
        <v>482517.34343998256</v>
      </c>
      <c r="T333" s="394">
        <f t="shared" si="41"/>
        <v>3.9524333333333328E-2</v>
      </c>
      <c r="U333" s="431">
        <v>19071.176321236348</v>
      </c>
      <c r="V333" s="243"/>
      <c r="W333" s="243">
        <v>655.24088011240462</v>
      </c>
      <c r="X333" s="394">
        <f t="shared" si="40"/>
        <v>0</v>
      </c>
      <c r="Y333" s="431">
        <v>0</v>
      </c>
      <c r="Z333" s="242"/>
      <c r="AA333" s="1"/>
      <c r="AB333" s="1"/>
      <c r="AC333" s="195"/>
      <c r="AD333" s="1"/>
      <c r="AE333" s="195" t="s">
        <v>88</v>
      </c>
      <c r="AF333" s="243">
        <f t="shared" si="42"/>
        <v>0</v>
      </c>
      <c r="AG333" s="394">
        <f t="shared" si="43"/>
        <v>-4.6666666666667078E-6</v>
      </c>
      <c r="AH333" s="431">
        <f t="shared" si="44"/>
        <v>-2.2517476027205703</v>
      </c>
      <c r="AI333" s="243"/>
      <c r="AJ333" s="243">
        <f t="shared" si="45"/>
        <v>0</v>
      </c>
      <c r="AK333" s="394">
        <f t="shared" si="46"/>
        <v>0</v>
      </c>
      <c r="AL333" s="431">
        <f t="shared" si="47"/>
        <v>0</v>
      </c>
      <c r="AM333" s="86"/>
    </row>
    <row r="334" spans="1:44" s="182" customFormat="1">
      <c r="A334" s="1"/>
      <c r="B334" s="1"/>
      <c r="C334" s="195"/>
      <c r="D334" s="1"/>
      <c r="E334" s="195" t="s">
        <v>89</v>
      </c>
      <c r="F334" s="243">
        <v>0</v>
      </c>
      <c r="G334" s="394">
        <v>0</v>
      </c>
      <c r="H334" s="431">
        <v>0</v>
      </c>
      <c r="I334" s="243"/>
      <c r="J334" s="243">
        <v>0</v>
      </c>
      <c r="K334" s="394">
        <v>0</v>
      </c>
      <c r="L334" s="431"/>
      <c r="N334" s="1"/>
      <c r="O334" s="1"/>
      <c r="P334" s="195"/>
      <c r="Q334" s="1"/>
      <c r="R334" s="195" t="s">
        <v>89</v>
      </c>
      <c r="S334" s="243">
        <v>0</v>
      </c>
      <c r="T334" s="394">
        <v>0</v>
      </c>
      <c r="U334" s="431">
        <v>0</v>
      </c>
      <c r="V334" s="243"/>
      <c r="W334" s="243">
        <v>0</v>
      </c>
      <c r="X334" s="394">
        <v>0</v>
      </c>
      <c r="Y334" s="431">
        <v>0</v>
      </c>
      <c r="Z334" s="242"/>
      <c r="AA334" s="1"/>
      <c r="AB334" s="1"/>
      <c r="AC334" s="195"/>
      <c r="AD334" s="1"/>
      <c r="AE334" s="195" t="s">
        <v>89</v>
      </c>
      <c r="AF334" s="243">
        <f t="shared" si="42"/>
        <v>0</v>
      </c>
      <c r="AG334" s="394">
        <f t="shared" si="43"/>
        <v>0</v>
      </c>
      <c r="AH334" s="431">
        <f t="shared" si="44"/>
        <v>0</v>
      </c>
      <c r="AI334" s="243"/>
      <c r="AJ334" s="243">
        <f t="shared" si="45"/>
        <v>0</v>
      </c>
      <c r="AK334" s="394">
        <f t="shared" si="46"/>
        <v>0</v>
      </c>
      <c r="AL334" s="431">
        <f t="shared" si="47"/>
        <v>0</v>
      </c>
      <c r="AM334" s="86"/>
    </row>
    <row r="335" spans="1:44" s="64" customFormat="1">
      <c r="A335" s="1"/>
      <c r="B335" s="1"/>
      <c r="C335" s="180" t="s">
        <v>108</v>
      </c>
      <c r="D335" s="180"/>
      <c r="E335" s="180"/>
      <c r="F335" s="246">
        <f>SUM(F320:F334)</f>
        <v>29322083.029495724</v>
      </c>
      <c r="G335" s="395"/>
      <c r="H335" s="432">
        <f>SUM(H320:H334)</f>
        <v>475900.1538567713</v>
      </c>
      <c r="I335" s="246"/>
      <c r="J335" s="246">
        <f>SUM(J320:J334)</f>
        <v>51193.784613930722</v>
      </c>
      <c r="K335" s="350"/>
      <c r="L335" s="432">
        <f>SUM(L320:L334)</f>
        <v>342542.74465301848</v>
      </c>
      <c r="M335" s="182"/>
      <c r="N335" s="1"/>
      <c r="O335" s="1"/>
      <c r="P335" s="180" t="s">
        <v>108</v>
      </c>
      <c r="Q335" s="180"/>
      <c r="R335" s="180"/>
      <c r="S335" s="246">
        <f>SUM(S320:S334)</f>
        <v>29322083.029495724</v>
      </c>
      <c r="T335" s="395"/>
      <c r="U335" s="432">
        <f>SUM(U320:U334)</f>
        <v>476132.86625907163</v>
      </c>
      <c r="V335" s="246"/>
      <c r="W335" s="246">
        <f>SUM(W320:W334)</f>
        <v>51193.784613930722</v>
      </c>
      <c r="X335" s="350"/>
      <c r="Y335" s="432">
        <f>SUM(Y320:Y334)</f>
        <v>342542.74465301848</v>
      </c>
      <c r="Z335" s="242"/>
      <c r="AA335" s="1"/>
      <c r="AB335" s="1"/>
      <c r="AC335" s="180" t="s">
        <v>108</v>
      </c>
      <c r="AD335" s="180"/>
      <c r="AE335" s="180"/>
      <c r="AF335" s="246">
        <f t="shared" si="42"/>
        <v>0</v>
      </c>
      <c r="AG335" s="395"/>
      <c r="AH335" s="432">
        <f t="shared" si="44"/>
        <v>232.71240230032708</v>
      </c>
      <c r="AI335" s="246"/>
      <c r="AJ335" s="246">
        <f t="shared" si="45"/>
        <v>0</v>
      </c>
      <c r="AK335" s="350"/>
      <c r="AL335" s="432">
        <f t="shared" si="47"/>
        <v>0</v>
      </c>
      <c r="AM335" s="86"/>
    </row>
    <row r="336" spans="1:44" s="64" customFormat="1">
      <c r="A336" s="1"/>
      <c r="B336" s="1"/>
      <c r="C336" s="195">
        <v>2016</v>
      </c>
      <c r="D336" s="1" t="s">
        <v>165</v>
      </c>
      <c r="E336" s="195" t="s">
        <v>68</v>
      </c>
      <c r="F336" s="243">
        <v>2456768.2201707372</v>
      </c>
      <c r="G336" s="394">
        <v>4.141100000000001E-2</v>
      </c>
      <c r="H336" s="431">
        <v>101737.22876549042</v>
      </c>
      <c r="I336" s="243"/>
      <c r="J336" s="243">
        <v>5557.753935381219</v>
      </c>
      <c r="K336" s="394">
        <v>0</v>
      </c>
      <c r="L336" s="431"/>
      <c r="M336" s="182"/>
      <c r="N336" s="1"/>
      <c r="O336" s="1"/>
      <c r="P336" s="195">
        <v>2016</v>
      </c>
      <c r="Q336" s="1" t="s">
        <v>165</v>
      </c>
      <c r="R336" s="195" t="s">
        <v>68</v>
      </c>
      <c r="S336" s="243">
        <v>2456768.2201707372</v>
      </c>
      <c r="T336" s="394">
        <f t="shared" si="41"/>
        <v>4.2005000000000008E-2</v>
      </c>
      <c r="U336" s="431">
        <v>103196.54908827184</v>
      </c>
      <c r="V336" s="243"/>
      <c r="W336" s="243">
        <v>5557.753935381219</v>
      </c>
      <c r="X336" s="394">
        <f t="shared" ref="X336:X398" si="48">IFERROR(Y336/W336,"-")</f>
        <v>0</v>
      </c>
      <c r="Y336" s="431">
        <v>0</v>
      </c>
      <c r="Z336" s="242"/>
      <c r="AA336" s="1"/>
      <c r="AB336" s="1"/>
      <c r="AC336" s="195">
        <v>2016</v>
      </c>
      <c r="AD336" s="1" t="s">
        <v>165</v>
      </c>
      <c r="AE336" s="195" t="s">
        <v>68</v>
      </c>
      <c r="AF336" s="243">
        <f t="shared" si="42"/>
        <v>0</v>
      </c>
      <c r="AG336" s="394">
        <f t="shared" si="43"/>
        <v>5.9399999999999731E-4</v>
      </c>
      <c r="AH336" s="431">
        <f t="shared" si="44"/>
        <v>1459.3203227814229</v>
      </c>
      <c r="AI336" s="243"/>
      <c r="AJ336" s="243">
        <f t="shared" si="45"/>
        <v>0</v>
      </c>
      <c r="AK336" s="394">
        <f t="shared" si="46"/>
        <v>0</v>
      </c>
      <c r="AL336" s="431">
        <f t="shared" si="47"/>
        <v>0</v>
      </c>
    </row>
    <row r="337" spans="1:38" s="64" customFormat="1">
      <c r="A337" s="1"/>
      <c r="B337" s="1"/>
      <c r="C337" s="195"/>
      <c r="D337" s="1"/>
      <c r="E337" s="195" t="s">
        <v>86</v>
      </c>
      <c r="F337" s="243">
        <v>33064.292285496886</v>
      </c>
      <c r="G337" s="394">
        <v>0</v>
      </c>
      <c r="H337" s="431"/>
      <c r="I337" s="243"/>
      <c r="J337" s="243">
        <v>89.400911192055389</v>
      </c>
      <c r="K337" s="394">
        <v>9.509999999999998</v>
      </c>
      <c r="L337" s="431">
        <v>850.20266543644664</v>
      </c>
      <c r="M337" s="182"/>
      <c r="N337" s="1"/>
      <c r="O337" s="1"/>
      <c r="P337" s="195"/>
      <c r="Q337" s="1"/>
      <c r="R337" s="195" t="s">
        <v>86</v>
      </c>
      <c r="S337" s="243">
        <v>33064.292285496886</v>
      </c>
      <c r="T337" s="394">
        <f t="shared" si="41"/>
        <v>0</v>
      </c>
      <c r="U337" s="431">
        <v>0</v>
      </c>
      <c r="V337" s="243"/>
      <c r="W337" s="243">
        <v>89.400911192055389</v>
      </c>
      <c r="X337" s="394">
        <f t="shared" si="48"/>
        <v>9.509999999999998</v>
      </c>
      <c r="Y337" s="431">
        <v>850.20266543644664</v>
      </c>
      <c r="Z337" s="242"/>
      <c r="AA337" s="1"/>
      <c r="AB337" s="1"/>
      <c r="AC337" s="195"/>
      <c r="AD337" s="1"/>
      <c r="AE337" s="195" t="s">
        <v>86</v>
      </c>
      <c r="AF337" s="243">
        <f t="shared" si="42"/>
        <v>0</v>
      </c>
      <c r="AG337" s="394">
        <f t="shared" si="43"/>
        <v>0</v>
      </c>
      <c r="AH337" s="431">
        <f t="shared" si="44"/>
        <v>0</v>
      </c>
      <c r="AI337" s="243"/>
      <c r="AJ337" s="243">
        <f t="shared" si="45"/>
        <v>0</v>
      </c>
      <c r="AK337" s="394">
        <f t="shared" si="46"/>
        <v>0</v>
      </c>
      <c r="AL337" s="431">
        <f t="shared" si="47"/>
        <v>0</v>
      </c>
    </row>
    <row r="338" spans="1:38" s="64" customFormat="1">
      <c r="A338" s="1"/>
      <c r="B338" s="1"/>
      <c r="C338" s="195"/>
      <c r="D338" s="1"/>
      <c r="E338" s="195" t="s">
        <v>71</v>
      </c>
      <c r="F338" s="243">
        <v>1314767.1356550145</v>
      </c>
      <c r="G338" s="394">
        <v>0</v>
      </c>
      <c r="H338" s="431"/>
      <c r="I338" s="243"/>
      <c r="J338" s="243">
        <v>2497.8216260479185</v>
      </c>
      <c r="K338" s="394">
        <v>13.259999999999994</v>
      </c>
      <c r="L338" s="431">
        <v>33121.114761395387</v>
      </c>
      <c r="M338" s="182"/>
      <c r="N338" s="1"/>
      <c r="O338" s="1"/>
      <c r="P338" s="195"/>
      <c r="Q338" s="1"/>
      <c r="R338" s="195" t="s">
        <v>71</v>
      </c>
      <c r="S338" s="243">
        <v>1314767.1356550145</v>
      </c>
      <c r="T338" s="394">
        <f t="shared" si="41"/>
        <v>0</v>
      </c>
      <c r="U338" s="431">
        <v>0</v>
      </c>
      <c r="V338" s="243"/>
      <c r="W338" s="243">
        <v>2497.8216260479185</v>
      </c>
      <c r="X338" s="394">
        <f t="shared" si="48"/>
        <v>13.259999999999994</v>
      </c>
      <c r="Y338" s="431">
        <v>33121.114761395387</v>
      </c>
      <c r="Z338" s="242"/>
      <c r="AA338" s="1"/>
      <c r="AB338" s="1"/>
      <c r="AC338" s="195"/>
      <c r="AD338" s="1"/>
      <c r="AE338" s="195" t="s">
        <v>71</v>
      </c>
      <c r="AF338" s="243">
        <f t="shared" si="42"/>
        <v>0</v>
      </c>
      <c r="AG338" s="394">
        <f t="shared" si="43"/>
        <v>0</v>
      </c>
      <c r="AH338" s="431">
        <f t="shared" si="44"/>
        <v>0</v>
      </c>
      <c r="AI338" s="243"/>
      <c r="AJ338" s="243">
        <f t="shared" si="45"/>
        <v>0</v>
      </c>
      <c r="AK338" s="394">
        <f t="shared" si="46"/>
        <v>0</v>
      </c>
      <c r="AL338" s="431">
        <f t="shared" si="47"/>
        <v>0</v>
      </c>
    </row>
    <row r="339" spans="1:38" s="64" customFormat="1">
      <c r="A339" s="1"/>
      <c r="B339" s="1"/>
      <c r="C339" s="195"/>
      <c r="D339" s="1"/>
      <c r="E339" s="195" t="s">
        <v>74</v>
      </c>
      <c r="F339" s="243">
        <v>2940960.8937876518</v>
      </c>
      <c r="G339" s="394">
        <v>3.9529000000000002E-2</v>
      </c>
      <c r="H339" s="431">
        <v>116253.24317053209</v>
      </c>
      <c r="I339" s="243"/>
      <c r="J339" s="243">
        <v>6805.0119455761969</v>
      </c>
      <c r="K339" s="394">
        <v>0</v>
      </c>
      <c r="L339" s="431"/>
      <c r="M339" s="182"/>
      <c r="N339" s="1"/>
      <c r="O339" s="1"/>
      <c r="P339" s="195"/>
      <c r="Q339" s="1"/>
      <c r="R339" s="195" t="s">
        <v>74</v>
      </c>
      <c r="S339" s="243">
        <v>2940960.8937876518</v>
      </c>
      <c r="T339" s="394">
        <f t="shared" si="41"/>
        <v>3.9473000000000001E-2</v>
      </c>
      <c r="U339" s="431">
        <v>116088.54936047998</v>
      </c>
      <c r="V339" s="243"/>
      <c r="W339" s="243">
        <v>6805.0119455761969</v>
      </c>
      <c r="X339" s="394">
        <f t="shared" si="48"/>
        <v>0</v>
      </c>
      <c r="Y339" s="431">
        <v>0</v>
      </c>
      <c r="Z339" s="242"/>
      <c r="AA339" s="1"/>
      <c r="AB339" s="1"/>
      <c r="AC339" s="195"/>
      <c r="AD339" s="1"/>
      <c r="AE339" s="195" t="s">
        <v>74</v>
      </c>
      <c r="AF339" s="243">
        <f t="shared" si="42"/>
        <v>0</v>
      </c>
      <c r="AG339" s="394">
        <f t="shared" si="43"/>
        <v>-5.6000000000000494E-5</v>
      </c>
      <c r="AH339" s="431">
        <f t="shared" si="44"/>
        <v>-164.69381005210744</v>
      </c>
      <c r="AI339" s="243"/>
      <c r="AJ339" s="243">
        <f t="shared" si="45"/>
        <v>0</v>
      </c>
      <c r="AK339" s="394">
        <f t="shared" si="46"/>
        <v>0</v>
      </c>
      <c r="AL339" s="431">
        <f t="shared" si="47"/>
        <v>0</v>
      </c>
    </row>
    <row r="340" spans="1:38" s="64" customFormat="1">
      <c r="A340" s="1"/>
      <c r="B340" s="1"/>
      <c r="C340" s="195"/>
      <c r="D340" s="1" t="s">
        <v>192</v>
      </c>
      <c r="E340" s="195" t="s">
        <v>68</v>
      </c>
      <c r="F340" s="243">
        <v>3708038.4419773533</v>
      </c>
      <c r="G340" s="394">
        <v>4.1410999999999989E-2</v>
      </c>
      <c r="H340" s="431">
        <v>153553.57992072412</v>
      </c>
      <c r="I340" s="243"/>
      <c r="J340" s="243">
        <v>8464.1767561348042</v>
      </c>
      <c r="K340" s="394">
        <v>0</v>
      </c>
      <c r="L340" s="431"/>
      <c r="N340" s="1"/>
      <c r="O340" s="1"/>
      <c r="P340" s="195"/>
      <c r="Q340" s="1" t="s">
        <v>192</v>
      </c>
      <c r="R340" s="195" t="s">
        <v>68</v>
      </c>
      <c r="S340" s="243">
        <v>3708038.4419773533</v>
      </c>
      <c r="T340" s="394">
        <f t="shared" si="41"/>
        <v>4.2004999999999973E-2</v>
      </c>
      <c r="U340" s="431">
        <v>155756.15475525861</v>
      </c>
      <c r="V340" s="243"/>
      <c r="W340" s="243">
        <v>8464.1767561348042</v>
      </c>
      <c r="X340" s="394">
        <f t="shared" si="48"/>
        <v>0</v>
      </c>
      <c r="Y340" s="431">
        <v>0</v>
      </c>
      <c r="Z340" s="242"/>
      <c r="AA340" s="1"/>
      <c r="AB340" s="1"/>
      <c r="AC340" s="195"/>
      <c r="AD340" s="1" t="s">
        <v>192</v>
      </c>
      <c r="AE340" s="195" t="s">
        <v>68</v>
      </c>
      <c r="AF340" s="243">
        <f t="shared" si="42"/>
        <v>0</v>
      </c>
      <c r="AG340" s="394">
        <f t="shared" si="43"/>
        <v>5.9399999999998343E-4</v>
      </c>
      <c r="AH340" s="431">
        <f t="shared" si="44"/>
        <v>2202.5748345344909</v>
      </c>
      <c r="AI340" s="243"/>
      <c r="AJ340" s="243">
        <f t="shared" si="45"/>
        <v>0</v>
      </c>
      <c r="AK340" s="394">
        <f t="shared" si="46"/>
        <v>0</v>
      </c>
      <c r="AL340" s="431">
        <f t="shared" si="47"/>
        <v>0</v>
      </c>
    </row>
    <row r="341" spans="1:38">
      <c r="A341" s="1"/>
      <c r="B341" s="1"/>
      <c r="C341" s="195"/>
      <c r="D341" s="1"/>
      <c r="E341" s="195" t="s">
        <v>86</v>
      </c>
      <c r="F341" s="243">
        <v>12856.99523836047</v>
      </c>
      <c r="G341" s="394">
        <v>0</v>
      </c>
      <c r="H341" s="431"/>
      <c r="I341" s="243"/>
      <c r="J341" s="243">
        <v>40.000380853260509</v>
      </c>
      <c r="K341" s="394">
        <v>9.5100000000000016</v>
      </c>
      <c r="L341" s="431">
        <v>380.40362191450748</v>
      </c>
      <c r="N341" s="1"/>
      <c r="O341" s="1"/>
      <c r="P341" s="195"/>
      <c r="Q341" s="1"/>
      <c r="R341" s="195" t="s">
        <v>86</v>
      </c>
      <c r="S341" s="243">
        <v>12856.99523836047</v>
      </c>
      <c r="T341" s="394">
        <f t="shared" si="41"/>
        <v>0</v>
      </c>
      <c r="U341" s="431">
        <v>0</v>
      </c>
      <c r="V341" s="243"/>
      <c r="W341" s="243">
        <v>40.000380853260509</v>
      </c>
      <c r="X341" s="394">
        <f t="shared" si="48"/>
        <v>9.5100000000000016</v>
      </c>
      <c r="Y341" s="431">
        <v>380.40362191450748</v>
      </c>
      <c r="Z341" s="242"/>
      <c r="AA341" s="1"/>
      <c r="AB341" s="1"/>
      <c r="AC341" s="195"/>
      <c r="AD341" s="1"/>
      <c r="AE341" s="195" t="s">
        <v>86</v>
      </c>
      <c r="AF341" s="243">
        <f t="shared" si="42"/>
        <v>0</v>
      </c>
      <c r="AG341" s="394">
        <f t="shared" si="43"/>
        <v>0</v>
      </c>
      <c r="AH341" s="431">
        <f t="shared" si="44"/>
        <v>0</v>
      </c>
      <c r="AI341" s="243"/>
      <c r="AJ341" s="243">
        <f t="shared" si="45"/>
        <v>0</v>
      </c>
      <c r="AK341" s="394">
        <f t="shared" si="46"/>
        <v>0</v>
      </c>
      <c r="AL341" s="431">
        <f t="shared" si="47"/>
        <v>0</v>
      </c>
    </row>
    <row r="342" spans="1:38">
      <c r="A342" s="1"/>
      <c r="B342" s="1"/>
      <c r="C342" s="195"/>
      <c r="D342" s="1"/>
      <c r="E342" s="195" t="s">
        <v>81</v>
      </c>
      <c r="F342" s="243">
        <v>12911755.046822974</v>
      </c>
      <c r="G342" s="394">
        <v>0</v>
      </c>
      <c r="H342" s="431"/>
      <c r="I342" s="243"/>
      <c r="J342" s="243">
        <v>17675.64649245781</v>
      </c>
      <c r="K342" s="394">
        <v>10.209999999999999</v>
      </c>
      <c r="L342" s="431">
        <v>180468.35068799427</v>
      </c>
      <c r="N342" s="1"/>
      <c r="O342" s="1"/>
      <c r="P342" s="195"/>
      <c r="Q342" s="1"/>
      <c r="R342" s="195" t="s">
        <v>81</v>
      </c>
      <c r="S342" s="243">
        <v>12911755.046822974</v>
      </c>
      <c r="T342" s="394">
        <f t="shared" si="41"/>
        <v>0</v>
      </c>
      <c r="U342" s="431">
        <v>0</v>
      </c>
      <c r="V342" s="243"/>
      <c r="W342" s="243">
        <v>17675.64649245781</v>
      </c>
      <c r="X342" s="394">
        <f t="shared" si="48"/>
        <v>10.210000000000001</v>
      </c>
      <c r="Y342" s="431">
        <v>180468.35068799427</v>
      </c>
      <c r="Z342" s="242"/>
      <c r="AA342" s="1"/>
      <c r="AB342" s="1"/>
      <c r="AC342" s="195"/>
      <c r="AD342" s="1"/>
      <c r="AE342" s="195" t="s">
        <v>81</v>
      </c>
      <c r="AF342" s="243">
        <f t="shared" si="42"/>
        <v>0</v>
      </c>
      <c r="AG342" s="394">
        <f t="shared" si="43"/>
        <v>0</v>
      </c>
      <c r="AH342" s="431">
        <f t="shared" si="44"/>
        <v>0</v>
      </c>
      <c r="AI342" s="243"/>
      <c r="AJ342" s="243">
        <f t="shared" si="45"/>
        <v>0</v>
      </c>
      <c r="AK342" s="394">
        <f t="shared" si="46"/>
        <v>0</v>
      </c>
      <c r="AL342" s="431">
        <f t="shared" si="47"/>
        <v>0</v>
      </c>
    </row>
    <row r="343" spans="1:38">
      <c r="A343" s="1"/>
      <c r="B343" s="1"/>
      <c r="C343" s="195"/>
      <c r="D343" s="1"/>
      <c r="E343" s="195" t="s">
        <v>69</v>
      </c>
      <c r="F343" s="243">
        <v>4146126.8144830558</v>
      </c>
      <c r="G343" s="394">
        <v>0</v>
      </c>
      <c r="H343" s="431"/>
      <c r="I343" s="243"/>
      <c r="J343" s="243">
        <v>-424.86283704738753</v>
      </c>
      <c r="K343" s="394">
        <v>11.369999999999996</v>
      </c>
      <c r="L343" s="431">
        <v>-4830.690457228794</v>
      </c>
      <c r="N343" s="1"/>
      <c r="O343" s="1"/>
      <c r="P343" s="195"/>
      <c r="Q343" s="1"/>
      <c r="R343" s="195" t="s">
        <v>69</v>
      </c>
      <c r="S343" s="243">
        <v>4146126.8144830558</v>
      </c>
      <c r="T343" s="394">
        <f t="shared" si="41"/>
        <v>0</v>
      </c>
      <c r="U343" s="431">
        <v>0</v>
      </c>
      <c r="V343" s="243"/>
      <c r="W343" s="243">
        <v>-424.86283704738753</v>
      </c>
      <c r="X343" s="394">
        <f t="shared" si="48"/>
        <v>11.369999999999996</v>
      </c>
      <c r="Y343" s="431">
        <v>-4830.690457228794</v>
      </c>
      <c r="Z343" s="242"/>
      <c r="AA343" s="1"/>
      <c r="AB343" s="1"/>
      <c r="AC343" s="195"/>
      <c r="AD343" s="1"/>
      <c r="AE343" s="195" t="s">
        <v>69</v>
      </c>
      <c r="AF343" s="243">
        <f t="shared" si="42"/>
        <v>0</v>
      </c>
      <c r="AG343" s="394">
        <f t="shared" si="43"/>
        <v>0</v>
      </c>
      <c r="AH343" s="431">
        <f t="shared" si="44"/>
        <v>0</v>
      </c>
      <c r="AI343" s="243"/>
      <c r="AJ343" s="243">
        <f t="shared" si="45"/>
        <v>0</v>
      </c>
      <c r="AK343" s="394">
        <f t="shared" si="46"/>
        <v>0</v>
      </c>
      <c r="AL343" s="431">
        <f t="shared" si="47"/>
        <v>0</v>
      </c>
    </row>
    <row r="344" spans="1:38">
      <c r="A344" s="1"/>
      <c r="B344" s="1"/>
      <c r="C344" s="195"/>
      <c r="D344" s="1"/>
      <c r="E344" s="195" t="s">
        <v>70</v>
      </c>
      <c r="F344" s="243">
        <v>2209731.2780922498</v>
      </c>
      <c r="G344" s="394">
        <v>0</v>
      </c>
      <c r="H344" s="431"/>
      <c r="I344" s="243"/>
      <c r="J344" s="243">
        <v>4145.3845617675761</v>
      </c>
      <c r="K344" s="394">
        <v>12.339999999999998</v>
      </c>
      <c r="L344" s="431">
        <v>51154.045492211888</v>
      </c>
      <c r="N344" s="1"/>
      <c r="O344" s="1"/>
      <c r="P344" s="195"/>
      <c r="Q344" s="1"/>
      <c r="R344" s="195" t="s">
        <v>70</v>
      </c>
      <c r="S344" s="243">
        <v>2209731.2780922498</v>
      </c>
      <c r="T344" s="394">
        <f t="shared" si="41"/>
        <v>0</v>
      </c>
      <c r="U344" s="431">
        <v>0</v>
      </c>
      <c r="V344" s="243"/>
      <c r="W344" s="243">
        <v>4145.3845617675761</v>
      </c>
      <c r="X344" s="394">
        <f t="shared" si="48"/>
        <v>12.34</v>
      </c>
      <c r="Y344" s="431">
        <v>51154.045492211888</v>
      </c>
      <c r="Z344" s="242"/>
      <c r="AA344" s="1"/>
      <c r="AB344" s="1"/>
      <c r="AC344" s="195"/>
      <c r="AD344" s="1"/>
      <c r="AE344" s="195" t="s">
        <v>70</v>
      </c>
      <c r="AF344" s="243">
        <f t="shared" si="42"/>
        <v>0</v>
      </c>
      <c r="AG344" s="394">
        <f t="shared" si="43"/>
        <v>0</v>
      </c>
      <c r="AH344" s="431">
        <f t="shared" si="44"/>
        <v>0</v>
      </c>
      <c r="AI344" s="243"/>
      <c r="AJ344" s="243">
        <f t="shared" si="45"/>
        <v>0</v>
      </c>
      <c r="AK344" s="394">
        <f t="shared" si="46"/>
        <v>0</v>
      </c>
      <c r="AL344" s="431">
        <f t="shared" si="47"/>
        <v>0</v>
      </c>
    </row>
    <row r="345" spans="1:38">
      <c r="A345" s="1"/>
      <c r="B345" s="1"/>
      <c r="C345" s="195"/>
      <c r="D345" s="1"/>
      <c r="E345" s="195" t="s">
        <v>71</v>
      </c>
      <c r="F345" s="243">
        <v>15792414.370141182</v>
      </c>
      <c r="G345" s="394">
        <v>0</v>
      </c>
      <c r="H345" s="431"/>
      <c r="I345" s="243"/>
      <c r="J345" s="243">
        <v>27547.879497110167</v>
      </c>
      <c r="K345" s="394">
        <v>13.260000000000016</v>
      </c>
      <c r="L345" s="431">
        <v>365284.88213168131</v>
      </c>
      <c r="N345" s="1"/>
      <c r="O345" s="1"/>
      <c r="P345" s="195"/>
      <c r="Q345" s="1"/>
      <c r="R345" s="195" t="s">
        <v>71</v>
      </c>
      <c r="S345" s="243">
        <v>15792414.370141182</v>
      </c>
      <c r="T345" s="394">
        <f t="shared" si="41"/>
        <v>0</v>
      </c>
      <c r="U345" s="431">
        <v>0</v>
      </c>
      <c r="V345" s="243"/>
      <c r="W345" s="243">
        <v>27547.879497110167</v>
      </c>
      <c r="X345" s="394">
        <f t="shared" si="48"/>
        <v>13.260000000000018</v>
      </c>
      <c r="Y345" s="431">
        <v>365284.88213168131</v>
      </c>
      <c r="Z345" s="242"/>
      <c r="AA345" s="1"/>
      <c r="AB345" s="1"/>
      <c r="AC345" s="195"/>
      <c r="AD345" s="1"/>
      <c r="AE345" s="195" t="s">
        <v>71</v>
      </c>
      <c r="AF345" s="243">
        <f t="shared" si="42"/>
        <v>0</v>
      </c>
      <c r="AG345" s="394">
        <f t="shared" si="43"/>
        <v>0</v>
      </c>
      <c r="AH345" s="431">
        <f t="shared" si="44"/>
        <v>0</v>
      </c>
      <c r="AI345" s="243"/>
      <c r="AJ345" s="243">
        <f t="shared" si="45"/>
        <v>0</v>
      </c>
      <c r="AK345" s="394">
        <f t="shared" si="46"/>
        <v>0</v>
      </c>
      <c r="AL345" s="431">
        <f t="shared" si="47"/>
        <v>0</v>
      </c>
    </row>
    <row r="346" spans="1:38">
      <c r="A346" s="1"/>
      <c r="B346" s="1"/>
      <c r="C346" s="195"/>
      <c r="D346" s="1"/>
      <c r="E346" s="195" t="s">
        <v>72</v>
      </c>
      <c r="F346" s="243">
        <v>143022.5376054518</v>
      </c>
      <c r="G346" s="394">
        <v>0</v>
      </c>
      <c r="H346" s="431"/>
      <c r="I346" s="243"/>
      <c r="J346" s="243">
        <v>329.57428088024085</v>
      </c>
      <c r="K346" s="394">
        <v>13.259999999999996</v>
      </c>
      <c r="L346" s="431">
        <v>4370.1549644719926</v>
      </c>
      <c r="N346" s="1"/>
      <c r="O346" s="1"/>
      <c r="P346" s="195"/>
      <c r="Q346" s="1"/>
      <c r="R346" s="195" t="s">
        <v>72</v>
      </c>
      <c r="S346" s="243">
        <v>143022.5376054518</v>
      </c>
      <c r="T346" s="394">
        <f t="shared" si="41"/>
        <v>0</v>
      </c>
      <c r="U346" s="431">
        <v>0</v>
      </c>
      <c r="V346" s="243"/>
      <c r="W346" s="243">
        <v>329.57428088024085</v>
      </c>
      <c r="X346" s="394">
        <f t="shared" si="48"/>
        <v>13.259999999999996</v>
      </c>
      <c r="Y346" s="431">
        <v>4370.1549644719926</v>
      </c>
      <c r="Z346" s="242"/>
      <c r="AA346" s="1"/>
      <c r="AB346" s="1"/>
      <c r="AC346" s="195"/>
      <c r="AD346" s="1"/>
      <c r="AE346" s="195" t="s">
        <v>72</v>
      </c>
      <c r="AF346" s="243">
        <f t="shared" si="42"/>
        <v>0</v>
      </c>
      <c r="AG346" s="394">
        <f t="shared" si="43"/>
        <v>0</v>
      </c>
      <c r="AH346" s="431">
        <f t="shared" si="44"/>
        <v>0</v>
      </c>
      <c r="AI346" s="243"/>
      <c r="AJ346" s="243">
        <f t="shared" si="45"/>
        <v>0</v>
      </c>
      <c r="AK346" s="394">
        <f t="shared" si="46"/>
        <v>0</v>
      </c>
      <c r="AL346" s="431">
        <f t="shared" si="47"/>
        <v>0</v>
      </c>
    </row>
    <row r="347" spans="1:38">
      <c r="A347" s="1"/>
      <c r="B347" s="1"/>
      <c r="C347" s="195"/>
      <c r="D347" s="1"/>
      <c r="E347" s="195" t="s">
        <v>170</v>
      </c>
      <c r="F347" s="243">
        <v>149477.61996634619</v>
      </c>
      <c r="G347" s="394">
        <v>1.7739000000000005E-2</v>
      </c>
      <c r="H347" s="431">
        <v>2651.5835005830158</v>
      </c>
      <c r="I347" s="243"/>
      <c r="J347" s="243">
        <v>509.25963405440359</v>
      </c>
      <c r="K347" s="394">
        <v>3.43</v>
      </c>
      <c r="L347" s="431">
        <v>1746.7605448066045</v>
      </c>
      <c r="N347" s="1"/>
      <c r="O347" s="1"/>
      <c r="P347" s="195"/>
      <c r="Q347" s="1"/>
      <c r="R347" s="195" t="s">
        <v>170</v>
      </c>
      <c r="S347" s="243">
        <v>149477.61996634619</v>
      </c>
      <c r="T347" s="394">
        <f t="shared" si="41"/>
        <v>1.7739000000000005E-2</v>
      </c>
      <c r="U347" s="431">
        <v>2651.5835005830158</v>
      </c>
      <c r="V347" s="243"/>
      <c r="W347" s="243">
        <v>509.25963405440359</v>
      </c>
      <c r="X347" s="394">
        <f t="shared" si="48"/>
        <v>3.43</v>
      </c>
      <c r="Y347" s="431">
        <v>1746.7605448066045</v>
      </c>
      <c r="Z347" s="242"/>
      <c r="AA347" s="1"/>
      <c r="AB347" s="1"/>
      <c r="AC347" s="195"/>
      <c r="AD347" s="1"/>
      <c r="AE347" s="195" t="s">
        <v>170</v>
      </c>
      <c r="AF347" s="243">
        <f t="shared" si="42"/>
        <v>0</v>
      </c>
      <c r="AG347" s="394">
        <f t="shared" si="43"/>
        <v>0</v>
      </c>
      <c r="AH347" s="431">
        <f t="shared" si="44"/>
        <v>0</v>
      </c>
      <c r="AI347" s="243"/>
      <c r="AJ347" s="243">
        <f t="shared" si="45"/>
        <v>0</v>
      </c>
      <c r="AK347" s="394">
        <f t="shared" si="46"/>
        <v>0</v>
      </c>
      <c r="AL347" s="431">
        <f t="shared" si="47"/>
        <v>0</v>
      </c>
    </row>
    <row r="348" spans="1:38">
      <c r="A348" s="1"/>
      <c r="B348" s="1"/>
      <c r="C348" s="195"/>
      <c r="D348" s="1"/>
      <c r="E348" s="195" t="s">
        <v>87</v>
      </c>
      <c r="F348" s="243">
        <v>16069.006881106132</v>
      </c>
      <c r="G348" s="394">
        <v>1.8158999999999998E-2</v>
      </c>
      <c r="H348" s="431">
        <v>291.79709595400624</v>
      </c>
      <c r="I348" s="243"/>
      <c r="J348" s="243">
        <v>62.202536716224898</v>
      </c>
      <c r="K348" s="394">
        <v>3.8500000000000005</v>
      </c>
      <c r="L348" s="431">
        <v>239.47976635746591</v>
      </c>
      <c r="N348" s="1"/>
      <c r="O348" s="1"/>
      <c r="P348" s="195"/>
      <c r="Q348" s="1"/>
      <c r="R348" s="195" t="s">
        <v>87</v>
      </c>
      <c r="S348" s="243">
        <v>16069.006881106132</v>
      </c>
      <c r="T348" s="394">
        <f t="shared" si="41"/>
        <v>1.8158999999999998E-2</v>
      </c>
      <c r="U348" s="431">
        <v>291.79709595400624</v>
      </c>
      <c r="V348" s="243"/>
      <c r="W348" s="243">
        <v>62.202536716224898</v>
      </c>
      <c r="X348" s="394">
        <f t="shared" si="48"/>
        <v>3.8500000000000005</v>
      </c>
      <c r="Y348" s="431">
        <v>239.47976635746591</v>
      </c>
      <c r="AA348" s="1"/>
      <c r="AB348" s="1"/>
      <c r="AC348" s="195"/>
      <c r="AD348" s="1"/>
      <c r="AE348" s="195" t="s">
        <v>87</v>
      </c>
      <c r="AF348" s="243">
        <f t="shared" si="42"/>
        <v>0</v>
      </c>
      <c r="AG348" s="394">
        <f t="shared" si="43"/>
        <v>0</v>
      </c>
      <c r="AH348" s="431">
        <f t="shared" si="44"/>
        <v>0</v>
      </c>
      <c r="AI348" s="243"/>
      <c r="AJ348" s="243">
        <f t="shared" si="45"/>
        <v>0</v>
      </c>
      <c r="AK348" s="394">
        <f t="shared" si="46"/>
        <v>0</v>
      </c>
      <c r="AL348" s="431">
        <f t="shared" si="47"/>
        <v>0</v>
      </c>
    </row>
    <row r="349" spans="1:38">
      <c r="A349" s="1"/>
      <c r="B349" s="1"/>
      <c r="C349" s="195"/>
      <c r="D349" s="1"/>
      <c r="E349" s="195" t="s">
        <v>73</v>
      </c>
      <c r="F349" s="243">
        <v>2374070.4233720619</v>
      </c>
      <c r="G349" s="394">
        <v>1.9179999999999999E-2</v>
      </c>
      <c r="H349" s="431">
        <v>45534.670720276146</v>
      </c>
      <c r="I349" s="243"/>
      <c r="J349" s="243">
        <v>2651.5682841503331</v>
      </c>
      <c r="K349" s="394">
        <v>3.9899999999999998</v>
      </c>
      <c r="L349" s="431">
        <v>10579.757453759828</v>
      </c>
      <c r="N349" s="1"/>
      <c r="O349" s="1"/>
      <c r="P349" s="195"/>
      <c r="Q349" s="1"/>
      <c r="R349" s="195" t="s">
        <v>73</v>
      </c>
      <c r="S349" s="243">
        <v>2374070.4233720619</v>
      </c>
      <c r="T349" s="394">
        <f t="shared" si="41"/>
        <v>1.9179999999999999E-2</v>
      </c>
      <c r="U349" s="431">
        <v>45534.670720276146</v>
      </c>
      <c r="V349" s="243"/>
      <c r="W349" s="243">
        <v>2651.5682841503331</v>
      </c>
      <c r="X349" s="394">
        <f t="shared" si="48"/>
        <v>3.9899999999999998</v>
      </c>
      <c r="Y349" s="431">
        <v>10579.757453759828</v>
      </c>
      <c r="AA349" s="1"/>
      <c r="AB349" s="1"/>
      <c r="AC349" s="195"/>
      <c r="AD349" s="1"/>
      <c r="AE349" s="195" t="s">
        <v>73</v>
      </c>
      <c r="AF349" s="243">
        <f t="shared" si="42"/>
        <v>0</v>
      </c>
      <c r="AG349" s="394">
        <f t="shared" si="43"/>
        <v>0</v>
      </c>
      <c r="AH349" s="431">
        <f t="shared" si="44"/>
        <v>0</v>
      </c>
      <c r="AI349" s="243"/>
      <c r="AJ349" s="243">
        <f t="shared" si="45"/>
        <v>0</v>
      </c>
      <c r="AK349" s="394">
        <f t="shared" si="46"/>
        <v>0</v>
      </c>
      <c r="AL349" s="431">
        <f t="shared" si="47"/>
        <v>0</v>
      </c>
    </row>
    <row r="350" spans="1:38">
      <c r="A350" s="1"/>
      <c r="B350" s="1"/>
      <c r="C350" s="195"/>
      <c r="D350" s="1"/>
      <c r="E350" s="195" t="s">
        <v>74</v>
      </c>
      <c r="F350" s="243">
        <v>21566913.449463461</v>
      </c>
      <c r="G350" s="394">
        <v>3.9529000000000036E-2</v>
      </c>
      <c r="H350" s="431">
        <v>852518.5217438424</v>
      </c>
      <c r="I350" s="243"/>
      <c r="J350" s="243">
        <v>51651.613862859253</v>
      </c>
      <c r="K350" s="394">
        <v>0</v>
      </c>
      <c r="L350" s="431"/>
      <c r="N350" s="1"/>
      <c r="O350" s="1"/>
      <c r="P350" s="195"/>
      <c r="Q350" s="1"/>
      <c r="R350" s="195" t="s">
        <v>74</v>
      </c>
      <c r="S350" s="243">
        <v>21566913.449463461</v>
      </c>
      <c r="T350" s="394">
        <f t="shared" si="41"/>
        <v>3.9473000000000029E-2</v>
      </c>
      <c r="U350" s="431">
        <v>851310.77459067188</v>
      </c>
      <c r="V350" s="243"/>
      <c r="W350" s="243">
        <v>51651.613862859253</v>
      </c>
      <c r="X350" s="394">
        <f t="shared" si="48"/>
        <v>0</v>
      </c>
      <c r="Y350" s="431">
        <v>0</v>
      </c>
      <c r="AA350" s="1"/>
      <c r="AB350" s="1"/>
      <c r="AC350" s="195"/>
      <c r="AD350" s="1"/>
      <c r="AE350" s="195" t="s">
        <v>74</v>
      </c>
      <c r="AF350" s="243">
        <f t="shared" si="42"/>
        <v>0</v>
      </c>
      <c r="AG350" s="394">
        <f t="shared" si="43"/>
        <v>-5.6000000000007433E-5</v>
      </c>
      <c r="AH350" s="431">
        <f t="shared" si="44"/>
        <v>-1207.7471531705232</v>
      </c>
      <c r="AI350" s="243"/>
      <c r="AJ350" s="243">
        <f t="shared" si="45"/>
        <v>0</v>
      </c>
      <c r="AK350" s="394">
        <f t="shared" si="46"/>
        <v>0</v>
      </c>
      <c r="AL350" s="431">
        <f t="shared" si="47"/>
        <v>0</v>
      </c>
    </row>
    <row r="351" spans="1:38">
      <c r="A351" s="1"/>
      <c r="B351" s="1"/>
      <c r="C351" s="195"/>
      <c r="D351" s="1"/>
      <c r="E351" s="195" t="s">
        <v>75</v>
      </c>
      <c r="F351" s="243">
        <v>832416.07805957785</v>
      </c>
      <c r="G351" s="394">
        <v>0</v>
      </c>
      <c r="H351" s="431"/>
      <c r="I351" s="243"/>
      <c r="J351" s="243">
        <v>2143.4036503813008</v>
      </c>
      <c r="K351" s="394">
        <v>11.400000000000004</v>
      </c>
      <c r="L351" s="431">
        <v>24434.801614346838</v>
      </c>
      <c r="N351" s="1"/>
      <c r="O351" s="1"/>
      <c r="P351" s="195"/>
      <c r="Q351" s="1"/>
      <c r="R351" s="195" t="s">
        <v>75</v>
      </c>
      <c r="S351" s="243">
        <v>832416.07805957785</v>
      </c>
      <c r="T351" s="394">
        <f t="shared" si="41"/>
        <v>0</v>
      </c>
      <c r="U351" s="431">
        <v>0</v>
      </c>
      <c r="V351" s="243"/>
      <c r="W351" s="243">
        <v>2143.4036503813008</v>
      </c>
      <c r="X351" s="394">
        <f t="shared" si="48"/>
        <v>11.400000000000004</v>
      </c>
      <c r="Y351" s="431">
        <v>24434.801614346838</v>
      </c>
      <c r="AA351" s="1"/>
      <c r="AB351" s="1"/>
      <c r="AC351" s="195"/>
      <c r="AD351" s="1"/>
      <c r="AE351" s="195" t="s">
        <v>75</v>
      </c>
      <c r="AF351" s="243">
        <f t="shared" si="42"/>
        <v>0</v>
      </c>
      <c r="AG351" s="394">
        <f t="shared" si="43"/>
        <v>0</v>
      </c>
      <c r="AH351" s="431">
        <f t="shared" si="44"/>
        <v>0</v>
      </c>
      <c r="AI351" s="243"/>
      <c r="AJ351" s="243">
        <f t="shared" si="45"/>
        <v>0</v>
      </c>
      <c r="AK351" s="394">
        <f t="shared" si="46"/>
        <v>0</v>
      </c>
      <c r="AL351" s="431">
        <f t="shared" si="47"/>
        <v>0</v>
      </c>
    </row>
    <row r="352" spans="1:38">
      <c r="A352" s="1"/>
      <c r="B352" s="1"/>
      <c r="C352" s="195"/>
      <c r="D352" s="1"/>
      <c r="E352" s="195" t="s">
        <v>95</v>
      </c>
      <c r="F352" s="243">
        <v>1327.366397814448</v>
      </c>
      <c r="G352" s="394">
        <v>4.6172999999999992E-2</v>
      </c>
      <c r="H352" s="431">
        <v>61.288488686286492</v>
      </c>
      <c r="I352" s="243"/>
      <c r="J352" s="243">
        <v>2.9101846069786372</v>
      </c>
      <c r="K352" s="394">
        <v>0</v>
      </c>
      <c r="L352" s="431"/>
      <c r="N352" s="1"/>
      <c r="O352" s="1"/>
      <c r="P352" s="195"/>
      <c r="Q352" s="1"/>
      <c r="R352" s="195" t="s">
        <v>95</v>
      </c>
      <c r="S352" s="243">
        <v>1327.366397814448</v>
      </c>
      <c r="T352" s="394">
        <f t="shared" si="41"/>
        <v>4.4790000000000003E-2</v>
      </c>
      <c r="U352" s="431">
        <v>59.452740958109125</v>
      </c>
      <c r="V352" s="243"/>
      <c r="W352" s="243">
        <v>2.9101846069786372</v>
      </c>
      <c r="X352" s="394">
        <f t="shared" si="48"/>
        <v>0</v>
      </c>
      <c r="Y352" s="431">
        <v>0</v>
      </c>
      <c r="AA352" s="1"/>
      <c r="AB352" s="1"/>
      <c r="AC352" s="195"/>
      <c r="AD352" s="1"/>
      <c r="AE352" s="195" t="s">
        <v>95</v>
      </c>
      <c r="AF352" s="243">
        <f t="shared" si="42"/>
        <v>0</v>
      </c>
      <c r="AG352" s="394">
        <f t="shared" si="43"/>
        <v>-1.3829999999999884E-3</v>
      </c>
      <c r="AH352" s="431">
        <f t="shared" si="44"/>
        <v>-1.8357477281773669</v>
      </c>
      <c r="AI352" s="243"/>
      <c r="AJ352" s="243">
        <f t="shared" si="45"/>
        <v>0</v>
      </c>
      <c r="AK352" s="394">
        <f t="shared" si="46"/>
        <v>0</v>
      </c>
      <c r="AL352" s="431">
        <f t="shared" si="47"/>
        <v>0</v>
      </c>
    </row>
    <row r="353" spans="1:38">
      <c r="A353" s="1"/>
      <c r="B353" s="1"/>
      <c r="C353" s="195"/>
      <c r="D353" s="1"/>
      <c r="E353" s="195" t="s">
        <v>78</v>
      </c>
      <c r="F353" s="243">
        <v>227444.83124614201</v>
      </c>
      <c r="G353" s="394">
        <v>3.5776999999999996E-2</v>
      </c>
      <c r="H353" s="431">
        <v>8137.2937274932219</v>
      </c>
      <c r="I353" s="243"/>
      <c r="J353" s="243">
        <v>817.11714616840857</v>
      </c>
      <c r="K353" s="394">
        <v>0</v>
      </c>
      <c r="L353" s="431"/>
      <c r="N353" s="1"/>
      <c r="O353" s="1"/>
      <c r="P353" s="195"/>
      <c r="Q353" s="1"/>
      <c r="R353" s="195" t="s">
        <v>78</v>
      </c>
      <c r="S353" s="243">
        <v>227444.83124614201</v>
      </c>
      <c r="T353" s="394">
        <f t="shared" si="41"/>
        <v>3.5292999999999998E-2</v>
      </c>
      <c r="U353" s="431">
        <v>8027.2104291700889</v>
      </c>
      <c r="V353" s="243"/>
      <c r="W353" s="243">
        <v>817.11714616840857</v>
      </c>
      <c r="X353" s="394">
        <f t="shared" si="48"/>
        <v>0</v>
      </c>
      <c r="Y353" s="431">
        <v>0</v>
      </c>
      <c r="AA353" s="1"/>
      <c r="AB353" s="1"/>
      <c r="AC353" s="195"/>
      <c r="AD353" s="1"/>
      <c r="AE353" s="195" t="s">
        <v>78</v>
      </c>
      <c r="AF353" s="243">
        <f t="shared" si="42"/>
        <v>0</v>
      </c>
      <c r="AG353" s="394">
        <f t="shared" si="43"/>
        <v>-4.8399999999999832E-4</v>
      </c>
      <c r="AH353" s="431">
        <f t="shared" si="44"/>
        <v>-110.08329832313302</v>
      </c>
      <c r="AI353" s="243"/>
      <c r="AJ353" s="243">
        <f t="shared" si="45"/>
        <v>0</v>
      </c>
      <c r="AK353" s="394">
        <f t="shared" si="46"/>
        <v>0</v>
      </c>
      <c r="AL353" s="431">
        <f t="shared" si="47"/>
        <v>0</v>
      </c>
    </row>
    <row r="354" spans="1:38">
      <c r="A354" s="1"/>
      <c r="B354" s="1"/>
      <c r="C354" s="195"/>
      <c r="D354" s="1"/>
      <c r="E354" s="195" t="s">
        <v>88</v>
      </c>
      <c r="F354" s="243">
        <v>1262127.8493757327</v>
      </c>
      <c r="G354" s="394">
        <v>3.9529000000000009E-2</v>
      </c>
      <c r="H354" s="431">
        <v>49890.651757973348</v>
      </c>
      <c r="I354" s="243"/>
      <c r="J354" s="243">
        <v>127.81603735847</v>
      </c>
      <c r="K354" s="394">
        <v>0</v>
      </c>
      <c r="L354" s="431">
        <v>0</v>
      </c>
      <c r="N354" s="1"/>
      <c r="O354" s="1"/>
      <c r="P354" s="195"/>
      <c r="Q354" s="1"/>
      <c r="R354" s="195" t="s">
        <v>88</v>
      </c>
      <c r="S354" s="243">
        <v>1262127.8493757327</v>
      </c>
      <c r="T354" s="394">
        <f t="shared" si="41"/>
        <v>3.9524333333333328E-2</v>
      </c>
      <c r="U354" s="431">
        <v>49884.761828009578</v>
      </c>
      <c r="V354" s="243"/>
      <c r="W354" s="243">
        <v>127.81603735847</v>
      </c>
      <c r="X354" s="394">
        <f t="shared" si="48"/>
        <v>0</v>
      </c>
      <c r="Y354" s="431">
        <v>0</v>
      </c>
      <c r="AA354" s="1"/>
      <c r="AB354" s="1"/>
      <c r="AC354" s="195"/>
      <c r="AD354" s="1"/>
      <c r="AE354" s="195" t="s">
        <v>88</v>
      </c>
      <c r="AF354" s="243">
        <f t="shared" si="42"/>
        <v>0</v>
      </c>
      <c r="AG354" s="394">
        <f t="shared" si="43"/>
        <v>-4.6666666666805856E-6</v>
      </c>
      <c r="AH354" s="431">
        <f t="shared" si="44"/>
        <v>-5.8899299637705553</v>
      </c>
      <c r="AI354" s="243"/>
      <c r="AJ354" s="243">
        <f t="shared" si="45"/>
        <v>0</v>
      </c>
      <c r="AK354" s="394">
        <f t="shared" si="46"/>
        <v>0</v>
      </c>
      <c r="AL354" s="431">
        <f t="shared" si="47"/>
        <v>0</v>
      </c>
    </row>
    <row r="355" spans="1:38">
      <c r="A355" s="1"/>
      <c r="B355" s="1"/>
      <c r="C355" s="195"/>
      <c r="D355" s="1"/>
      <c r="E355" s="195" t="s">
        <v>85</v>
      </c>
      <c r="F355" s="243">
        <v>18301.053732865705</v>
      </c>
      <c r="G355" s="394">
        <v>4.2051999999999999E-2</v>
      </c>
      <c r="H355" s="431">
        <v>769.59591157446857</v>
      </c>
      <c r="I355" s="243"/>
      <c r="J355" s="243">
        <v>0.57880855238277906</v>
      </c>
      <c r="K355" s="394">
        <v>0</v>
      </c>
      <c r="L355" s="431"/>
      <c r="N355" s="1"/>
      <c r="O355" s="1"/>
      <c r="P355" s="195"/>
      <c r="Q355" s="1"/>
      <c r="R355" s="195" t="s">
        <v>85</v>
      </c>
      <c r="S355" s="243">
        <v>18301.053732865705</v>
      </c>
      <c r="T355" s="394">
        <f t="shared" si="41"/>
        <v>4.2051999999999999E-2</v>
      </c>
      <c r="U355" s="431">
        <v>769.59591157446857</v>
      </c>
      <c r="V355" s="243"/>
      <c r="W355" s="243">
        <v>0.57880855238277906</v>
      </c>
      <c r="X355" s="394">
        <f t="shared" si="48"/>
        <v>0</v>
      </c>
      <c r="Y355" s="431">
        <v>0</v>
      </c>
      <c r="AA355" s="1"/>
      <c r="AB355" s="1"/>
      <c r="AC355" s="195"/>
      <c r="AD355" s="1"/>
      <c r="AE355" s="195" t="s">
        <v>85</v>
      </c>
      <c r="AF355" s="243">
        <f t="shared" si="42"/>
        <v>0</v>
      </c>
      <c r="AG355" s="394">
        <f t="shared" si="43"/>
        <v>0</v>
      </c>
      <c r="AH355" s="431">
        <f t="shared" si="44"/>
        <v>0</v>
      </c>
      <c r="AI355" s="243"/>
      <c r="AJ355" s="243">
        <f t="shared" si="45"/>
        <v>0</v>
      </c>
      <c r="AK355" s="394">
        <f t="shared" si="46"/>
        <v>0</v>
      </c>
      <c r="AL355" s="431">
        <f t="shared" si="47"/>
        <v>0</v>
      </c>
    </row>
    <row r="356" spans="1:38">
      <c r="A356" s="1"/>
      <c r="B356" s="1"/>
      <c r="C356" s="195"/>
      <c r="D356" s="1"/>
      <c r="E356" s="195" t="s">
        <v>79</v>
      </c>
      <c r="F356" s="243">
        <v>5563.3386461043283</v>
      </c>
      <c r="G356" s="394">
        <v>3.0125000000000002E-2</v>
      </c>
      <c r="H356" s="431">
        <v>167.59557671389291</v>
      </c>
      <c r="I356" s="243"/>
      <c r="J356" s="243">
        <v>15.062645300941019</v>
      </c>
      <c r="K356" s="394">
        <v>0</v>
      </c>
      <c r="L356" s="431"/>
      <c r="N356" s="1"/>
      <c r="O356" s="1"/>
      <c r="P356" s="195"/>
      <c r="Q356" s="1"/>
      <c r="R356" s="195" t="s">
        <v>79</v>
      </c>
      <c r="S356" s="243">
        <v>5563.3386461043283</v>
      </c>
      <c r="T356" s="394">
        <f t="shared" si="41"/>
        <v>3.0131666666666668E-2</v>
      </c>
      <c r="U356" s="431">
        <v>167.63266563820025</v>
      </c>
      <c r="V356" s="243"/>
      <c r="W356" s="243">
        <v>15.062645300941019</v>
      </c>
      <c r="X356" s="394">
        <f t="shared" si="48"/>
        <v>0</v>
      </c>
      <c r="Y356" s="431">
        <v>0</v>
      </c>
      <c r="AA356" s="1"/>
      <c r="AB356" s="1"/>
      <c r="AC356" s="195"/>
      <c r="AD356" s="1"/>
      <c r="AE356" s="195" t="s">
        <v>79</v>
      </c>
      <c r="AF356" s="243">
        <f t="shared" si="42"/>
        <v>0</v>
      </c>
      <c r="AG356" s="394">
        <f t="shared" si="43"/>
        <v>6.6666666666652385E-6</v>
      </c>
      <c r="AH356" s="431">
        <f t="shared" si="44"/>
        <v>3.7088924307340676E-2</v>
      </c>
      <c r="AI356" s="243"/>
      <c r="AJ356" s="243">
        <f t="shared" si="45"/>
        <v>0</v>
      </c>
      <c r="AK356" s="394">
        <f t="shared" si="46"/>
        <v>0</v>
      </c>
      <c r="AL356" s="431">
        <f t="shared" si="47"/>
        <v>0</v>
      </c>
    </row>
    <row r="357" spans="1:38">
      <c r="A357" s="1"/>
      <c r="B357" s="1"/>
      <c r="C357" s="180" t="s">
        <v>184</v>
      </c>
      <c r="D357" s="180"/>
      <c r="E357" s="180"/>
      <c r="F357" s="246">
        <f>SUM(F336:F356)</f>
        <v>72123217.043400735</v>
      </c>
      <c r="G357" s="395"/>
      <c r="H357" s="432">
        <f>SUM(H336:H356)</f>
        <v>1331567.0503798432</v>
      </c>
      <c r="I357" s="246"/>
      <c r="J357" s="246">
        <f>SUM(J336:J356)</f>
        <v>130709.32034050256</v>
      </c>
      <c r="K357" s="395"/>
      <c r="L357" s="432">
        <f>SUM(L336:L356)</f>
        <v>667799.26324714755</v>
      </c>
      <c r="N357" s="1"/>
      <c r="O357" s="1"/>
      <c r="P357" s="180" t="s">
        <v>184</v>
      </c>
      <c r="Q357" s="180"/>
      <c r="R357" s="180"/>
      <c r="S357" s="246">
        <f>SUM(S336:S356)</f>
        <v>72123217.043400735</v>
      </c>
      <c r="T357" s="395"/>
      <c r="U357" s="432">
        <f>SUM(U336:U356)</f>
        <v>1333738.7326868461</v>
      </c>
      <c r="V357" s="246">
        <f>SUM(V336:V356)</f>
        <v>0</v>
      </c>
      <c r="W357" s="246">
        <f>SUM(W336:W356)</f>
        <v>130709.32034050256</v>
      </c>
      <c r="X357" s="395"/>
      <c r="Y357" s="432">
        <f>SUM(Y336:Y356)</f>
        <v>667799.26324714755</v>
      </c>
      <c r="AA357" s="1"/>
      <c r="AB357" s="1"/>
      <c r="AC357" s="180" t="s">
        <v>184</v>
      </c>
      <c r="AD357" s="180"/>
      <c r="AE357" s="180"/>
      <c r="AF357" s="246">
        <f t="shared" si="42"/>
        <v>0</v>
      </c>
      <c r="AG357" s="395"/>
      <c r="AH357" s="432">
        <f t="shared" si="44"/>
        <v>2171.6823070028331</v>
      </c>
      <c r="AI357" s="246"/>
      <c r="AJ357" s="246">
        <f t="shared" si="45"/>
        <v>0</v>
      </c>
      <c r="AK357" s="395"/>
      <c r="AL357" s="432">
        <f t="shared" si="47"/>
        <v>0</v>
      </c>
    </row>
    <row r="358" spans="1:38">
      <c r="A358" s="1"/>
      <c r="B358" s="1"/>
      <c r="C358" s="195">
        <v>2017</v>
      </c>
      <c r="D358" s="1" t="s">
        <v>176</v>
      </c>
      <c r="E358" s="195" t="s">
        <v>68</v>
      </c>
      <c r="F358" s="243">
        <v>128814.61538461085</v>
      </c>
      <c r="G358" s="394">
        <v>4.1410999999999996E-2</v>
      </c>
      <c r="H358" s="431">
        <v>5334.3420376921194</v>
      </c>
      <c r="I358" s="243"/>
      <c r="J358" s="243">
        <v>203.42488697381583</v>
      </c>
      <c r="K358" s="394">
        <v>0</v>
      </c>
      <c r="L358" s="431"/>
      <c r="N358" s="1"/>
      <c r="O358" s="1"/>
      <c r="P358" s="195">
        <v>2017</v>
      </c>
      <c r="Q358" s="1" t="s">
        <v>176</v>
      </c>
      <c r="R358" s="195" t="s">
        <v>68</v>
      </c>
      <c r="S358" s="243">
        <v>128814.61538461085</v>
      </c>
      <c r="T358" s="394">
        <f t="shared" si="41"/>
        <v>4.2005000000000001E-2</v>
      </c>
      <c r="U358" s="431">
        <v>5410.8579192305788</v>
      </c>
      <c r="V358" s="243"/>
      <c r="W358" s="243">
        <v>203.42488697381583</v>
      </c>
      <c r="X358" s="394">
        <f t="shared" si="48"/>
        <v>0</v>
      </c>
      <c r="Y358" s="431">
        <v>0</v>
      </c>
      <c r="AA358" s="1"/>
      <c r="AB358" s="1"/>
      <c r="AC358" s="195">
        <v>2017</v>
      </c>
      <c r="AD358" s="1" t="s">
        <v>176</v>
      </c>
      <c r="AE358" s="195" t="s">
        <v>68</v>
      </c>
      <c r="AF358" s="243">
        <f t="shared" si="42"/>
        <v>0</v>
      </c>
      <c r="AG358" s="394">
        <f t="shared" si="43"/>
        <v>5.9400000000000425E-4</v>
      </c>
      <c r="AH358" s="431">
        <f t="shared" si="44"/>
        <v>76.515881538459325</v>
      </c>
      <c r="AI358" s="243"/>
      <c r="AJ358" s="243">
        <f t="shared" si="45"/>
        <v>0</v>
      </c>
      <c r="AK358" s="394">
        <f t="shared" si="46"/>
        <v>0</v>
      </c>
      <c r="AL358" s="431">
        <f t="shared" si="47"/>
        <v>0</v>
      </c>
    </row>
    <row r="359" spans="1:38">
      <c r="A359" s="1"/>
      <c r="B359" s="1"/>
      <c r="C359" s="195"/>
      <c r="D359" s="1"/>
      <c r="E359" s="195" t="s">
        <v>86</v>
      </c>
      <c r="F359" s="243">
        <v>853.07692307689274</v>
      </c>
      <c r="G359" s="394">
        <v>0</v>
      </c>
      <c r="H359" s="431"/>
      <c r="I359" s="243"/>
      <c r="J359" s="243">
        <v>1.3471846819458</v>
      </c>
      <c r="K359" s="394">
        <v>9.5100000000000016</v>
      </c>
      <c r="L359" s="431">
        <v>12.81172632530456</v>
      </c>
      <c r="N359" s="1"/>
      <c r="O359" s="1"/>
      <c r="P359" s="195"/>
      <c r="Q359" s="1"/>
      <c r="R359" s="195" t="s">
        <v>86</v>
      </c>
      <c r="S359" s="243">
        <v>853.07692307689274</v>
      </c>
      <c r="T359" s="394">
        <f t="shared" si="41"/>
        <v>0</v>
      </c>
      <c r="U359" s="431">
        <v>0</v>
      </c>
      <c r="V359" s="243"/>
      <c r="W359" s="243">
        <v>1.3471846819458</v>
      </c>
      <c r="X359" s="394">
        <f t="shared" si="48"/>
        <v>9.5100000000000016</v>
      </c>
      <c r="Y359" s="431">
        <v>12.81172632530456</v>
      </c>
      <c r="AA359" s="1"/>
      <c r="AB359" s="1"/>
      <c r="AC359" s="195"/>
      <c r="AD359" s="1"/>
      <c r="AE359" s="195" t="s">
        <v>86</v>
      </c>
      <c r="AF359" s="243">
        <f t="shared" si="42"/>
        <v>0</v>
      </c>
      <c r="AG359" s="394">
        <f t="shared" si="43"/>
        <v>0</v>
      </c>
      <c r="AH359" s="431">
        <f t="shared" si="44"/>
        <v>0</v>
      </c>
      <c r="AI359" s="243"/>
      <c r="AJ359" s="243">
        <f t="shared" si="45"/>
        <v>0</v>
      </c>
      <c r="AK359" s="394">
        <f t="shared" si="46"/>
        <v>0</v>
      </c>
      <c r="AL359" s="431">
        <f t="shared" si="47"/>
        <v>0</v>
      </c>
    </row>
    <row r="360" spans="1:38">
      <c r="A360" s="1"/>
      <c r="B360" s="1"/>
      <c r="C360" s="195"/>
      <c r="D360" s="1"/>
      <c r="E360" s="195" t="s">
        <v>71</v>
      </c>
      <c r="F360" s="243">
        <v>5118.4615384613571</v>
      </c>
      <c r="G360" s="394">
        <v>0</v>
      </c>
      <c r="H360" s="431"/>
      <c r="I360" s="243"/>
      <c r="J360" s="243">
        <v>8.0831080916748004</v>
      </c>
      <c r="K360" s="394">
        <v>13.26</v>
      </c>
      <c r="L360" s="431">
        <v>107.18201329560785</v>
      </c>
      <c r="N360" s="1"/>
      <c r="O360" s="1"/>
      <c r="P360" s="195"/>
      <c r="Q360" s="1"/>
      <c r="R360" s="195" t="s">
        <v>71</v>
      </c>
      <c r="S360" s="243">
        <v>5118.4615384613571</v>
      </c>
      <c r="T360" s="394">
        <f t="shared" si="41"/>
        <v>0</v>
      </c>
      <c r="U360" s="431">
        <v>0</v>
      </c>
      <c r="V360" s="243"/>
      <c r="W360" s="243">
        <v>8.0831080916748004</v>
      </c>
      <c r="X360" s="394">
        <f t="shared" si="48"/>
        <v>13.26</v>
      </c>
      <c r="Y360" s="431">
        <v>107.18201329560785</v>
      </c>
      <c r="AA360" s="1"/>
      <c r="AB360" s="1"/>
      <c r="AC360" s="195"/>
      <c r="AD360" s="1"/>
      <c r="AE360" s="195" t="s">
        <v>71</v>
      </c>
      <c r="AF360" s="243">
        <f t="shared" si="42"/>
        <v>0</v>
      </c>
      <c r="AG360" s="394">
        <f t="shared" si="43"/>
        <v>0</v>
      </c>
      <c r="AH360" s="431">
        <f t="shared" si="44"/>
        <v>0</v>
      </c>
      <c r="AI360" s="243"/>
      <c r="AJ360" s="243">
        <f t="shared" si="45"/>
        <v>0</v>
      </c>
      <c r="AK360" s="394">
        <f t="shared" si="46"/>
        <v>0</v>
      </c>
      <c r="AL360" s="431">
        <f t="shared" si="47"/>
        <v>0</v>
      </c>
    </row>
    <row r="361" spans="1:38">
      <c r="A361" s="1"/>
      <c r="B361" s="1"/>
      <c r="C361" s="195"/>
      <c r="D361" s="1"/>
      <c r="E361" s="195" t="s">
        <v>74</v>
      </c>
      <c r="F361" s="243">
        <v>108340.76923076539</v>
      </c>
      <c r="G361" s="394">
        <v>3.9529000000000009E-2</v>
      </c>
      <c r="H361" s="431">
        <v>4282.602266922926</v>
      </c>
      <c r="I361" s="243"/>
      <c r="J361" s="243">
        <v>171.09245460711659</v>
      </c>
      <c r="K361" s="394">
        <v>0</v>
      </c>
      <c r="L361" s="431"/>
      <c r="N361" s="1"/>
      <c r="O361" s="1"/>
      <c r="P361" s="195"/>
      <c r="Q361" s="1"/>
      <c r="R361" s="195" t="s">
        <v>74</v>
      </c>
      <c r="S361" s="243">
        <v>108340.76923076539</v>
      </c>
      <c r="T361" s="394">
        <f t="shared" si="41"/>
        <v>3.9473000000000015E-2</v>
      </c>
      <c r="U361" s="431">
        <v>4276.5351838460037</v>
      </c>
      <c r="V361" s="243"/>
      <c r="W361" s="243">
        <v>171.09245460711659</v>
      </c>
      <c r="X361" s="394">
        <f t="shared" si="48"/>
        <v>0</v>
      </c>
      <c r="Y361" s="431">
        <v>0</v>
      </c>
      <c r="AA361" s="1"/>
      <c r="AB361" s="1"/>
      <c r="AC361" s="195"/>
      <c r="AD361" s="1"/>
      <c r="AE361" s="195" t="s">
        <v>74</v>
      </c>
      <c r="AF361" s="243">
        <f t="shared" si="42"/>
        <v>0</v>
      </c>
      <c r="AG361" s="394">
        <f t="shared" si="43"/>
        <v>-5.5999999999993555E-5</v>
      </c>
      <c r="AH361" s="431">
        <f t="shared" si="44"/>
        <v>-6.0670830769222448</v>
      </c>
      <c r="AI361" s="243"/>
      <c r="AJ361" s="243">
        <f t="shared" si="45"/>
        <v>0</v>
      </c>
      <c r="AK361" s="394">
        <f t="shared" si="46"/>
        <v>0</v>
      </c>
      <c r="AL361" s="431">
        <f t="shared" si="47"/>
        <v>0</v>
      </c>
    </row>
    <row r="362" spans="1:38">
      <c r="A362" s="1"/>
      <c r="B362" s="1"/>
      <c r="C362" s="195"/>
      <c r="D362" s="1"/>
      <c r="E362" s="195" t="s">
        <v>89</v>
      </c>
      <c r="F362" s="243">
        <v>2559.230769230679</v>
      </c>
      <c r="G362" s="394">
        <v>2.7058000000000006E-2</v>
      </c>
      <c r="H362" s="431">
        <v>69.247666153843724</v>
      </c>
      <c r="I362" s="243"/>
      <c r="J362" s="243">
        <v>4.0415540458374002</v>
      </c>
      <c r="K362" s="394">
        <v>0</v>
      </c>
      <c r="L362" s="431"/>
      <c r="N362" s="1"/>
      <c r="O362" s="1"/>
      <c r="P362" s="195"/>
      <c r="Q362" s="1"/>
      <c r="R362" s="195" t="s">
        <v>89</v>
      </c>
      <c r="S362" s="243">
        <v>2559.230769230679</v>
      </c>
      <c r="T362" s="394">
        <f t="shared" si="41"/>
        <v>2.7058000000000006E-2</v>
      </c>
      <c r="U362" s="431">
        <v>69.247666153843724</v>
      </c>
      <c r="V362" s="243"/>
      <c r="W362" s="243">
        <v>4.0415540458374002</v>
      </c>
      <c r="X362" s="394">
        <f t="shared" si="48"/>
        <v>0</v>
      </c>
      <c r="Y362" s="431">
        <v>0</v>
      </c>
      <c r="AA362" s="1"/>
      <c r="AB362" s="1"/>
      <c r="AC362" s="195"/>
      <c r="AD362" s="1"/>
      <c r="AE362" s="195" t="s">
        <v>89</v>
      </c>
      <c r="AF362" s="243">
        <f t="shared" si="42"/>
        <v>0</v>
      </c>
      <c r="AG362" s="394">
        <f t="shared" si="43"/>
        <v>0</v>
      </c>
      <c r="AH362" s="431">
        <f t="shared" si="44"/>
        <v>0</v>
      </c>
      <c r="AI362" s="243"/>
      <c r="AJ362" s="243">
        <f t="shared" si="45"/>
        <v>0</v>
      </c>
      <c r="AK362" s="394">
        <f t="shared" si="46"/>
        <v>0</v>
      </c>
      <c r="AL362" s="431">
        <f t="shared" si="47"/>
        <v>0</v>
      </c>
    </row>
    <row r="363" spans="1:38">
      <c r="A363" s="1"/>
      <c r="B363" s="1"/>
      <c r="C363" s="195"/>
      <c r="D363" s="1" t="s">
        <v>165</v>
      </c>
      <c r="E363" s="195" t="s">
        <v>82</v>
      </c>
      <c r="F363" s="243">
        <v>51811.670256867248</v>
      </c>
      <c r="G363" s="394">
        <v>2.8001999999999996E-2</v>
      </c>
      <c r="H363" s="431">
        <v>1450.8303905327964</v>
      </c>
      <c r="I363" s="243"/>
      <c r="J363" s="243">
        <v>130.07367925327461</v>
      </c>
      <c r="K363" s="394">
        <v>0</v>
      </c>
      <c r="L363" s="431"/>
      <c r="N363" s="1"/>
      <c r="O363" s="1"/>
      <c r="P363" s="195"/>
      <c r="Q363" s="1" t="s">
        <v>165</v>
      </c>
      <c r="R363" s="195" t="s">
        <v>82</v>
      </c>
      <c r="S363" s="243">
        <v>51811.670256867248</v>
      </c>
      <c r="T363" s="394">
        <f t="shared" si="41"/>
        <v>2.8276999999999993E-2</v>
      </c>
      <c r="U363" s="431">
        <v>1465.0785998534348</v>
      </c>
      <c r="V363" s="243"/>
      <c r="W363" s="243">
        <v>130.07367925327461</v>
      </c>
      <c r="X363" s="394">
        <f t="shared" si="48"/>
        <v>0</v>
      </c>
      <c r="Y363" s="431">
        <v>0</v>
      </c>
      <c r="AA363" s="1"/>
      <c r="AB363" s="1"/>
      <c r="AC363" s="195"/>
      <c r="AD363" s="1" t="s">
        <v>165</v>
      </c>
      <c r="AE363" s="195" t="s">
        <v>82</v>
      </c>
      <c r="AF363" s="243">
        <f t="shared" si="42"/>
        <v>0</v>
      </c>
      <c r="AG363" s="394">
        <f t="shared" si="43"/>
        <v>2.7499999999999747E-4</v>
      </c>
      <c r="AH363" s="431">
        <f t="shared" si="44"/>
        <v>14.248209320638352</v>
      </c>
      <c r="AI363" s="243"/>
      <c r="AJ363" s="243">
        <f t="shared" si="45"/>
        <v>0</v>
      </c>
      <c r="AK363" s="394">
        <f t="shared" si="46"/>
        <v>0</v>
      </c>
      <c r="AL363" s="431">
        <f t="shared" si="47"/>
        <v>0</v>
      </c>
    </row>
    <row r="364" spans="1:38">
      <c r="A364" s="1"/>
      <c r="B364" s="1"/>
      <c r="C364" s="195"/>
      <c r="D364" s="1"/>
      <c r="E364" s="195" t="s">
        <v>68</v>
      </c>
      <c r="F364" s="243">
        <v>7465421.6822767258</v>
      </c>
      <c r="G364" s="394">
        <v>4.1411000000000024E-2</v>
      </c>
      <c r="H364" s="431">
        <v>309150.57728476165</v>
      </c>
      <c r="I364" s="243"/>
      <c r="J364" s="243">
        <v>18155.106904756354</v>
      </c>
      <c r="K364" s="394">
        <v>0</v>
      </c>
      <c r="L364" s="431"/>
      <c r="N364" s="1"/>
      <c r="O364" s="1"/>
      <c r="P364" s="195"/>
      <c r="Q364" s="1"/>
      <c r="R364" s="195" t="s">
        <v>68</v>
      </c>
      <c r="S364" s="243">
        <v>7465421.6822767258</v>
      </c>
      <c r="T364" s="394">
        <f t="shared" si="41"/>
        <v>4.2005000000000028E-2</v>
      </c>
      <c r="U364" s="431">
        <v>313585.03776403406</v>
      </c>
      <c r="V364" s="243"/>
      <c r="W364" s="243">
        <v>18155.106904756354</v>
      </c>
      <c r="X364" s="394">
        <f t="shared" si="48"/>
        <v>0</v>
      </c>
      <c r="Y364" s="431">
        <v>0</v>
      </c>
      <c r="AA364" s="1"/>
      <c r="AB364" s="1"/>
      <c r="AC364" s="195"/>
      <c r="AD364" s="1"/>
      <c r="AE364" s="195" t="s">
        <v>68</v>
      </c>
      <c r="AF364" s="243">
        <f t="shared" si="42"/>
        <v>0</v>
      </c>
      <c r="AG364" s="394">
        <f t="shared" si="43"/>
        <v>5.9400000000000425E-4</v>
      </c>
      <c r="AH364" s="431">
        <f t="shared" si="44"/>
        <v>4434.4604792724131</v>
      </c>
      <c r="AI364" s="243"/>
      <c r="AJ364" s="243">
        <f t="shared" si="45"/>
        <v>0</v>
      </c>
      <c r="AK364" s="394">
        <f t="shared" si="46"/>
        <v>0</v>
      </c>
      <c r="AL364" s="431">
        <f t="shared" si="47"/>
        <v>0</v>
      </c>
    </row>
    <row r="365" spans="1:38">
      <c r="A365" s="1"/>
      <c r="B365" s="1"/>
      <c r="C365" s="195"/>
      <c r="D365" s="1"/>
      <c r="E365" s="195" t="s">
        <v>86</v>
      </c>
      <c r="F365" s="243">
        <v>34045.403190357676</v>
      </c>
      <c r="G365" s="394">
        <v>0</v>
      </c>
      <c r="H365" s="431"/>
      <c r="I365" s="243"/>
      <c r="J365" s="243">
        <v>92.05368863902612</v>
      </c>
      <c r="K365" s="394">
        <v>9.5100000000000051</v>
      </c>
      <c r="L365" s="431">
        <v>875.43057895713889</v>
      </c>
      <c r="N365" s="1"/>
      <c r="O365" s="1"/>
      <c r="P365" s="195"/>
      <c r="Q365" s="1"/>
      <c r="R365" s="195" t="s">
        <v>86</v>
      </c>
      <c r="S365" s="243">
        <v>34045.403190357676</v>
      </c>
      <c r="T365" s="394">
        <f t="shared" si="41"/>
        <v>0</v>
      </c>
      <c r="U365" s="431">
        <v>0</v>
      </c>
      <c r="V365" s="243"/>
      <c r="W365" s="243">
        <v>92.05368863902612</v>
      </c>
      <c r="X365" s="394">
        <f t="shared" si="48"/>
        <v>9.5100000000000051</v>
      </c>
      <c r="Y365" s="431">
        <v>875.43057895713889</v>
      </c>
      <c r="AA365" s="1"/>
      <c r="AB365" s="1"/>
      <c r="AC365" s="195"/>
      <c r="AD365" s="1"/>
      <c r="AE365" s="195" t="s">
        <v>86</v>
      </c>
      <c r="AF365" s="243">
        <f t="shared" si="42"/>
        <v>0</v>
      </c>
      <c r="AG365" s="394">
        <f t="shared" si="43"/>
        <v>0</v>
      </c>
      <c r="AH365" s="431">
        <f t="shared" si="44"/>
        <v>0</v>
      </c>
      <c r="AI365" s="243"/>
      <c r="AJ365" s="243">
        <f t="shared" si="45"/>
        <v>0</v>
      </c>
      <c r="AK365" s="394">
        <f t="shared" si="46"/>
        <v>0</v>
      </c>
      <c r="AL365" s="431">
        <f t="shared" si="47"/>
        <v>0</v>
      </c>
    </row>
    <row r="366" spans="1:38">
      <c r="A366" s="1"/>
      <c r="B366" s="1"/>
      <c r="C366" s="195"/>
      <c r="D366" s="1"/>
      <c r="E366" s="195" t="s">
        <v>71</v>
      </c>
      <c r="F366" s="243">
        <v>2997473.6419700622</v>
      </c>
      <c r="G366" s="394">
        <v>0</v>
      </c>
      <c r="H366" s="431"/>
      <c r="I366" s="243"/>
      <c r="J366" s="243">
        <v>6287.3405498657985</v>
      </c>
      <c r="K366" s="394">
        <v>13.260000000000009</v>
      </c>
      <c r="L366" s="431">
        <v>83370.135691220537</v>
      </c>
      <c r="N366" s="1"/>
      <c r="O366" s="1"/>
      <c r="P366" s="195"/>
      <c r="Q366" s="1"/>
      <c r="R366" s="195" t="s">
        <v>71</v>
      </c>
      <c r="S366" s="243">
        <v>2997473.6419700622</v>
      </c>
      <c r="T366" s="394">
        <f t="shared" si="41"/>
        <v>0</v>
      </c>
      <c r="U366" s="431">
        <v>0</v>
      </c>
      <c r="V366" s="243"/>
      <c r="W366" s="243">
        <v>6287.3405498657985</v>
      </c>
      <c r="X366" s="394">
        <f t="shared" si="48"/>
        <v>13.260000000000009</v>
      </c>
      <c r="Y366" s="431">
        <v>83370.135691220537</v>
      </c>
      <c r="AA366" s="1"/>
      <c r="AB366" s="1"/>
      <c r="AC366" s="195"/>
      <c r="AD366" s="1"/>
      <c r="AE366" s="195" t="s">
        <v>71</v>
      </c>
      <c r="AF366" s="243">
        <f t="shared" si="42"/>
        <v>0</v>
      </c>
      <c r="AG366" s="394">
        <f t="shared" si="43"/>
        <v>0</v>
      </c>
      <c r="AH366" s="431">
        <f t="shared" si="44"/>
        <v>0</v>
      </c>
      <c r="AI366" s="243"/>
      <c r="AJ366" s="243">
        <f t="shared" si="45"/>
        <v>0</v>
      </c>
      <c r="AK366" s="394">
        <f t="shared" si="46"/>
        <v>0</v>
      </c>
      <c r="AL366" s="431">
        <f t="shared" si="47"/>
        <v>0</v>
      </c>
    </row>
    <row r="367" spans="1:38">
      <c r="A367" s="1"/>
      <c r="B367" s="1"/>
      <c r="C367" s="195"/>
      <c r="D367" s="1"/>
      <c r="E367" s="195" t="s">
        <v>74</v>
      </c>
      <c r="F367" s="243">
        <v>10340512.727611659</v>
      </c>
      <c r="G367" s="394">
        <v>3.9528999999999981E-2</v>
      </c>
      <c r="H367" s="431">
        <v>408750.12760976108</v>
      </c>
      <c r="I367" s="243"/>
      <c r="J367" s="243">
        <v>25784.38167804699</v>
      </c>
      <c r="K367" s="394">
        <v>0</v>
      </c>
      <c r="L367" s="431"/>
      <c r="N367" s="1"/>
      <c r="O367" s="1"/>
      <c r="P367" s="195"/>
      <c r="Q367" s="1"/>
      <c r="R367" s="195" t="s">
        <v>74</v>
      </c>
      <c r="S367" s="243">
        <v>10340512.727611659</v>
      </c>
      <c r="T367" s="394">
        <f t="shared" si="41"/>
        <v>3.947299999999998E-2</v>
      </c>
      <c r="U367" s="431">
        <v>408171.05889701482</v>
      </c>
      <c r="V367" s="243"/>
      <c r="W367" s="243">
        <v>25784.38167804699</v>
      </c>
      <c r="X367" s="394">
        <f t="shared" si="48"/>
        <v>0</v>
      </c>
      <c r="Y367" s="431">
        <v>0</v>
      </c>
      <c r="AA367" s="1"/>
      <c r="AB367" s="1"/>
      <c r="AC367" s="195"/>
      <c r="AD367" s="1"/>
      <c r="AE367" s="195" t="s">
        <v>74</v>
      </c>
      <c r="AF367" s="243">
        <f t="shared" si="42"/>
        <v>0</v>
      </c>
      <c r="AG367" s="394">
        <f t="shared" si="43"/>
        <v>-5.6000000000000494E-5</v>
      </c>
      <c r="AH367" s="431">
        <f t="shared" si="44"/>
        <v>-579.06871274625883</v>
      </c>
      <c r="AI367" s="243"/>
      <c r="AJ367" s="243">
        <f t="shared" si="45"/>
        <v>0</v>
      </c>
      <c r="AK367" s="394">
        <f t="shared" si="46"/>
        <v>0</v>
      </c>
      <c r="AL367" s="431">
        <f t="shared" si="47"/>
        <v>0</v>
      </c>
    </row>
    <row r="368" spans="1:38">
      <c r="A368" s="1"/>
      <c r="B368" s="1"/>
      <c r="C368" s="195"/>
      <c r="D368" s="1"/>
      <c r="E368" s="195" t="s">
        <v>75</v>
      </c>
      <c r="F368" s="243">
        <v>103160.93982463807</v>
      </c>
      <c r="G368" s="394">
        <v>0</v>
      </c>
      <c r="H368" s="431"/>
      <c r="I368" s="243"/>
      <c r="J368" s="243">
        <v>228.96237555517001</v>
      </c>
      <c r="K368" s="394">
        <v>11.400000000000002</v>
      </c>
      <c r="L368" s="431">
        <v>2610.1710813289387</v>
      </c>
      <c r="N368" s="1"/>
      <c r="O368" s="1"/>
      <c r="P368" s="195"/>
      <c r="Q368" s="1"/>
      <c r="R368" s="195" t="s">
        <v>75</v>
      </c>
      <c r="S368" s="243">
        <v>103160.93982463807</v>
      </c>
      <c r="T368" s="394">
        <f t="shared" si="41"/>
        <v>0</v>
      </c>
      <c r="U368" s="431">
        <v>0</v>
      </c>
      <c r="V368" s="243"/>
      <c r="W368" s="243">
        <v>228.96237555517001</v>
      </c>
      <c r="X368" s="394">
        <f t="shared" si="48"/>
        <v>11.400000000000002</v>
      </c>
      <c r="Y368" s="431">
        <v>2610.1710813289387</v>
      </c>
      <c r="AA368" s="1"/>
      <c r="AB368" s="1"/>
      <c r="AC368" s="195"/>
      <c r="AD368" s="1"/>
      <c r="AE368" s="195" t="s">
        <v>75</v>
      </c>
      <c r="AF368" s="243">
        <f t="shared" si="42"/>
        <v>0</v>
      </c>
      <c r="AG368" s="394">
        <f t="shared" si="43"/>
        <v>0</v>
      </c>
      <c r="AH368" s="431">
        <f t="shared" si="44"/>
        <v>0</v>
      </c>
      <c r="AI368" s="243"/>
      <c r="AJ368" s="243">
        <f t="shared" si="45"/>
        <v>0</v>
      </c>
      <c r="AK368" s="394">
        <f t="shared" si="46"/>
        <v>0</v>
      </c>
      <c r="AL368" s="431">
        <f t="shared" si="47"/>
        <v>0</v>
      </c>
    </row>
    <row r="369" spans="1:38">
      <c r="A369" s="1"/>
      <c r="B369" s="1"/>
      <c r="C369" s="195"/>
      <c r="D369" s="1"/>
      <c r="E369" s="195" t="s">
        <v>79</v>
      </c>
      <c r="F369" s="243">
        <v>61080.564765248324</v>
      </c>
      <c r="G369" s="394">
        <v>3.0124999999999999E-2</v>
      </c>
      <c r="H369" s="431">
        <v>1840.0520135531058</v>
      </c>
      <c r="I369" s="243"/>
      <c r="J369" s="243">
        <v>165.15273029248482</v>
      </c>
      <c r="K369" s="394">
        <v>0</v>
      </c>
      <c r="L369" s="431"/>
      <c r="N369" s="1"/>
      <c r="O369" s="1"/>
      <c r="P369" s="195"/>
      <c r="Q369" s="1"/>
      <c r="R369" s="195" t="s">
        <v>79</v>
      </c>
      <c r="S369" s="243">
        <v>61080.564765248324</v>
      </c>
      <c r="T369" s="394">
        <f t="shared" si="41"/>
        <v>3.0131666666666668E-2</v>
      </c>
      <c r="U369" s="431">
        <v>1840.4592173182075</v>
      </c>
      <c r="V369" s="243"/>
      <c r="W369" s="243">
        <v>165.15273029248482</v>
      </c>
      <c r="X369" s="394">
        <f t="shared" si="48"/>
        <v>0</v>
      </c>
      <c r="Y369" s="431">
        <v>0</v>
      </c>
      <c r="AA369" s="1"/>
      <c r="AB369" s="1"/>
      <c r="AC369" s="195"/>
      <c r="AD369" s="1"/>
      <c r="AE369" s="195" t="s">
        <v>79</v>
      </c>
      <c r="AF369" s="243">
        <f t="shared" si="42"/>
        <v>0</v>
      </c>
      <c r="AG369" s="394">
        <f t="shared" si="43"/>
        <v>6.666666666668708E-6</v>
      </c>
      <c r="AH369" s="431">
        <f t="shared" si="44"/>
        <v>0.40720376510171263</v>
      </c>
      <c r="AI369" s="243"/>
      <c r="AJ369" s="243">
        <f t="shared" si="45"/>
        <v>0</v>
      </c>
      <c r="AK369" s="394">
        <f t="shared" si="46"/>
        <v>0</v>
      </c>
      <c r="AL369" s="431">
        <f t="shared" si="47"/>
        <v>0</v>
      </c>
    </row>
    <row r="370" spans="1:38">
      <c r="A370" s="1"/>
      <c r="B370" s="1"/>
      <c r="C370" s="195"/>
      <c r="D370" s="1" t="s">
        <v>192</v>
      </c>
      <c r="E370" s="195" t="s">
        <v>82</v>
      </c>
      <c r="F370" s="243">
        <v>135309.55796734637</v>
      </c>
      <c r="G370" s="394">
        <v>2.8001999999999999E-2</v>
      </c>
      <c r="H370" s="431">
        <v>3788.9382422016315</v>
      </c>
      <c r="I370" s="243"/>
      <c r="J370" s="243">
        <v>421.76866576546047</v>
      </c>
      <c r="K370" s="394">
        <v>0</v>
      </c>
      <c r="L370" s="431"/>
      <c r="N370" s="1"/>
      <c r="O370" s="1"/>
      <c r="P370" s="195"/>
      <c r="Q370" s="1" t="s">
        <v>192</v>
      </c>
      <c r="R370" s="195" t="s">
        <v>82</v>
      </c>
      <c r="S370" s="243">
        <v>135309.55796734637</v>
      </c>
      <c r="T370" s="394">
        <f t="shared" si="41"/>
        <v>2.8276999999999997E-2</v>
      </c>
      <c r="U370" s="431">
        <v>3826.1483706426525</v>
      </c>
      <c r="V370" s="243"/>
      <c r="W370" s="243">
        <v>421.76866576546047</v>
      </c>
      <c r="X370" s="394">
        <f t="shared" si="48"/>
        <v>0</v>
      </c>
      <c r="Y370" s="431">
        <v>0</v>
      </c>
      <c r="AA370" s="1"/>
      <c r="AB370" s="1"/>
      <c r="AC370" s="195"/>
      <c r="AD370" s="1" t="s">
        <v>192</v>
      </c>
      <c r="AE370" s="195" t="s">
        <v>82</v>
      </c>
      <c r="AF370" s="243">
        <f t="shared" si="42"/>
        <v>0</v>
      </c>
      <c r="AG370" s="394">
        <f t="shared" si="43"/>
        <v>2.7499999999999747E-4</v>
      </c>
      <c r="AH370" s="431">
        <f t="shared" si="44"/>
        <v>37.21012844102097</v>
      </c>
      <c r="AI370" s="243"/>
      <c r="AJ370" s="243">
        <f t="shared" si="45"/>
        <v>0</v>
      </c>
      <c r="AK370" s="394">
        <f t="shared" si="46"/>
        <v>0</v>
      </c>
      <c r="AL370" s="431">
        <f t="shared" si="47"/>
        <v>0</v>
      </c>
    </row>
    <row r="371" spans="1:38">
      <c r="A371" s="1"/>
      <c r="B371" s="1"/>
      <c r="C371" s="195"/>
      <c r="D371" s="1"/>
      <c r="E371" s="195" t="s">
        <v>68</v>
      </c>
      <c r="F371" s="243">
        <v>6562676.5128129004</v>
      </c>
      <c r="G371" s="394">
        <v>4.1411000000000031E-2</v>
      </c>
      <c r="H371" s="431">
        <v>271766.99707209511</v>
      </c>
      <c r="I371" s="243"/>
      <c r="J371" s="243">
        <v>16509.126147846073</v>
      </c>
      <c r="K371" s="394">
        <v>0</v>
      </c>
      <c r="L371" s="431"/>
      <c r="N371" s="1"/>
      <c r="O371" s="1"/>
      <c r="P371" s="195"/>
      <c r="Q371" s="1"/>
      <c r="R371" s="195" t="s">
        <v>68</v>
      </c>
      <c r="S371" s="243">
        <v>6562676.5128129004</v>
      </c>
      <c r="T371" s="394">
        <f t="shared" si="41"/>
        <v>4.2004999999999973E-2</v>
      </c>
      <c r="U371" s="431">
        <v>275665.2269207057</v>
      </c>
      <c r="V371" s="243"/>
      <c r="W371" s="243">
        <v>16509.126147846073</v>
      </c>
      <c r="X371" s="394">
        <f t="shared" si="48"/>
        <v>0</v>
      </c>
      <c r="Y371" s="431">
        <v>0</v>
      </c>
      <c r="AA371" s="1"/>
      <c r="AB371" s="1"/>
      <c r="AC371" s="195"/>
      <c r="AD371" s="1"/>
      <c r="AE371" s="195" t="s">
        <v>68</v>
      </c>
      <c r="AF371" s="243">
        <f t="shared" si="42"/>
        <v>0</v>
      </c>
      <c r="AG371" s="394">
        <f t="shared" si="43"/>
        <v>5.939999999999418E-4</v>
      </c>
      <c r="AH371" s="431">
        <f t="shared" si="44"/>
        <v>3898.2298486105865</v>
      </c>
      <c r="AI371" s="243"/>
      <c r="AJ371" s="243">
        <f t="shared" si="45"/>
        <v>0</v>
      </c>
      <c r="AK371" s="394">
        <f t="shared" si="46"/>
        <v>0</v>
      </c>
      <c r="AL371" s="431">
        <f t="shared" si="47"/>
        <v>0</v>
      </c>
    </row>
    <row r="372" spans="1:38">
      <c r="A372" s="1"/>
      <c r="B372" s="1"/>
      <c r="C372" s="195"/>
      <c r="D372" s="1"/>
      <c r="E372" s="195" t="s">
        <v>86</v>
      </c>
      <c r="F372" s="243">
        <v>54528.247689042284</v>
      </c>
      <c r="G372" s="394">
        <v>0</v>
      </c>
      <c r="H372" s="431"/>
      <c r="I372" s="243"/>
      <c r="J372" s="243">
        <v>62.989468692453016</v>
      </c>
      <c r="K372" s="394">
        <v>9.51</v>
      </c>
      <c r="L372" s="431">
        <v>599.02984726522823</v>
      </c>
      <c r="N372" s="1"/>
      <c r="O372" s="1"/>
      <c r="P372" s="195"/>
      <c r="Q372" s="1"/>
      <c r="R372" s="195" t="s">
        <v>86</v>
      </c>
      <c r="S372" s="243">
        <v>54528.247689042284</v>
      </c>
      <c r="T372" s="394">
        <f t="shared" si="41"/>
        <v>0</v>
      </c>
      <c r="U372" s="431">
        <v>0</v>
      </c>
      <c r="V372" s="243"/>
      <c r="W372" s="243">
        <v>62.989468692453016</v>
      </c>
      <c r="X372" s="394">
        <f t="shared" si="48"/>
        <v>9.51</v>
      </c>
      <c r="Y372" s="431">
        <v>599.02984726522823</v>
      </c>
      <c r="AA372" s="1"/>
      <c r="AB372" s="1"/>
      <c r="AC372" s="195"/>
      <c r="AD372" s="1"/>
      <c r="AE372" s="195" t="s">
        <v>86</v>
      </c>
      <c r="AF372" s="243">
        <f t="shared" si="42"/>
        <v>0</v>
      </c>
      <c r="AG372" s="394">
        <f t="shared" si="43"/>
        <v>0</v>
      </c>
      <c r="AH372" s="431">
        <f t="shared" si="44"/>
        <v>0</v>
      </c>
      <c r="AI372" s="243"/>
      <c r="AJ372" s="243">
        <f t="shared" si="45"/>
        <v>0</v>
      </c>
      <c r="AK372" s="394">
        <f t="shared" si="46"/>
        <v>0</v>
      </c>
      <c r="AL372" s="431">
        <f t="shared" si="47"/>
        <v>0</v>
      </c>
    </row>
    <row r="373" spans="1:38">
      <c r="A373" s="1"/>
      <c r="B373" s="1"/>
      <c r="C373" s="195"/>
      <c r="D373" s="1"/>
      <c r="E373" s="195" t="s">
        <v>77</v>
      </c>
      <c r="F373" s="243">
        <v>104368.95722908706</v>
      </c>
      <c r="G373" s="394">
        <v>0</v>
      </c>
      <c r="H373" s="431"/>
      <c r="I373" s="243"/>
      <c r="J373" s="243">
        <v>206.13512668017066</v>
      </c>
      <c r="K373" s="394">
        <v>10.209999999999997</v>
      </c>
      <c r="L373" s="431">
        <v>2104.6396434045423</v>
      </c>
      <c r="N373" s="1"/>
      <c r="O373" s="1"/>
      <c r="P373" s="195"/>
      <c r="Q373" s="1"/>
      <c r="R373" s="195" t="s">
        <v>77</v>
      </c>
      <c r="S373" s="243">
        <v>104368.95722908706</v>
      </c>
      <c r="T373" s="394">
        <f t="shared" si="41"/>
        <v>0</v>
      </c>
      <c r="U373" s="431">
        <v>0</v>
      </c>
      <c r="V373" s="243"/>
      <c r="W373" s="243">
        <v>206.13512668017066</v>
      </c>
      <c r="X373" s="394">
        <f t="shared" si="48"/>
        <v>10.209999999999999</v>
      </c>
      <c r="Y373" s="431">
        <v>2104.6396434045423</v>
      </c>
      <c r="AA373" s="1"/>
      <c r="AB373" s="1"/>
      <c r="AC373" s="195"/>
      <c r="AD373" s="1"/>
      <c r="AE373" s="195" t="s">
        <v>77</v>
      </c>
      <c r="AF373" s="243">
        <f t="shared" si="42"/>
        <v>0</v>
      </c>
      <c r="AG373" s="394">
        <f t="shared" si="43"/>
        <v>0</v>
      </c>
      <c r="AH373" s="431">
        <f t="shared" si="44"/>
        <v>0</v>
      </c>
      <c r="AI373" s="243"/>
      <c r="AJ373" s="243">
        <f t="shared" si="45"/>
        <v>0</v>
      </c>
      <c r="AK373" s="394">
        <f t="shared" si="46"/>
        <v>0</v>
      </c>
      <c r="AL373" s="431">
        <f t="shared" si="47"/>
        <v>0</v>
      </c>
    </row>
    <row r="374" spans="1:38">
      <c r="A374" s="1"/>
      <c r="B374" s="1"/>
      <c r="C374" s="195"/>
      <c r="D374" s="1"/>
      <c r="E374" s="195" t="s">
        <v>69</v>
      </c>
      <c r="F374" s="243">
        <v>13144.272994551486</v>
      </c>
      <c r="G374" s="394">
        <v>0</v>
      </c>
      <c r="H374" s="431"/>
      <c r="I374" s="243"/>
      <c r="J374" s="243">
        <v>33.219511936607589</v>
      </c>
      <c r="K374" s="394">
        <v>11.369999999999997</v>
      </c>
      <c r="L374" s="431">
        <v>377.70585071922818</v>
      </c>
      <c r="N374" s="1"/>
      <c r="O374" s="1"/>
      <c r="P374" s="195"/>
      <c r="Q374" s="1"/>
      <c r="R374" s="195" t="s">
        <v>69</v>
      </c>
      <c r="S374" s="243">
        <v>13144.272994551486</v>
      </c>
      <c r="T374" s="394">
        <f t="shared" si="41"/>
        <v>0</v>
      </c>
      <c r="U374" s="431">
        <v>0</v>
      </c>
      <c r="V374" s="243"/>
      <c r="W374" s="243">
        <v>33.219511936607589</v>
      </c>
      <c r="X374" s="394">
        <f t="shared" si="48"/>
        <v>11.369999999999997</v>
      </c>
      <c r="Y374" s="431">
        <v>377.70585071922818</v>
      </c>
      <c r="AA374" s="1"/>
      <c r="AB374" s="1"/>
      <c r="AC374" s="195"/>
      <c r="AD374" s="1"/>
      <c r="AE374" s="195" t="s">
        <v>69</v>
      </c>
      <c r="AF374" s="243">
        <f t="shared" si="42"/>
        <v>0</v>
      </c>
      <c r="AG374" s="394">
        <f t="shared" si="43"/>
        <v>0</v>
      </c>
      <c r="AH374" s="431">
        <f t="shared" si="44"/>
        <v>0</v>
      </c>
      <c r="AI374" s="243"/>
      <c r="AJ374" s="243">
        <f t="shared" si="45"/>
        <v>0</v>
      </c>
      <c r="AK374" s="394">
        <f t="shared" si="46"/>
        <v>0</v>
      </c>
      <c r="AL374" s="431">
        <f t="shared" si="47"/>
        <v>0</v>
      </c>
    </row>
    <row r="375" spans="1:38">
      <c r="A375" s="1"/>
      <c r="B375" s="1"/>
      <c r="C375" s="195"/>
      <c r="D375" s="1"/>
      <c r="E375" s="195" t="s">
        <v>70</v>
      </c>
      <c r="F375" s="243">
        <v>5061132.4963329509</v>
      </c>
      <c r="G375" s="394">
        <v>0</v>
      </c>
      <c r="H375" s="431"/>
      <c r="I375" s="243"/>
      <c r="J375" s="243">
        <v>9544.749745515348</v>
      </c>
      <c r="K375" s="394">
        <v>12.340000000000003</v>
      </c>
      <c r="L375" s="431">
        <v>117782.21185965945</v>
      </c>
      <c r="N375" s="1"/>
      <c r="O375" s="1"/>
      <c r="P375" s="195"/>
      <c r="Q375" s="1"/>
      <c r="R375" s="195" t="s">
        <v>70</v>
      </c>
      <c r="S375" s="243">
        <v>5061132.4963329509</v>
      </c>
      <c r="T375" s="394">
        <f t="shared" si="41"/>
        <v>0</v>
      </c>
      <c r="U375" s="431">
        <v>0</v>
      </c>
      <c r="V375" s="243"/>
      <c r="W375" s="243">
        <v>9544.749745515348</v>
      </c>
      <c r="X375" s="394">
        <f t="shared" si="48"/>
        <v>12.340000000000005</v>
      </c>
      <c r="Y375" s="431">
        <v>117782.21185965945</v>
      </c>
      <c r="AA375" s="1"/>
      <c r="AB375" s="1"/>
      <c r="AC375" s="195"/>
      <c r="AD375" s="1"/>
      <c r="AE375" s="195" t="s">
        <v>70</v>
      </c>
      <c r="AF375" s="243">
        <f t="shared" si="42"/>
        <v>0</v>
      </c>
      <c r="AG375" s="394">
        <f t="shared" si="43"/>
        <v>0</v>
      </c>
      <c r="AH375" s="431">
        <f t="shared" si="44"/>
        <v>0</v>
      </c>
      <c r="AI375" s="243"/>
      <c r="AJ375" s="243">
        <f t="shared" si="45"/>
        <v>0</v>
      </c>
      <c r="AK375" s="394">
        <f t="shared" si="46"/>
        <v>0</v>
      </c>
      <c r="AL375" s="431">
        <f t="shared" si="47"/>
        <v>0</v>
      </c>
    </row>
    <row r="376" spans="1:38">
      <c r="A376" s="1"/>
      <c r="B376" s="1"/>
      <c r="C376" s="195"/>
      <c r="D376" s="1"/>
      <c r="E376" s="195" t="s">
        <v>71</v>
      </c>
      <c r="F376" s="243">
        <v>25890719.108000409</v>
      </c>
      <c r="G376" s="394">
        <v>0</v>
      </c>
      <c r="H376" s="431"/>
      <c r="I376" s="243"/>
      <c r="J376" s="243">
        <v>55204.207481735779</v>
      </c>
      <c r="K376" s="394">
        <v>13.26</v>
      </c>
      <c r="L376" s="431">
        <v>732007.7912078168</v>
      </c>
      <c r="N376" s="1"/>
      <c r="O376" s="1"/>
      <c r="P376" s="195"/>
      <c r="Q376" s="1"/>
      <c r="R376" s="195" t="s">
        <v>71</v>
      </c>
      <c r="S376" s="243">
        <v>25890719.108000409</v>
      </c>
      <c r="T376" s="394">
        <f t="shared" si="41"/>
        <v>0</v>
      </c>
      <c r="U376" s="431">
        <v>0</v>
      </c>
      <c r="V376" s="243"/>
      <c r="W376" s="243">
        <v>55204.207481735779</v>
      </c>
      <c r="X376" s="394">
        <f t="shared" si="48"/>
        <v>13.260000000000007</v>
      </c>
      <c r="Y376" s="431">
        <v>732007.7912078168</v>
      </c>
      <c r="AA376" s="1"/>
      <c r="AB376" s="1"/>
      <c r="AC376" s="195"/>
      <c r="AD376" s="1"/>
      <c r="AE376" s="195" t="s">
        <v>71</v>
      </c>
      <c r="AF376" s="243">
        <f t="shared" si="42"/>
        <v>0</v>
      </c>
      <c r="AG376" s="394">
        <f t="shared" si="43"/>
        <v>0</v>
      </c>
      <c r="AH376" s="431">
        <f t="shared" si="44"/>
        <v>0</v>
      </c>
      <c r="AI376" s="243"/>
      <c r="AJ376" s="243">
        <f t="shared" si="45"/>
        <v>0</v>
      </c>
      <c r="AK376" s="394">
        <f t="shared" si="46"/>
        <v>0</v>
      </c>
      <c r="AL376" s="431">
        <f t="shared" si="47"/>
        <v>0</v>
      </c>
    </row>
    <row r="377" spans="1:38">
      <c r="A377" s="1"/>
      <c r="B377" s="1"/>
      <c r="C377" s="195"/>
      <c r="D377" s="1"/>
      <c r="E377" s="195" t="s">
        <v>72</v>
      </c>
      <c r="F377" s="243">
        <v>21913.684335705195</v>
      </c>
      <c r="G377" s="394">
        <v>0</v>
      </c>
      <c r="H377" s="431"/>
      <c r="I377" s="243"/>
      <c r="J377" s="243">
        <v>60.236711773846316</v>
      </c>
      <c r="K377" s="394">
        <v>13.26</v>
      </c>
      <c r="L377" s="431">
        <v>798.73879812120219</v>
      </c>
      <c r="N377" s="1"/>
      <c r="O377" s="1"/>
      <c r="P377" s="195"/>
      <c r="Q377" s="1"/>
      <c r="R377" s="195" t="s">
        <v>72</v>
      </c>
      <c r="S377" s="243">
        <v>21913.684335705195</v>
      </c>
      <c r="T377" s="394">
        <f t="shared" si="41"/>
        <v>0</v>
      </c>
      <c r="U377" s="431">
        <v>0</v>
      </c>
      <c r="V377" s="243"/>
      <c r="W377" s="243">
        <v>60.236711773846316</v>
      </c>
      <c r="X377" s="394">
        <f t="shared" si="48"/>
        <v>13.26</v>
      </c>
      <c r="Y377" s="431">
        <v>798.73879812120219</v>
      </c>
      <c r="AA377" s="1"/>
      <c r="AB377" s="1"/>
      <c r="AC377" s="195"/>
      <c r="AD377" s="1"/>
      <c r="AE377" s="195" t="s">
        <v>72</v>
      </c>
      <c r="AF377" s="243">
        <f t="shared" si="42"/>
        <v>0</v>
      </c>
      <c r="AG377" s="394">
        <f t="shared" si="43"/>
        <v>0</v>
      </c>
      <c r="AH377" s="431">
        <f t="shared" si="44"/>
        <v>0</v>
      </c>
      <c r="AI377" s="243"/>
      <c r="AJ377" s="243">
        <f t="shared" si="45"/>
        <v>0</v>
      </c>
      <c r="AK377" s="394">
        <f t="shared" si="46"/>
        <v>0</v>
      </c>
      <c r="AL377" s="431">
        <f t="shared" si="47"/>
        <v>0</v>
      </c>
    </row>
    <row r="378" spans="1:38">
      <c r="A378" s="1"/>
      <c r="B378" s="1"/>
      <c r="C378" s="195"/>
      <c r="D378" s="1"/>
      <c r="E378" s="195" t="s">
        <v>73</v>
      </c>
      <c r="F378" s="243">
        <v>2018348.3135811363</v>
      </c>
      <c r="G378" s="394">
        <v>1.9180000000000003E-2</v>
      </c>
      <c r="H378" s="431">
        <v>38711.920654486195</v>
      </c>
      <c r="I378" s="243"/>
      <c r="J378" s="243">
        <v>2934.8679033312383</v>
      </c>
      <c r="K378" s="394">
        <v>3.9899999999999993</v>
      </c>
      <c r="L378" s="431">
        <v>11710.122934291641</v>
      </c>
      <c r="N378" s="1"/>
      <c r="O378" s="1"/>
      <c r="P378" s="195"/>
      <c r="Q378" s="1"/>
      <c r="R378" s="195" t="s">
        <v>73</v>
      </c>
      <c r="S378" s="243">
        <v>2018348.3135811363</v>
      </c>
      <c r="T378" s="394">
        <f t="shared" si="41"/>
        <v>1.9179999999999999E-2</v>
      </c>
      <c r="U378" s="431">
        <v>38711.920654486195</v>
      </c>
      <c r="V378" s="243"/>
      <c r="W378" s="243">
        <v>2934.8679033312383</v>
      </c>
      <c r="X378" s="394">
        <f t="shared" si="48"/>
        <v>3.99</v>
      </c>
      <c r="Y378" s="431">
        <v>11710.122934291641</v>
      </c>
      <c r="AA378" s="1"/>
      <c r="AB378" s="1"/>
      <c r="AC378" s="195"/>
      <c r="AD378" s="1"/>
      <c r="AE378" s="195" t="s">
        <v>73</v>
      </c>
      <c r="AF378" s="243">
        <f t="shared" si="42"/>
        <v>0</v>
      </c>
      <c r="AG378" s="394">
        <f t="shared" si="43"/>
        <v>0</v>
      </c>
      <c r="AH378" s="431">
        <f t="shared" si="44"/>
        <v>0</v>
      </c>
      <c r="AI378" s="243"/>
      <c r="AJ378" s="243">
        <f t="shared" si="45"/>
        <v>0</v>
      </c>
      <c r="AK378" s="394">
        <f t="shared" si="46"/>
        <v>0</v>
      </c>
      <c r="AL378" s="431">
        <f t="shared" si="47"/>
        <v>0</v>
      </c>
    </row>
    <row r="379" spans="1:38">
      <c r="A379" s="1"/>
      <c r="B379" s="1"/>
      <c r="C379" s="195"/>
      <c r="D379" s="1"/>
      <c r="E379" s="195" t="s">
        <v>74</v>
      </c>
      <c r="F379" s="243">
        <v>29144383.43657634</v>
      </c>
      <c r="G379" s="394">
        <v>3.9528999999999974E-2</v>
      </c>
      <c r="H379" s="431">
        <v>1152048.3328644268</v>
      </c>
      <c r="I379" s="243"/>
      <c r="J379" s="243">
        <v>71110.496494469262</v>
      </c>
      <c r="K379" s="394">
        <v>0</v>
      </c>
      <c r="L379" s="431"/>
      <c r="N379" s="1"/>
      <c r="O379" s="1"/>
      <c r="P379" s="195"/>
      <c r="Q379" s="1"/>
      <c r="R379" s="195" t="s">
        <v>74</v>
      </c>
      <c r="S379" s="243">
        <v>29144383.43657634</v>
      </c>
      <c r="T379" s="394">
        <f t="shared" si="41"/>
        <v>3.947299999999996E-2</v>
      </c>
      <c r="U379" s="431">
        <v>1150416.2473919766</v>
      </c>
      <c r="V379" s="243"/>
      <c r="W379" s="243">
        <v>71110.496494469262</v>
      </c>
      <c r="X379" s="394">
        <f t="shared" si="48"/>
        <v>0</v>
      </c>
      <c r="Y379" s="431">
        <v>0</v>
      </c>
      <c r="AA379" s="1"/>
      <c r="AB379" s="1"/>
      <c r="AC379" s="195"/>
      <c r="AD379" s="1"/>
      <c r="AE379" s="195" t="s">
        <v>74</v>
      </c>
      <c r="AF379" s="243">
        <f t="shared" si="42"/>
        <v>0</v>
      </c>
      <c r="AG379" s="394">
        <f t="shared" si="43"/>
        <v>-5.6000000000014372E-5</v>
      </c>
      <c r="AH379" s="431">
        <f t="shared" si="44"/>
        <v>-1632.085472450126</v>
      </c>
      <c r="AI379" s="243"/>
      <c r="AJ379" s="243">
        <f t="shared" si="45"/>
        <v>0</v>
      </c>
      <c r="AK379" s="394">
        <f t="shared" si="46"/>
        <v>0</v>
      </c>
      <c r="AL379" s="431">
        <f t="shared" si="47"/>
        <v>0</v>
      </c>
    </row>
    <row r="380" spans="1:38">
      <c r="A380" s="1"/>
      <c r="B380" s="1"/>
      <c r="C380" s="195"/>
      <c r="D380" s="1"/>
      <c r="E380" s="195" t="s">
        <v>75</v>
      </c>
      <c r="F380" s="243">
        <v>1654764.0145451359</v>
      </c>
      <c r="G380" s="394">
        <v>0</v>
      </c>
      <c r="H380" s="431"/>
      <c r="I380" s="243"/>
      <c r="J380" s="243">
        <v>3782.5298047698384</v>
      </c>
      <c r="K380" s="394">
        <v>11.4</v>
      </c>
      <c r="L380" s="431">
        <v>43120.839774376167</v>
      </c>
      <c r="N380" s="1"/>
      <c r="O380" s="1"/>
      <c r="P380" s="195"/>
      <c r="Q380" s="1"/>
      <c r="R380" s="195" t="s">
        <v>75</v>
      </c>
      <c r="S380" s="243">
        <v>1654764.0145451359</v>
      </c>
      <c r="T380" s="394">
        <f t="shared" si="41"/>
        <v>0</v>
      </c>
      <c r="U380" s="431">
        <v>0</v>
      </c>
      <c r="V380" s="243"/>
      <c r="W380" s="243">
        <v>3782.5298047698384</v>
      </c>
      <c r="X380" s="394">
        <f t="shared" si="48"/>
        <v>11.400000000000002</v>
      </c>
      <c r="Y380" s="431">
        <v>43120.839774376167</v>
      </c>
      <c r="AA380" s="1"/>
      <c r="AB380" s="1"/>
      <c r="AC380" s="195"/>
      <c r="AD380" s="1"/>
      <c r="AE380" s="195" t="s">
        <v>75</v>
      </c>
      <c r="AF380" s="243">
        <f t="shared" si="42"/>
        <v>0</v>
      </c>
      <c r="AG380" s="394">
        <f t="shared" si="43"/>
        <v>0</v>
      </c>
      <c r="AH380" s="431">
        <f t="shared" si="44"/>
        <v>0</v>
      </c>
      <c r="AI380" s="243"/>
      <c r="AJ380" s="243">
        <f t="shared" si="45"/>
        <v>0</v>
      </c>
      <c r="AK380" s="394">
        <f t="shared" si="46"/>
        <v>0</v>
      </c>
      <c r="AL380" s="431">
        <f t="shared" si="47"/>
        <v>0</v>
      </c>
    </row>
    <row r="381" spans="1:38">
      <c r="A381" s="1"/>
      <c r="B381" s="1"/>
      <c r="C381" s="195"/>
      <c r="D381" s="1"/>
      <c r="E381" s="195" t="s">
        <v>95</v>
      </c>
      <c r="F381" s="243">
        <v>1991.0495967216723</v>
      </c>
      <c r="G381" s="394">
        <v>4.6172999999999999E-2</v>
      </c>
      <c r="H381" s="431">
        <v>91.93273302942977</v>
      </c>
      <c r="I381" s="243"/>
      <c r="J381" s="243">
        <v>4.365276910467955</v>
      </c>
      <c r="K381" s="394">
        <v>0</v>
      </c>
      <c r="L381" s="431"/>
      <c r="N381" s="1"/>
      <c r="O381" s="1"/>
      <c r="P381" s="195"/>
      <c r="Q381" s="1"/>
      <c r="R381" s="195" t="s">
        <v>95</v>
      </c>
      <c r="S381" s="243">
        <v>1991.0495967216723</v>
      </c>
      <c r="T381" s="394">
        <f t="shared" si="41"/>
        <v>4.479000000000001E-2</v>
      </c>
      <c r="U381" s="431">
        <v>89.179111437163726</v>
      </c>
      <c r="V381" s="243"/>
      <c r="W381" s="243">
        <v>4.365276910467955</v>
      </c>
      <c r="X381" s="394">
        <f t="shared" si="48"/>
        <v>0</v>
      </c>
      <c r="Y381" s="431">
        <v>0</v>
      </c>
      <c r="AA381" s="1"/>
      <c r="AB381" s="1"/>
      <c r="AC381" s="195"/>
      <c r="AD381" s="1"/>
      <c r="AE381" s="195" t="s">
        <v>95</v>
      </c>
      <c r="AF381" s="243">
        <f t="shared" si="42"/>
        <v>0</v>
      </c>
      <c r="AG381" s="394">
        <f t="shared" si="43"/>
        <v>-1.3829999999999884E-3</v>
      </c>
      <c r="AH381" s="431">
        <f t="shared" si="44"/>
        <v>-2.7536215922660432</v>
      </c>
      <c r="AI381" s="243"/>
      <c r="AJ381" s="243">
        <f t="shared" si="45"/>
        <v>0</v>
      </c>
      <c r="AK381" s="394">
        <f t="shared" si="46"/>
        <v>0</v>
      </c>
      <c r="AL381" s="431">
        <f t="shared" si="47"/>
        <v>0</v>
      </c>
    </row>
    <row r="382" spans="1:38">
      <c r="A382" s="1"/>
      <c r="B382" s="1"/>
      <c r="C382" s="195"/>
      <c r="D382" s="1"/>
      <c r="E382" s="195" t="s">
        <v>78</v>
      </c>
      <c r="F382" s="243">
        <v>430733.96885377821</v>
      </c>
      <c r="G382" s="394">
        <v>3.577700000000001E-2</v>
      </c>
      <c r="H382" s="431">
        <v>15410.369203681628</v>
      </c>
      <c r="I382" s="243"/>
      <c r="J382" s="243">
        <v>1099.6190402085829</v>
      </c>
      <c r="K382" s="394">
        <v>0</v>
      </c>
      <c r="L382" s="431"/>
      <c r="N382" s="1"/>
      <c r="O382" s="1"/>
      <c r="P382" s="195"/>
      <c r="Q382" s="1"/>
      <c r="R382" s="195" t="s">
        <v>78</v>
      </c>
      <c r="S382" s="243">
        <v>430733.96885377821</v>
      </c>
      <c r="T382" s="394">
        <f t="shared" si="41"/>
        <v>3.5293000000000005E-2</v>
      </c>
      <c r="U382" s="431">
        <v>15201.893962756398</v>
      </c>
      <c r="V382" s="243"/>
      <c r="W382" s="243">
        <v>1099.6190402085829</v>
      </c>
      <c r="X382" s="394">
        <f t="shared" si="48"/>
        <v>0</v>
      </c>
      <c r="Y382" s="431">
        <v>0</v>
      </c>
      <c r="AA382" s="1"/>
      <c r="AB382" s="1"/>
      <c r="AC382" s="195"/>
      <c r="AD382" s="1"/>
      <c r="AE382" s="195" t="s">
        <v>78</v>
      </c>
      <c r="AF382" s="243">
        <f t="shared" si="42"/>
        <v>0</v>
      </c>
      <c r="AG382" s="394">
        <f t="shared" si="43"/>
        <v>-4.8400000000000526E-4</v>
      </c>
      <c r="AH382" s="431">
        <f t="shared" si="44"/>
        <v>-208.47524092523054</v>
      </c>
      <c r="AI382" s="243"/>
      <c r="AJ382" s="243">
        <f t="shared" si="45"/>
        <v>0</v>
      </c>
      <c r="AK382" s="394">
        <f t="shared" si="46"/>
        <v>0</v>
      </c>
      <c r="AL382" s="431">
        <f t="shared" si="47"/>
        <v>0</v>
      </c>
    </row>
    <row r="383" spans="1:38">
      <c r="A383" s="1"/>
      <c r="B383" s="1"/>
      <c r="C383" s="195"/>
      <c r="D383" s="1"/>
      <c r="E383" s="195" t="s">
        <v>79</v>
      </c>
      <c r="F383" s="243">
        <v>52778.724805870384</v>
      </c>
      <c r="G383" s="394">
        <v>3.0124999999999999E-2</v>
      </c>
      <c r="H383" s="431">
        <v>1589.9590847768452</v>
      </c>
      <c r="I383" s="243"/>
      <c r="J383" s="243">
        <v>141.7518859633762</v>
      </c>
      <c r="K383" s="394">
        <v>0</v>
      </c>
      <c r="L383" s="431"/>
      <c r="N383" s="1"/>
      <c r="O383" s="1"/>
      <c r="P383" s="195"/>
      <c r="Q383" s="1"/>
      <c r="R383" s="195" t="s">
        <v>79</v>
      </c>
      <c r="S383" s="243">
        <v>52778.724805870384</v>
      </c>
      <c r="T383" s="394">
        <f t="shared" si="41"/>
        <v>3.0131666666666664E-2</v>
      </c>
      <c r="U383" s="431">
        <v>1590.3109429422177</v>
      </c>
      <c r="V383" s="243"/>
      <c r="W383" s="243">
        <v>141.7518859633762</v>
      </c>
      <c r="X383" s="394">
        <f t="shared" si="48"/>
        <v>0</v>
      </c>
      <c r="Y383" s="431">
        <v>0</v>
      </c>
      <c r="AA383" s="1"/>
      <c r="AB383" s="1"/>
      <c r="AC383" s="195"/>
      <c r="AD383" s="1"/>
      <c r="AE383" s="195" t="s">
        <v>79</v>
      </c>
      <c r="AF383" s="243">
        <f t="shared" si="42"/>
        <v>0</v>
      </c>
      <c r="AG383" s="394">
        <f t="shared" si="43"/>
        <v>6.6666666666652385E-6</v>
      </c>
      <c r="AH383" s="431">
        <f t="shared" si="44"/>
        <v>0.35185816537250503</v>
      </c>
      <c r="AI383" s="243"/>
      <c r="AJ383" s="243">
        <f t="shared" si="45"/>
        <v>0</v>
      </c>
      <c r="AK383" s="394">
        <f t="shared" si="46"/>
        <v>0</v>
      </c>
      <c r="AL383" s="431">
        <f t="shared" si="47"/>
        <v>0</v>
      </c>
    </row>
    <row r="384" spans="1:38">
      <c r="A384" s="1"/>
      <c r="B384" s="1"/>
      <c r="C384" s="195"/>
      <c r="D384" s="1"/>
      <c r="E384" s="195" t="s">
        <v>89</v>
      </c>
      <c r="F384" s="243">
        <v>199740.62020995497</v>
      </c>
      <c r="G384" s="394">
        <v>2.7058000000000006E-2</v>
      </c>
      <c r="H384" s="431">
        <v>5404.5817016409628</v>
      </c>
      <c r="I384" s="243"/>
      <c r="J384" s="243">
        <v>311.39938101463855</v>
      </c>
      <c r="K384" s="394">
        <v>0</v>
      </c>
      <c r="L384" s="431"/>
      <c r="N384" s="1"/>
      <c r="O384" s="1"/>
      <c r="P384" s="195"/>
      <c r="Q384" s="1"/>
      <c r="R384" s="195" t="s">
        <v>89</v>
      </c>
      <c r="S384" s="243">
        <v>199740.62020995497</v>
      </c>
      <c r="T384" s="394">
        <f t="shared" si="41"/>
        <v>2.7058000000000006E-2</v>
      </c>
      <c r="U384" s="431">
        <v>5404.5817016409628</v>
      </c>
      <c r="V384" s="243"/>
      <c r="W384" s="243">
        <v>311.39938101463855</v>
      </c>
      <c r="X384" s="394">
        <f t="shared" si="48"/>
        <v>0</v>
      </c>
      <c r="Y384" s="431">
        <v>0</v>
      </c>
      <c r="AA384" s="1"/>
      <c r="AB384" s="1"/>
      <c r="AC384" s="195"/>
      <c r="AD384" s="1"/>
      <c r="AE384" s="195" t="s">
        <v>89</v>
      </c>
      <c r="AF384" s="243">
        <f t="shared" si="42"/>
        <v>0</v>
      </c>
      <c r="AG384" s="394">
        <f t="shared" si="43"/>
        <v>0</v>
      </c>
      <c r="AH384" s="431">
        <f t="shared" si="44"/>
        <v>0</v>
      </c>
      <c r="AI384" s="243"/>
      <c r="AJ384" s="243">
        <f t="shared" si="45"/>
        <v>0</v>
      </c>
      <c r="AK384" s="394">
        <f t="shared" si="46"/>
        <v>0</v>
      </c>
      <c r="AL384" s="431">
        <f t="shared" si="47"/>
        <v>0</v>
      </c>
    </row>
    <row r="385" spans="1:38">
      <c r="A385" s="1"/>
      <c r="B385" s="1"/>
      <c r="C385" s="180" t="s">
        <v>196</v>
      </c>
      <c r="D385" s="180"/>
      <c r="E385" s="180"/>
      <c r="F385" s="246">
        <f>SUM(F358:F384)</f>
        <v>92645725.749272659</v>
      </c>
      <c r="G385" s="395"/>
      <c r="H385" s="432">
        <f>SUM(H358:H384)</f>
        <v>2219690.8108257162</v>
      </c>
      <c r="I385" s="246"/>
      <c r="J385" s="246">
        <f>SUM(J358:J384)</f>
        <v>212658.52344142264</v>
      </c>
      <c r="K385" s="187"/>
      <c r="L385" s="432">
        <f>SUM(L358:L384)</f>
        <v>995476.81100678176</v>
      </c>
      <c r="N385" s="1"/>
      <c r="O385" s="1"/>
      <c r="P385" s="180" t="s">
        <v>196</v>
      </c>
      <c r="Q385" s="180"/>
      <c r="R385" s="180"/>
      <c r="S385" s="246">
        <f>SUM(S358:S384)</f>
        <v>92645725.749272659</v>
      </c>
      <c r="T385" s="395"/>
      <c r="U385" s="432">
        <f>SUM(U358:U384)</f>
        <v>2225723.7843040386</v>
      </c>
      <c r="V385" s="246"/>
      <c r="W385" s="246">
        <f>SUM(W358:W384)</f>
        <v>212658.52344142264</v>
      </c>
      <c r="X385" s="187"/>
      <c r="Y385" s="432">
        <f>SUM(Y358:Y384)</f>
        <v>995476.81100678176</v>
      </c>
      <c r="AA385" s="1"/>
      <c r="AB385" s="1"/>
      <c r="AC385" s="180" t="s">
        <v>196</v>
      </c>
      <c r="AD385" s="180"/>
      <c r="AE385" s="180"/>
      <c r="AF385" s="246">
        <f t="shared" si="42"/>
        <v>0</v>
      </c>
      <c r="AG385" s="395"/>
      <c r="AH385" s="432">
        <f t="shared" si="44"/>
        <v>6032.973478322383</v>
      </c>
      <c r="AI385" s="246"/>
      <c r="AJ385" s="246">
        <f t="shared" si="45"/>
        <v>0</v>
      </c>
      <c r="AK385" s="187"/>
      <c r="AL385" s="432">
        <f t="shared" si="47"/>
        <v>0</v>
      </c>
    </row>
    <row r="386" spans="1:38">
      <c r="A386" s="1"/>
      <c r="B386" s="1"/>
      <c r="C386" s="195">
        <v>2018</v>
      </c>
      <c r="D386" s="1" t="s">
        <v>176</v>
      </c>
      <c r="E386" s="195" t="s">
        <v>68</v>
      </c>
      <c r="F386" s="243">
        <v>111539.80769230558</v>
      </c>
      <c r="G386" s="394">
        <v>4.1411000000000003E-2</v>
      </c>
      <c r="H386" s="431">
        <v>4618.9749763460668</v>
      </c>
      <c r="I386" s="243"/>
      <c r="J386" s="243">
        <v>173.05189462753435</v>
      </c>
      <c r="K386" s="394">
        <v>0</v>
      </c>
      <c r="L386" s="431"/>
      <c r="N386" s="1"/>
      <c r="O386" s="1"/>
      <c r="P386" s="195">
        <v>2018</v>
      </c>
      <c r="Q386" s="1" t="s">
        <v>176</v>
      </c>
      <c r="R386" s="195" t="s">
        <v>68</v>
      </c>
      <c r="S386" s="243">
        <v>111539.80769230558</v>
      </c>
      <c r="T386" s="394">
        <f t="shared" si="41"/>
        <v>4.2005000000000008E-2</v>
      </c>
      <c r="U386" s="431">
        <v>4685.2296221152965</v>
      </c>
      <c r="V386" s="243"/>
      <c r="W386" s="243">
        <v>173.05189462753435</v>
      </c>
      <c r="X386" s="394">
        <f t="shared" si="48"/>
        <v>0</v>
      </c>
      <c r="Y386" s="431">
        <v>0</v>
      </c>
      <c r="AA386" s="1"/>
      <c r="AB386" s="1"/>
      <c r="AC386" s="195">
        <v>2018</v>
      </c>
      <c r="AD386" s="1" t="s">
        <v>176</v>
      </c>
      <c r="AE386" s="195" t="s">
        <v>68</v>
      </c>
      <c r="AF386" s="243">
        <f t="shared" si="42"/>
        <v>0</v>
      </c>
      <c r="AG386" s="394">
        <f t="shared" si="43"/>
        <v>5.9400000000000425E-4</v>
      </c>
      <c r="AH386" s="431">
        <f t="shared" si="44"/>
        <v>66.254645769229683</v>
      </c>
      <c r="AI386" s="243"/>
      <c r="AJ386" s="243">
        <f t="shared" si="45"/>
        <v>0</v>
      </c>
      <c r="AK386" s="394">
        <f t="shared" si="46"/>
        <v>0</v>
      </c>
      <c r="AL386" s="431">
        <f t="shared" si="47"/>
        <v>0</v>
      </c>
    </row>
    <row r="387" spans="1:38">
      <c r="A387" s="1"/>
      <c r="B387" s="1"/>
      <c r="C387" s="195"/>
      <c r="D387" s="1"/>
      <c r="E387" s="195" t="s">
        <v>86</v>
      </c>
      <c r="F387" s="243">
        <v>1137.4358974358759</v>
      </c>
      <c r="G387" s="394">
        <v>0</v>
      </c>
      <c r="H387" s="431"/>
      <c r="I387" s="243"/>
      <c r="J387" s="243">
        <v>1.7647102065268001</v>
      </c>
      <c r="K387" s="394">
        <v>9.5100000000000016</v>
      </c>
      <c r="L387" s="431">
        <v>16.782394064069873</v>
      </c>
      <c r="N387" s="1"/>
      <c r="O387" s="1"/>
      <c r="P387" s="195"/>
      <c r="Q387" s="1"/>
      <c r="R387" s="195" t="s">
        <v>86</v>
      </c>
      <c r="S387" s="243">
        <v>1137.4358974358759</v>
      </c>
      <c r="T387" s="394">
        <f t="shared" si="41"/>
        <v>0</v>
      </c>
      <c r="U387" s="431">
        <v>0</v>
      </c>
      <c r="V387" s="243"/>
      <c r="W387" s="243">
        <v>1.7647102065268001</v>
      </c>
      <c r="X387" s="394">
        <f t="shared" si="48"/>
        <v>9.5100000000000016</v>
      </c>
      <c r="Y387" s="431">
        <v>16.782394064069873</v>
      </c>
      <c r="AA387" s="1"/>
      <c r="AB387" s="1"/>
      <c r="AC387" s="195"/>
      <c r="AD387" s="1"/>
      <c r="AE387" s="195" t="s">
        <v>86</v>
      </c>
      <c r="AF387" s="243">
        <f t="shared" si="42"/>
        <v>0</v>
      </c>
      <c r="AG387" s="394">
        <f t="shared" si="43"/>
        <v>0</v>
      </c>
      <c r="AH387" s="431">
        <f t="shared" si="44"/>
        <v>0</v>
      </c>
      <c r="AI387" s="243"/>
      <c r="AJ387" s="243">
        <f t="shared" si="45"/>
        <v>0</v>
      </c>
      <c r="AK387" s="394">
        <f t="shared" si="46"/>
        <v>0</v>
      </c>
      <c r="AL387" s="431">
        <f t="shared" si="47"/>
        <v>0</v>
      </c>
    </row>
    <row r="388" spans="1:38">
      <c r="A388" s="1"/>
      <c r="B388" s="1"/>
      <c r="C388" s="195"/>
      <c r="D388" s="1"/>
      <c r="E388" s="195" t="s">
        <v>71</v>
      </c>
      <c r="F388" s="243">
        <v>3127.9487179486591</v>
      </c>
      <c r="G388" s="394">
        <v>0</v>
      </c>
      <c r="H388" s="431"/>
      <c r="I388" s="243"/>
      <c r="J388" s="243">
        <v>4.8529530679487003</v>
      </c>
      <c r="K388" s="394">
        <v>13.260000000000002</v>
      </c>
      <c r="L388" s="431">
        <v>64.350157680999772</v>
      </c>
      <c r="N388" s="1"/>
      <c r="O388" s="1"/>
      <c r="P388" s="195"/>
      <c r="Q388" s="1"/>
      <c r="R388" s="195" t="s">
        <v>71</v>
      </c>
      <c r="S388" s="243">
        <v>3127.9487179486591</v>
      </c>
      <c r="T388" s="394">
        <f t="shared" si="41"/>
        <v>0</v>
      </c>
      <c r="U388" s="431">
        <v>0</v>
      </c>
      <c r="V388" s="243"/>
      <c r="W388" s="243">
        <v>4.8529530679487003</v>
      </c>
      <c r="X388" s="394">
        <f t="shared" si="48"/>
        <v>13.260000000000002</v>
      </c>
      <c r="Y388" s="431">
        <v>64.350157680999772</v>
      </c>
      <c r="AA388" s="1"/>
      <c r="AB388" s="1"/>
      <c r="AC388" s="195"/>
      <c r="AD388" s="1"/>
      <c r="AE388" s="195" t="s">
        <v>71</v>
      </c>
      <c r="AF388" s="243">
        <f t="shared" si="42"/>
        <v>0</v>
      </c>
      <c r="AG388" s="394">
        <f t="shared" si="43"/>
        <v>0</v>
      </c>
      <c r="AH388" s="431">
        <f t="shared" si="44"/>
        <v>0</v>
      </c>
      <c r="AI388" s="243"/>
      <c r="AJ388" s="243">
        <f t="shared" si="45"/>
        <v>0</v>
      </c>
      <c r="AK388" s="394">
        <f t="shared" si="46"/>
        <v>0</v>
      </c>
      <c r="AL388" s="431">
        <f t="shared" si="47"/>
        <v>0</v>
      </c>
    </row>
    <row r="389" spans="1:38">
      <c r="A389" s="1"/>
      <c r="B389" s="1"/>
      <c r="C389" s="195"/>
      <c r="D389" s="1"/>
      <c r="E389" s="195" t="s">
        <v>74</v>
      </c>
      <c r="F389" s="243">
        <v>179288.33333332997</v>
      </c>
      <c r="G389" s="394">
        <v>3.9529000000000002E-2</v>
      </c>
      <c r="H389" s="431">
        <v>7087.0885283332</v>
      </c>
      <c r="I389" s="243"/>
      <c r="J389" s="243">
        <v>278.16244630378685</v>
      </c>
      <c r="K389" s="394">
        <v>0</v>
      </c>
      <c r="L389" s="431"/>
      <c r="N389" s="1"/>
      <c r="O389" s="1"/>
      <c r="P389" s="195"/>
      <c r="Q389" s="1"/>
      <c r="R389" s="195" t="s">
        <v>74</v>
      </c>
      <c r="S389" s="243">
        <v>179288.33333332997</v>
      </c>
      <c r="T389" s="394">
        <f t="shared" si="41"/>
        <v>3.9473000000000001E-2</v>
      </c>
      <c r="U389" s="431">
        <v>7077.0483816665337</v>
      </c>
      <c r="V389" s="243"/>
      <c r="W389" s="243">
        <v>278.16244630378685</v>
      </c>
      <c r="X389" s="394">
        <f t="shared" si="48"/>
        <v>0</v>
      </c>
      <c r="Y389" s="431">
        <v>0</v>
      </c>
      <c r="AA389" s="1"/>
      <c r="AB389" s="1"/>
      <c r="AC389" s="195"/>
      <c r="AD389" s="1"/>
      <c r="AE389" s="195" t="s">
        <v>74</v>
      </c>
      <c r="AF389" s="243">
        <f t="shared" si="42"/>
        <v>0</v>
      </c>
      <c r="AG389" s="394">
        <f t="shared" si="43"/>
        <v>-5.6000000000000494E-5</v>
      </c>
      <c r="AH389" s="431">
        <f t="shared" si="44"/>
        <v>-10.04014666666626</v>
      </c>
      <c r="AI389" s="243"/>
      <c r="AJ389" s="243">
        <f t="shared" si="45"/>
        <v>0</v>
      </c>
      <c r="AK389" s="394">
        <f t="shared" si="46"/>
        <v>0</v>
      </c>
      <c r="AL389" s="431">
        <f t="shared" si="47"/>
        <v>0</v>
      </c>
    </row>
    <row r="390" spans="1:38">
      <c r="A390" s="1"/>
      <c r="B390" s="1"/>
      <c r="C390" s="195"/>
      <c r="D390" s="1"/>
      <c r="E390" s="195" t="s">
        <v>89</v>
      </c>
      <c r="F390" s="243">
        <v>1137.4358974358759</v>
      </c>
      <c r="G390" s="394">
        <v>2.7057999999999999E-2</v>
      </c>
      <c r="H390" s="431">
        <v>30.776740512819927</v>
      </c>
      <c r="I390" s="243"/>
      <c r="J390" s="243">
        <v>1.7647102065268001</v>
      </c>
      <c r="K390" s="394">
        <v>0</v>
      </c>
      <c r="L390" s="431"/>
      <c r="N390" s="1"/>
      <c r="O390" s="1"/>
      <c r="P390" s="195"/>
      <c r="Q390" s="1"/>
      <c r="R390" s="195" t="s">
        <v>89</v>
      </c>
      <c r="S390" s="243">
        <v>1137.4358974358759</v>
      </c>
      <c r="T390" s="394">
        <f t="shared" ref="T390:T411" si="49">IFERROR(U390/S390,"-")</f>
        <v>2.7057999999999999E-2</v>
      </c>
      <c r="U390" s="431">
        <v>30.776740512819927</v>
      </c>
      <c r="V390" s="243"/>
      <c r="W390" s="243">
        <v>1.7647102065268001</v>
      </c>
      <c r="X390" s="394">
        <f t="shared" si="48"/>
        <v>0</v>
      </c>
      <c r="Y390" s="431">
        <v>0</v>
      </c>
      <c r="AA390" s="1"/>
      <c r="AB390" s="1"/>
      <c r="AC390" s="195"/>
      <c r="AD390" s="1"/>
      <c r="AE390" s="195" t="s">
        <v>89</v>
      </c>
      <c r="AF390" s="243">
        <f t="shared" si="42"/>
        <v>0</v>
      </c>
      <c r="AG390" s="394">
        <f t="shared" si="43"/>
        <v>0</v>
      </c>
      <c r="AH390" s="431">
        <f t="shared" si="44"/>
        <v>0</v>
      </c>
      <c r="AI390" s="243"/>
      <c r="AJ390" s="243">
        <f t="shared" si="45"/>
        <v>0</v>
      </c>
      <c r="AK390" s="394">
        <f t="shared" si="46"/>
        <v>0</v>
      </c>
      <c r="AL390" s="431">
        <f t="shared" si="47"/>
        <v>0</v>
      </c>
    </row>
    <row r="391" spans="1:38">
      <c r="A391" s="1"/>
      <c r="B391" s="1"/>
      <c r="C391" s="195"/>
      <c r="D391" s="1" t="s">
        <v>165</v>
      </c>
      <c r="E391" s="195" t="s">
        <v>68</v>
      </c>
      <c r="F391" s="243">
        <v>3191666.7217604057</v>
      </c>
      <c r="G391" s="394">
        <v>4.1410999999999989E-2</v>
      </c>
      <c r="H391" s="431">
        <v>132170.11061482012</v>
      </c>
      <c r="I391" s="243"/>
      <c r="J391" s="243">
        <v>6838.612809072145</v>
      </c>
      <c r="K391" s="394">
        <v>0</v>
      </c>
      <c r="L391" s="431"/>
      <c r="N391" s="1"/>
      <c r="O391" s="1"/>
      <c r="P391" s="195"/>
      <c r="Q391" s="1" t="s">
        <v>165</v>
      </c>
      <c r="R391" s="195" t="s">
        <v>68</v>
      </c>
      <c r="S391" s="243">
        <v>3191666.7217604057</v>
      </c>
      <c r="T391" s="394">
        <f t="shared" si="49"/>
        <v>4.2005000000000001E-2</v>
      </c>
      <c r="U391" s="431">
        <v>134065.96064754584</v>
      </c>
      <c r="V391" s="243"/>
      <c r="W391" s="243">
        <v>6838.612809072145</v>
      </c>
      <c r="X391" s="394">
        <f t="shared" si="48"/>
        <v>0</v>
      </c>
      <c r="Y391" s="431">
        <v>0</v>
      </c>
      <c r="AA391" s="1"/>
      <c r="AB391" s="1"/>
      <c r="AC391" s="195"/>
      <c r="AD391" s="1" t="s">
        <v>165</v>
      </c>
      <c r="AE391" s="195" t="s">
        <v>68</v>
      </c>
      <c r="AF391" s="243">
        <f t="shared" ref="AF391:AF415" si="50">S391-F391</f>
        <v>0</v>
      </c>
      <c r="AG391" s="394">
        <f t="shared" ref="AG391:AG411" si="51">T391-G391</f>
        <v>5.9400000000001119E-4</v>
      </c>
      <c r="AH391" s="431">
        <f t="shared" ref="AH391:AH415" si="52">U391-H391</f>
        <v>1895.8500327257207</v>
      </c>
      <c r="AI391" s="243"/>
      <c r="AJ391" s="243">
        <f t="shared" ref="AJ391:AJ415" si="53">W391-J391</f>
        <v>0</v>
      </c>
      <c r="AK391" s="394">
        <f t="shared" ref="AK391:AK411" si="54">X391-K391</f>
        <v>0</v>
      </c>
      <c r="AL391" s="431">
        <f t="shared" ref="AL391:AL415" si="55">Y391-L391</f>
        <v>0</v>
      </c>
    </row>
    <row r="392" spans="1:38">
      <c r="A392" s="1"/>
      <c r="B392" s="1"/>
      <c r="C392" s="195"/>
      <c r="D392" s="1"/>
      <c r="E392" s="195" t="s">
        <v>86</v>
      </c>
      <c r="F392" s="243">
        <v>41371.457646742921</v>
      </c>
      <c r="G392" s="394">
        <v>0</v>
      </c>
      <c r="H392" s="431"/>
      <c r="I392" s="243"/>
      <c r="J392" s="243">
        <v>76.02051651893413</v>
      </c>
      <c r="K392" s="394">
        <v>9.5100000000000016</v>
      </c>
      <c r="L392" s="431">
        <v>722.95511209506367</v>
      </c>
      <c r="N392" s="1"/>
      <c r="O392" s="1"/>
      <c r="P392" s="195"/>
      <c r="Q392" s="1"/>
      <c r="R392" s="195" t="s">
        <v>86</v>
      </c>
      <c r="S392" s="243">
        <v>41371.457646742921</v>
      </c>
      <c r="T392" s="394">
        <f t="shared" si="49"/>
        <v>0</v>
      </c>
      <c r="U392" s="431">
        <v>0</v>
      </c>
      <c r="V392" s="243"/>
      <c r="W392" s="243">
        <v>76.02051651893413</v>
      </c>
      <c r="X392" s="394">
        <f t="shared" si="48"/>
        <v>9.5100000000000016</v>
      </c>
      <c r="Y392" s="431">
        <v>722.95511209506367</v>
      </c>
      <c r="AA392" s="1"/>
      <c r="AB392" s="1"/>
      <c r="AC392" s="195"/>
      <c r="AD392" s="1"/>
      <c r="AE392" s="195" t="s">
        <v>86</v>
      </c>
      <c r="AF392" s="243">
        <f t="shared" si="50"/>
        <v>0</v>
      </c>
      <c r="AG392" s="394">
        <f t="shared" si="51"/>
        <v>0</v>
      </c>
      <c r="AH392" s="431">
        <f t="shared" si="52"/>
        <v>0</v>
      </c>
      <c r="AI392" s="243"/>
      <c r="AJ392" s="243">
        <f t="shared" si="53"/>
        <v>0</v>
      </c>
      <c r="AK392" s="394">
        <f t="shared" si="54"/>
        <v>0</v>
      </c>
      <c r="AL392" s="431">
        <f t="shared" si="55"/>
        <v>0</v>
      </c>
    </row>
    <row r="393" spans="1:38">
      <c r="A393" s="1"/>
      <c r="B393" s="1"/>
      <c r="C393" s="195"/>
      <c r="D393" s="1"/>
      <c r="E393" s="195" t="s">
        <v>71</v>
      </c>
      <c r="F393" s="243">
        <v>2109527.7268155473</v>
      </c>
      <c r="G393" s="394">
        <v>0</v>
      </c>
      <c r="H393" s="431"/>
      <c r="I393" s="243"/>
      <c r="J393" s="243">
        <v>4437.4571655626496</v>
      </c>
      <c r="K393" s="394">
        <v>13.260000000000002</v>
      </c>
      <c r="L393" s="431">
        <v>58840.68201536074</v>
      </c>
      <c r="N393" s="1"/>
      <c r="O393" s="1"/>
      <c r="P393" s="195"/>
      <c r="Q393" s="1"/>
      <c r="R393" s="195" t="s">
        <v>71</v>
      </c>
      <c r="S393" s="243">
        <v>2109527.7268155473</v>
      </c>
      <c r="T393" s="394">
        <f t="shared" si="49"/>
        <v>0</v>
      </c>
      <c r="U393" s="431">
        <v>0</v>
      </c>
      <c r="V393" s="243"/>
      <c r="W393" s="243">
        <v>4437.4571655626496</v>
      </c>
      <c r="X393" s="394">
        <f t="shared" si="48"/>
        <v>13.260000000000002</v>
      </c>
      <c r="Y393" s="431">
        <v>58840.68201536074</v>
      </c>
      <c r="AA393" s="1"/>
      <c r="AB393" s="1"/>
      <c r="AC393" s="195"/>
      <c r="AD393" s="1"/>
      <c r="AE393" s="195" t="s">
        <v>71</v>
      </c>
      <c r="AF393" s="243">
        <f t="shared" si="50"/>
        <v>0</v>
      </c>
      <c r="AG393" s="394">
        <f t="shared" si="51"/>
        <v>0</v>
      </c>
      <c r="AH393" s="431">
        <f t="shared" si="52"/>
        <v>0</v>
      </c>
      <c r="AI393" s="243"/>
      <c r="AJ393" s="243">
        <f t="shared" si="53"/>
        <v>0</v>
      </c>
      <c r="AK393" s="394">
        <f t="shared" si="54"/>
        <v>0</v>
      </c>
      <c r="AL393" s="431">
        <f t="shared" si="55"/>
        <v>0</v>
      </c>
    </row>
    <row r="394" spans="1:38">
      <c r="A394" s="1"/>
      <c r="B394" s="1"/>
      <c r="C394" s="195"/>
      <c r="D394" s="1"/>
      <c r="E394" s="195" t="s">
        <v>74</v>
      </c>
      <c r="F394" s="243">
        <v>5168493.1264518695</v>
      </c>
      <c r="G394" s="394">
        <v>3.9529000000000029E-2</v>
      </c>
      <c r="H394" s="431">
        <v>204305.3647955161</v>
      </c>
      <c r="I394" s="243"/>
      <c r="J394" s="243">
        <v>11190.732717647137</v>
      </c>
      <c r="K394" s="394">
        <v>0</v>
      </c>
      <c r="L394" s="431"/>
      <c r="N394" s="1"/>
      <c r="O394" s="1"/>
      <c r="P394" s="195"/>
      <c r="Q394" s="1"/>
      <c r="R394" s="195" t="s">
        <v>74</v>
      </c>
      <c r="S394" s="243">
        <v>5168493.1264518695</v>
      </c>
      <c r="T394" s="394">
        <f t="shared" si="49"/>
        <v>3.9473000000000015E-2</v>
      </c>
      <c r="U394" s="431">
        <v>204015.92918043473</v>
      </c>
      <c r="V394" s="243"/>
      <c r="W394" s="243">
        <v>11190.732717647137</v>
      </c>
      <c r="X394" s="394">
        <f t="shared" si="48"/>
        <v>0</v>
      </c>
      <c r="Y394" s="431">
        <v>0</v>
      </c>
      <c r="AA394" s="1"/>
      <c r="AB394" s="1"/>
      <c r="AC394" s="195"/>
      <c r="AD394" s="1"/>
      <c r="AE394" s="195" t="s">
        <v>74</v>
      </c>
      <c r="AF394" s="243">
        <f t="shared" si="50"/>
        <v>0</v>
      </c>
      <c r="AG394" s="394">
        <f t="shared" si="51"/>
        <v>-5.6000000000014372E-5</v>
      </c>
      <c r="AH394" s="431">
        <f t="shared" si="52"/>
        <v>-289.43561508136918</v>
      </c>
      <c r="AI394" s="243"/>
      <c r="AJ394" s="243">
        <f t="shared" si="53"/>
        <v>0</v>
      </c>
      <c r="AK394" s="394">
        <f t="shared" si="54"/>
        <v>0</v>
      </c>
      <c r="AL394" s="431">
        <f t="shared" si="55"/>
        <v>0</v>
      </c>
    </row>
    <row r="395" spans="1:38">
      <c r="A395" s="1"/>
      <c r="B395" s="1"/>
      <c r="C395" s="195"/>
      <c r="D395" s="1"/>
      <c r="E395" s="195" t="s">
        <v>75</v>
      </c>
      <c r="F395" s="243">
        <v>120024.23449887818</v>
      </c>
      <c r="G395" s="394">
        <v>0</v>
      </c>
      <c r="H395" s="431"/>
      <c r="I395" s="243"/>
      <c r="J395" s="243">
        <v>226.7820733072478</v>
      </c>
      <c r="K395" s="394">
        <v>11.4</v>
      </c>
      <c r="L395" s="431">
        <v>2585.3156357026251</v>
      </c>
      <c r="N395" s="1"/>
      <c r="O395" s="1"/>
      <c r="P395" s="195"/>
      <c r="Q395" s="1"/>
      <c r="R395" s="195" t="s">
        <v>75</v>
      </c>
      <c r="S395" s="243">
        <v>120024.23449887818</v>
      </c>
      <c r="T395" s="394">
        <f t="shared" si="49"/>
        <v>0</v>
      </c>
      <c r="U395" s="431">
        <v>0</v>
      </c>
      <c r="V395" s="243"/>
      <c r="W395" s="243">
        <v>226.7820733072478</v>
      </c>
      <c r="X395" s="394">
        <f t="shared" si="48"/>
        <v>11.4</v>
      </c>
      <c r="Y395" s="431">
        <v>2585.3156357026251</v>
      </c>
      <c r="AA395" s="1"/>
      <c r="AB395" s="1"/>
      <c r="AC395" s="195"/>
      <c r="AD395" s="1"/>
      <c r="AE395" s="195" t="s">
        <v>75</v>
      </c>
      <c r="AF395" s="243">
        <f t="shared" si="50"/>
        <v>0</v>
      </c>
      <c r="AG395" s="394">
        <f t="shared" si="51"/>
        <v>0</v>
      </c>
      <c r="AH395" s="431">
        <f t="shared" si="52"/>
        <v>0</v>
      </c>
      <c r="AI395" s="243"/>
      <c r="AJ395" s="243">
        <f t="shared" si="53"/>
        <v>0</v>
      </c>
      <c r="AK395" s="394">
        <f t="shared" si="54"/>
        <v>0</v>
      </c>
      <c r="AL395" s="431">
        <f t="shared" si="55"/>
        <v>0</v>
      </c>
    </row>
    <row r="396" spans="1:38">
      <c r="A396" s="1"/>
      <c r="B396" s="1"/>
      <c r="C396" s="195"/>
      <c r="D396" s="1"/>
      <c r="E396" s="195" t="s">
        <v>79</v>
      </c>
      <c r="F396" s="243">
        <v>53129.496865074623</v>
      </c>
      <c r="G396" s="394">
        <v>3.0125000000000002E-2</v>
      </c>
      <c r="H396" s="431">
        <v>1600.5260930603731</v>
      </c>
      <c r="I396" s="243"/>
      <c r="J396" s="243">
        <v>138.58416323155967</v>
      </c>
      <c r="K396" s="394">
        <v>0</v>
      </c>
      <c r="L396" s="431"/>
      <c r="N396" s="1"/>
      <c r="O396" s="1"/>
      <c r="P396" s="195"/>
      <c r="Q396" s="1"/>
      <c r="R396" s="195" t="s">
        <v>79</v>
      </c>
      <c r="S396" s="243">
        <v>53129.496865074623</v>
      </c>
      <c r="T396" s="394">
        <f t="shared" si="49"/>
        <v>3.0125000000000002E-2</v>
      </c>
      <c r="U396" s="431">
        <v>1600.5260930603731</v>
      </c>
      <c r="V396" s="243"/>
      <c r="W396" s="243">
        <v>138.58416323155967</v>
      </c>
      <c r="X396" s="394">
        <f t="shared" si="48"/>
        <v>0</v>
      </c>
      <c r="Y396" s="431">
        <v>0</v>
      </c>
      <c r="AA396" s="1"/>
      <c r="AB396" s="1"/>
      <c r="AC396" s="195"/>
      <c r="AD396" s="1"/>
      <c r="AE396" s="195" t="s">
        <v>79</v>
      </c>
      <c r="AF396" s="243">
        <f t="shared" si="50"/>
        <v>0</v>
      </c>
      <c r="AG396" s="394">
        <f t="shared" si="51"/>
        <v>0</v>
      </c>
      <c r="AH396" s="431">
        <f t="shared" si="52"/>
        <v>0</v>
      </c>
      <c r="AI396" s="243"/>
      <c r="AJ396" s="243">
        <f t="shared" si="53"/>
        <v>0</v>
      </c>
      <c r="AK396" s="394">
        <f t="shared" si="54"/>
        <v>0</v>
      </c>
      <c r="AL396" s="431">
        <f t="shared" si="55"/>
        <v>0</v>
      </c>
    </row>
    <row r="397" spans="1:38">
      <c r="A397" s="1"/>
      <c r="B397" s="1"/>
      <c r="C397" s="195"/>
      <c r="D397" s="1" t="s">
        <v>192</v>
      </c>
      <c r="E397" s="195" t="s">
        <v>82</v>
      </c>
      <c r="F397" s="243">
        <v>1082.0965215381457</v>
      </c>
      <c r="G397" s="394">
        <v>2.8002000000000003E-2</v>
      </c>
      <c r="H397" s="431">
        <v>30.300866796111158</v>
      </c>
      <c r="I397" s="243"/>
      <c r="J397" s="243">
        <v>3.2405544950867617</v>
      </c>
      <c r="K397" s="394">
        <v>0</v>
      </c>
      <c r="L397" s="431"/>
      <c r="N397" s="1"/>
      <c r="O397" s="1"/>
      <c r="P397" s="195"/>
      <c r="Q397" s="1" t="s">
        <v>192</v>
      </c>
      <c r="R397" s="195" t="s">
        <v>82</v>
      </c>
      <c r="S397" s="243">
        <v>1082.0965215381457</v>
      </c>
      <c r="T397" s="394">
        <f t="shared" si="49"/>
        <v>2.8276999999999997E-2</v>
      </c>
      <c r="U397" s="431">
        <v>30.598443339534143</v>
      </c>
      <c r="V397" s="243"/>
      <c r="W397" s="243">
        <v>3.2405544950867617</v>
      </c>
      <c r="X397" s="394">
        <f t="shared" si="48"/>
        <v>0</v>
      </c>
      <c r="Y397" s="431">
        <v>0</v>
      </c>
      <c r="AA397" s="1"/>
      <c r="AB397" s="1"/>
      <c r="AC397" s="195"/>
      <c r="AD397" s="1" t="s">
        <v>192</v>
      </c>
      <c r="AE397" s="195" t="s">
        <v>82</v>
      </c>
      <c r="AF397" s="243">
        <f t="shared" si="50"/>
        <v>0</v>
      </c>
      <c r="AG397" s="394">
        <f t="shared" si="51"/>
        <v>2.74999999999994E-4</v>
      </c>
      <c r="AH397" s="431">
        <f t="shared" si="52"/>
        <v>0.29757654342298423</v>
      </c>
      <c r="AI397" s="243"/>
      <c r="AJ397" s="243">
        <f t="shared" si="53"/>
        <v>0</v>
      </c>
      <c r="AK397" s="394">
        <f t="shared" si="54"/>
        <v>0</v>
      </c>
      <c r="AL397" s="431">
        <f t="shared" si="55"/>
        <v>0</v>
      </c>
    </row>
    <row r="398" spans="1:38">
      <c r="A398" s="1"/>
      <c r="B398" s="1"/>
      <c r="C398" s="195"/>
      <c r="D398" s="1"/>
      <c r="E398" s="195" t="s">
        <v>68</v>
      </c>
      <c r="F398" s="243">
        <v>2283902.2269663629</v>
      </c>
      <c r="G398" s="394">
        <v>4.1411000000000052E-2</v>
      </c>
      <c r="H398" s="431">
        <v>94578.67512090411</v>
      </c>
      <c r="I398" s="243"/>
      <c r="J398" s="243">
        <v>5371.8426954810157</v>
      </c>
      <c r="K398" s="394">
        <v>0</v>
      </c>
      <c r="L398" s="431"/>
      <c r="N398" s="1"/>
      <c r="O398" s="1"/>
      <c r="P398" s="195"/>
      <c r="Q398" s="1"/>
      <c r="R398" s="195" t="s">
        <v>68</v>
      </c>
      <c r="S398" s="243">
        <v>2283902.2269663629</v>
      </c>
      <c r="T398" s="394">
        <f t="shared" si="49"/>
        <v>4.2005000000000001E-2</v>
      </c>
      <c r="U398" s="431">
        <v>95935.313043722068</v>
      </c>
      <c r="V398" s="243"/>
      <c r="W398" s="243">
        <v>5371.8426954810157</v>
      </c>
      <c r="X398" s="394">
        <f t="shared" si="48"/>
        <v>0</v>
      </c>
      <c r="Y398" s="431">
        <v>0</v>
      </c>
      <c r="AA398" s="1"/>
      <c r="AB398" s="1"/>
      <c r="AC398" s="195"/>
      <c r="AD398" s="1"/>
      <c r="AE398" s="195" t="s">
        <v>68</v>
      </c>
      <c r="AF398" s="243">
        <f t="shared" si="50"/>
        <v>0</v>
      </c>
      <c r="AG398" s="394">
        <f t="shared" si="51"/>
        <v>5.9399999999994874E-4</v>
      </c>
      <c r="AH398" s="431">
        <f t="shared" si="52"/>
        <v>1356.6379228179576</v>
      </c>
      <c r="AI398" s="243"/>
      <c r="AJ398" s="243">
        <f t="shared" si="53"/>
        <v>0</v>
      </c>
      <c r="AK398" s="394">
        <f t="shared" si="54"/>
        <v>0</v>
      </c>
      <c r="AL398" s="431">
        <f t="shared" si="55"/>
        <v>0</v>
      </c>
    </row>
    <row r="399" spans="1:38">
      <c r="A399" s="1"/>
      <c r="B399" s="1"/>
      <c r="C399" s="195"/>
      <c r="D399" s="1"/>
      <c r="E399" s="195" t="s">
        <v>86</v>
      </c>
      <c r="F399" s="243">
        <v>10988.092888703299</v>
      </c>
      <c r="G399" s="394">
        <v>0</v>
      </c>
      <c r="H399" s="431"/>
      <c r="I399" s="243"/>
      <c r="J399" s="243">
        <v>27.638752907886509</v>
      </c>
      <c r="K399" s="394">
        <v>9.509999999999998</v>
      </c>
      <c r="L399" s="431">
        <v>262.84454015400064</v>
      </c>
      <c r="N399" s="1"/>
      <c r="O399" s="1"/>
      <c r="P399" s="195"/>
      <c r="Q399" s="1"/>
      <c r="R399" s="195" t="s">
        <v>86</v>
      </c>
      <c r="S399" s="243">
        <v>10988.092888703299</v>
      </c>
      <c r="T399" s="394">
        <f t="shared" si="49"/>
        <v>0</v>
      </c>
      <c r="U399" s="431">
        <v>0</v>
      </c>
      <c r="V399" s="243"/>
      <c r="W399" s="243">
        <v>27.638752907886509</v>
      </c>
      <c r="X399" s="394">
        <f t="shared" ref="X399:X411" si="56">IFERROR(Y399/W399,"-")</f>
        <v>9.509999999999998</v>
      </c>
      <c r="Y399" s="431">
        <v>262.84454015400064</v>
      </c>
      <c r="AA399" s="1"/>
      <c r="AB399" s="1"/>
      <c r="AC399" s="195"/>
      <c r="AD399" s="1"/>
      <c r="AE399" s="195" t="s">
        <v>86</v>
      </c>
      <c r="AF399" s="243">
        <f t="shared" si="50"/>
        <v>0</v>
      </c>
      <c r="AG399" s="394">
        <f t="shared" si="51"/>
        <v>0</v>
      </c>
      <c r="AH399" s="431">
        <f t="shared" si="52"/>
        <v>0</v>
      </c>
      <c r="AI399" s="243"/>
      <c r="AJ399" s="243">
        <f t="shared" si="53"/>
        <v>0</v>
      </c>
      <c r="AK399" s="394">
        <f t="shared" si="54"/>
        <v>0</v>
      </c>
      <c r="AL399" s="431">
        <f t="shared" si="55"/>
        <v>0</v>
      </c>
    </row>
    <row r="400" spans="1:38">
      <c r="A400" s="1"/>
      <c r="B400" s="1"/>
      <c r="C400" s="195"/>
      <c r="D400" s="1"/>
      <c r="E400" s="195" t="s">
        <v>80</v>
      </c>
      <c r="F400" s="243">
        <v>3211.715627420595</v>
      </c>
      <c r="G400" s="394">
        <v>0</v>
      </c>
      <c r="H400" s="431"/>
      <c r="I400" s="243"/>
      <c r="J400" s="243">
        <v>5.0173042904907881</v>
      </c>
      <c r="K400" s="394">
        <v>9.76</v>
      </c>
      <c r="L400" s="431">
        <v>48.968889875190094</v>
      </c>
      <c r="N400" s="1"/>
      <c r="O400" s="1"/>
      <c r="P400" s="195"/>
      <c r="Q400" s="1"/>
      <c r="R400" s="195" t="s">
        <v>80</v>
      </c>
      <c r="S400" s="243">
        <v>3211.715627420595</v>
      </c>
      <c r="T400" s="394">
        <f t="shared" si="49"/>
        <v>0</v>
      </c>
      <c r="U400" s="431">
        <v>0</v>
      </c>
      <c r="V400" s="243"/>
      <c r="W400" s="243">
        <v>5.0173042904907881</v>
      </c>
      <c r="X400" s="394">
        <f t="shared" si="56"/>
        <v>9.76</v>
      </c>
      <c r="Y400" s="431">
        <v>48.968889875190094</v>
      </c>
      <c r="AA400" s="1"/>
      <c r="AB400" s="1"/>
      <c r="AC400" s="195"/>
      <c r="AD400" s="1"/>
      <c r="AE400" s="195" t="s">
        <v>80</v>
      </c>
      <c r="AF400" s="243">
        <f t="shared" si="50"/>
        <v>0</v>
      </c>
      <c r="AG400" s="394">
        <f t="shared" si="51"/>
        <v>0</v>
      </c>
      <c r="AH400" s="431">
        <f t="shared" si="52"/>
        <v>0</v>
      </c>
      <c r="AI400" s="243"/>
      <c r="AJ400" s="243">
        <f t="shared" si="53"/>
        <v>0</v>
      </c>
      <c r="AK400" s="394">
        <f t="shared" si="54"/>
        <v>0</v>
      </c>
      <c r="AL400" s="431">
        <f t="shared" si="55"/>
        <v>0</v>
      </c>
    </row>
    <row r="401" spans="1:38">
      <c r="A401" s="1"/>
      <c r="B401" s="1"/>
      <c r="C401" s="195"/>
      <c r="D401" s="1"/>
      <c r="E401" s="195" t="s">
        <v>69</v>
      </c>
      <c r="F401" s="243">
        <v>1686349.6122731096</v>
      </c>
      <c r="G401" s="394">
        <v>0</v>
      </c>
      <c r="H401" s="431"/>
      <c r="I401" s="243"/>
      <c r="J401" s="243">
        <v>2747.9570067415298</v>
      </c>
      <c r="K401" s="394">
        <v>11.369999999999997</v>
      </c>
      <c r="L401" s="431">
        <v>31244.271166651197</v>
      </c>
      <c r="N401" s="1"/>
      <c r="O401" s="1"/>
      <c r="P401" s="195"/>
      <c r="Q401" s="1"/>
      <c r="R401" s="195" t="s">
        <v>69</v>
      </c>
      <c r="S401" s="243">
        <v>1686349.6122731096</v>
      </c>
      <c r="T401" s="394">
        <f t="shared" si="49"/>
        <v>0</v>
      </c>
      <c r="U401" s="431">
        <v>0</v>
      </c>
      <c r="V401" s="243"/>
      <c r="W401" s="243">
        <v>2747.9570067415298</v>
      </c>
      <c r="X401" s="394">
        <f t="shared" si="56"/>
        <v>11.370000000000001</v>
      </c>
      <c r="Y401" s="431">
        <v>31244.271166651197</v>
      </c>
      <c r="AA401" s="1"/>
      <c r="AB401" s="1"/>
      <c r="AC401" s="195"/>
      <c r="AD401" s="1"/>
      <c r="AE401" s="195" t="s">
        <v>69</v>
      </c>
      <c r="AF401" s="243">
        <f t="shared" si="50"/>
        <v>0</v>
      </c>
      <c r="AG401" s="394">
        <f t="shared" si="51"/>
        <v>0</v>
      </c>
      <c r="AH401" s="431">
        <f t="shared" si="52"/>
        <v>0</v>
      </c>
      <c r="AI401" s="243"/>
      <c r="AJ401" s="243">
        <f t="shared" si="53"/>
        <v>0</v>
      </c>
      <c r="AK401" s="394">
        <f t="shared" si="54"/>
        <v>0</v>
      </c>
      <c r="AL401" s="431">
        <f t="shared" si="55"/>
        <v>0</v>
      </c>
    </row>
    <row r="402" spans="1:38">
      <c r="A402" s="1"/>
      <c r="B402" s="1"/>
      <c r="C402" s="195"/>
      <c r="D402" s="1"/>
      <c r="E402" s="195" t="s">
        <v>70</v>
      </c>
      <c r="F402" s="243">
        <v>1217764.9096632882</v>
      </c>
      <c r="G402" s="394">
        <v>0</v>
      </c>
      <c r="H402" s="431"/>
      <c r="I402" s="243"/>
      <c r="J402" s="243">
        <v>1734.0165793696667</v>
      </c>
      <c r="K402" s="394">
        <v>12.34</v>
      </c>
      <c r="L402" s="431">
        <v>21397.764589421688</v>
      </c>
      <c r="N402" s="1"/>
      <c r="O402" s="1"/>
      <c r="P402" s="195"/>
      <c r="Q402" s="1"/>
      <c r="R402" s="195" t="s">
        <v>70</v>
      </c>
      <c r="S402" s="243">
        <v>1217764.9096632882</v>
      </c>
      <c r="T402" s="394">
        <f t="shared" si="49"/>
        <v>0</v>
      </c>
      <c r="U402" s="431">
        <v>0</v>
      </c>
      <c r="V402" s="243"/>
      <c r="W402" s="243">
        <v>1734.0165793696667</v>
      </c>
      <c r="X402" s="394">
        <f t="shared" si="56"/>
        <v>12.34</v>
      </c>
      <c r="Y402" s="431">
        <v>21397.764589421688</v>
      </c>
      <c r="AA402" s="1"/>
      <c r="AB402" s="1"/>
      <c r="AC402" s="195"/>
      <c r="AD402" s="1"/>
      <c r="AE402" s="195" t="s">
        <v>70</v>
      </c>
      <c r="AF402" s="243">
        <f t="shared" si="50"/>
        <v>0</v>
      </c>
      <c r="AG402" s="394">
        <f t="shared" si="51"/>
        <v>0</v>
      </c>
      <c r="AH402" s="431">
        <f t="shared" si="52"/>
        <v>0</v>
      </c>
      <c r="AI402" s="243"/>
      <c r="AJ402" s="243">
        <f t="shared" si="53"/>
        <v>0</v>
      </c>
      <c r="AK402" s="394">
        <f t="shared" si="54"/>
        <v>0</v>
      </c>
      <c r="AL402" s="431">
        <f t="shared" si="55"/>
        <v>0</v>
      </c>
    </row>
    <row r="403" spans="1:38">
      <c r="A403" s="1"/>
      <c r="B403" s="1"/>
      <c r="C403" s="195"/>
      <c r="D403" s="1"/>
      <c r="E403" s="195" t="s">
        <v>71</v>
      </c>
      <c r="F403" s="243">
        <v>10531897.325236196</v>
      </c>
      <c r="G403" s="394">
        <v>0</v>
      </c>
      <c r="H403" s="431"/>
      <c r="I403" s="243"/>
      <c r="J403" s="243">
        <v>23970.539617556969</v>
      </c>
      <c r="K403" s="394">
        <v>13.260000000000009</v>
      </c>
      <c r="L403" s="431">
        <v>317849.35532880551</v>
      </c>
      <c r="N403" s="1"/>
      <c r="O403" s="1"/>
      <c r="P403" s="195"/>
      <c r="Q403" s="1"/>
      <c r="R403" s="195" t="s">
        <v>71</v>
      </c>
      <c r="S403" s="243">
        <v>10531897.325236196</v>
      </c>
      <c r="T403" s="394">
        <f t="shared" si="49"/>
        <v>0</v>
      </c>
      <c r="U403" s="431">
        <v>0</v>
      </c>
      <c r="V403" s="243"/>
      <c r="W403" s="243">
        <v>23970.539617556969</v>
      </c>
      <c r="X403" s="394">
        <f t="shared" si="56"/>
        <v>13.260000000000003</v>
      </c>
      <c r="Y403" s="431">
        <v>317849.35532880551</v>
      </c>
      <c r="AA403" s="1"/>
      <c r="AB403" s="1"/>
      <c r="AC403" s="195"/>
      <c r="AD403" s="1"/>
      <c r="AE403" s="195" t="s">
        <v>71</v>
      </c>
      <c r="AF403" s="243">
        <f t="shared" si="50"/>
        <v>0</v>
      </c>
      <c r="AG403" s="394">
        <f t="shared" si="51"/>
        <v>0</v>
      </c>
      <c r="AH403" s="431">
        <f t="shared" si="52"/>
        <v>0</v>
      </c>
      <c r="AI403" s="243"/>
      <c r="AJ403" s="243">
        <f t="shared" si="53"/>
        <v>0</v>
      </c>
      <c r="AK403" s="394">
        <f t="shared" si="54"/>
        <v>0</v>
      </c>
      <c r="AL403" s="431">
        <f t="shared" si="55"/>
        <v>0</v>
      </c>
    </row>
    <row r="404" spans="1:38">
      <c r="A404" s="1"/>
      <c r="B404" s="1"/>
      <c r="C404" s="195"/>
      <c r="D404" s="1"/>
      <c r="E404" s="195" t="s">
        <v>87</v>
      </c>
      <c r="F404" s="243">
        <v>2536.4048796235602</v>
      </c>
      <c r="G404" s="394">
        <v>1.8159000000000002E-2</v>
      </c>
      <c r="H404" s="431">
        <v>46.058576209084237</v>
      </c>
      <c r="I404" s="243"/>
      <c r="J404" s="243">
        <v>0.14785692621505311</v>
      </c>
      <c r="K404" s="394">
        <v>3.85</v>
      </c>
      <c r="L404" s="431">
        <v>0.56924916592795449</v>
      </c>
      <c r="N404" s="1"/>
      <c r="O404" s="1"/>
      <c r="P404" s="195"/>
      <c r="Q404" s="1"/>
      <c r="R404" s="195" t="s">
        <v>87</v>
      </c>
      <c r="S404" s="243">
        <v>2536.4048796235602</v>
      </c>
      <c r="T404" s="394">
        <f t="shared" si="49"/>
        <v>1.8159000000000002E-2</v>
      </c>
      <c r="U404" s="431">
        <v>46.058576209084237</v>
      </c>
      <c r="V404" s="243"/>
      <c r="W404" s="243">
        <v>0.14785692621505311</v>
      </c>
      <c r="X404" s="394">
        <f t="shared" si="56"/>
        <v>3.85</v>
      </c>
      <c r="Y404" s="431">
        <v>0.56924916592795449</v>
      </c>
      <c r="AA404" s="1"/>
      <c r="AB404" s="1"/>
      <c r="AC404" s="195"/>
      <c r="AD404" s="1"/>
      <c r="AE404" s="195" t="s">
        <v>87</v>
      </c>
      <c r="AF404" s="243">
        <f t="shared" si="50"/>
        <v>0</v>
      </c>
      <c r="AG404" s="394">
        <f t="shared" si="51"/>
        <v>0</v>
      </c>
      <c r="AH404" s="431">
        <f t="shared" si="52"/>
        <v>0</v>
      </c>
      <c r="AI404" s="243"/>
      <c r="AJ404" s="243">
        <f t="shared" si="53"/>
        <v>0</v>
      </c>
      <c r="AK404" s="394">
        <f t="shared" si="54"/>
        <v>0</v>
      </c>
      <c r="AL404" s="431">
        <f t="shared" si="55"/>
        <v>0</v>
      </c>
    </row>
    <row r="405" spans="1:38">
      <c r="A405" s="1"/>
      <c r="B405" s="1"/>
      <c r="C405" s="195"/>
      <c r="D405" s="1"/>
      <c r="E405" s="195" t="s">
        <v>73</v>
      </c>
      <c r="F405" s="243">
        <v>317809.75909737597</v>
      </c>
      <c r="G405" s="394">
        <v>1.9180000000000003E-2</v>
      </c>
      <c r="H405" s="431">
        <v>6095.591179487672</v>
      </c>
      <c r="I405" s="243"/>
      <c r="J405" s="243">
        <v>584.26754318092958</v>
      </c>
      <c r="K405" s="394">
        <v>3.9900000000000015</v>
      </c>
      <c r="L405" s="431">
        <v>2331.2274972919099</v>
      </c>
      <c r="N405" s="1"/>
      <c r="O405" s="1"/>
      <c r="P405" s="195"/>
      <c r="Q405" s="1"/>
      <c r="R405" s="195" t="s">
        <v>73</v>
      </c>
      <c r="S405" s="243">
        <v>317809.75909737597</v>
      </c>
      <c r="T405" s="394">
        <f t="shared" si="49"/>
        <v>1.9180000000000003E-2</v>
      </c>
      <c r="U405" s="431">
        <v>6095.591179487672</v>
      </c>
      <c r="V405" s="243"/>
      <c r="W405" s="243">
        <v>584.26754318092958</v>
      </c>
      <c r="X405" s="394">
        <f t="shared" si="56"/>
        <v>3.9900000000000015</v>
      </c>
      <c r="Y405" s="431">
        <v>2331.2274972919099</v>
      </c>
      <c r="AA405" s="1"/>
      <c r="AB405" s="1"/>
      <c r="AC405" s="195"/>
      <c r="AD405" s="1"/>
      <c r="AE405" s="195" t="s">
        <v>73</v>
      </c>
      <c r="AF405" s="243">
        <f t="shared" si="50"/>
        <v>0</v>
      </c>
      <c r="AG405" s="394">
        <f t="shared" si="51"/>
        <v>0</v>
      </c>
      <c r="AH405" s="431">
        <f t="shared" si="52"/>
        <v>0</v>
      </c>
      <c r="AI405" s="243"/>
      <c r="AJ405" s="243">
        <f t="shared" si="53"/>
        <v>0</v>
      </c>
      <c r="AK405" s="394">
        <f t="shared" si="54"/>
        <v>0</v>
      </c>
      <c r="AL405" s="431">
        <f t="shared" si="55"/>
        <v>0</v>
      </c>
    </row>
    <row r="406" spans="1:38">
      <c r="A406" s="1"/>
      <c r="B406" s="1"/>
      <c r="C406" s="195"/>
      <c r="D406" s="1"/>
      <c r="E406" s="195" t="s">
        <v>74</v>
      </c>
      <c r="F406" s="243">
        <v>14605315.704724034</v>
      </c>
      <c r="G406" s="394">
        <v>3.9529000000000043E-2</v>
      </c>
      <c r="H406" s="431">
        <v>577333.52449203643</v>
      </c>
      <c r="I406" s="243"/>
      <c r="J406" s="243">
        <v>36366.747001545395</v>
      </c>
      <c r="K406" s="394">
        <v>0</v>
      </c>
      <c r="L406" s="431"/>
      <c r="N406" s="1"/>
      <c r="O406" s="1"/>
      <c r="P406" s="195"/>
      <c r="Q406" s="1"/>
      <c r="R406" s="195" t="s">
        <v>74</v>
      </c>
      <c r="S406" s="243">
        <v>14605315.704724034</v>
      </c>
      <c r="T406" s="394">
        <f t="shared" si="49"/>
        <v>3.9473000000000015E-2</v>
      </c>
      <c r="U406" s="431">
        <v>576515.62681257201</v>
      </c>
      <c r="V406" s="243"/>
      <c r="W406" s="243">
        <v>36366.747001545395</v>
      </c>
      <c r="X406" s="394">
        <f t="shared" si="56"/>
        <v>0</v>
      </c>
      <c r="Y406" s="431">
        <v>0</v>
      </c>
      <c r="AA406" s="1"/>
      <c r="AB406" s="1"/>
      <c r="AC406" s="195"/>
      <c r="AD406" s="1"/>
      <c r="AE406" s="195" t="s">
        <v>74</v>
      </c>
      <c r="AF406" s="243">
        <f t="shared" si="50"/>
        <v>0</v>
      </c>
      <c r="AG406" s="394">
        <f t="shared" si="51"/>
        <v>-5.6000000000028249E-5</v>
      </c>
      <c r="AH406" s="431">
        <f t="shared" si="52"/>
        <v>-817.89767946442589</v>
      </c>
      <c r="AI406" s="243"/>
      <c r="AJ406" s="243">
        <f t="shared" si="53"/>
        <v>0</v>
      </c>
      <c r="AK406" s="394">
        <f t="shared" si="54"/>
        <v>0</v>
      </c>
      <c r="AL406" s="431">
        <f t="shared" si="55"/>
        <v>0</v>
      </c>
    </row>
    <row r="407" spans="1:38">
      <c r="A407" s="1"/>
      <c r="B407" s="1"/>
      <c r="C407" s="195"/>
      <c r="D407" s="1"/>
      <c r="E407" s="195" t="s">
        <v>75</v>
      </c>
      <c r="F407" s="243">
        <v>451756.98804260395</v>
      </c>
      <c r="G407" s="394">
        <v>0</v>
      </c>
      <c r="H407" s="431"/>
      <c r="I407" s="243"/>
      <c r="J407" s="243">
        <v>410.16975973024876</v>
      </c>
      <c r="K407" s="394">
        <v>11.400000000000004</v>
      </c>
      <c r="L407" s="431">
        <v>4675.9352609248372</v>
      </c>
      <c r="N407" s="1"/>
      <c r="O407" s="1"/>
      <c r="P407" s="195"/>
      <c r="Q407" s="1"/>
      <c r="R407" s="195" t="s">
        <v>75</v>
      </c>
      <c r="S407" s="243">
        <v>451756.98804260395</v>
      </c>
      <c r="T407" s="394">
        <f t="shared" si="49"/>
        <v>0</v>
      </c>
      <c r="U407" s="431">
        <v>0</v>
      </c>
      <c r="V407" s="243"/>
      <c r="W407" s="243">
        <v>410.16975973024876</v>
      </c>
      <c r="X407" s="394">
        <f t="shared" si="56"/>
        <v>11.400000000000004</v>
      </c>
      <c r="Y407" s="431">
        <v>4675.9352609248372</v>
      </c>
      <c r="AA407" s="1"/>
      <c r="AB407" s="1"/>
      <c r="AC407" s="195"/>
      <c r="AD407" s="1"/>
      <c r="AE407" s="195" t="s">
        <v>75</v>
      </c>
      <c r="AF407" s="243">
        <f t="shared" si="50"/>
        <v>0</v>
      </c>
      <c r="AG407" s="394">
        <f t="shared" si="51"/>
        <v>0</v>
      </c>
      <c r="AH407" s="431">
        <f t="shared" si="52"/>
        <v>0</v>
      </c>
      <c r="AI407" s="243"/>
      <c r="AJ407" s="243">
        <f t="shared" si="53"/>
        <v>0</v>
      </c>
      <c r="AK407" s="394">
        <f t="shared" si="54"/>
        <v>0</v>
      </c>
      <c r="AL407" s="431">
        <f t="shared" si="55"/>
        <v>0</v>
      </c>
    </row>
    <row r="408" spans="1:38">
      <c r="A408" s="1"/>
      <c r="B408" s="1"/>
      <c r="C408" s="195"/>
      <c r="D408" s="1"/>
      <c r="E408" s="195" t="s">
        <v>78</v>
      </c>
      <c r="F408" s="243">
        <v>151564.06057101802</v>
      </c>
      <c r="G408" s="394">
        <v>3.5776999999999996E-2</v>
      </c>
      <c r="H408" s="431">
        <v>5422.5073950493115</v>
      </c>
      <c r="I408" s="243"/>
      <c r="J408" s="243">
        <v>305.49620407926551</v>
      </c>
      <c r="K408" s="394">
        <v>0</v>
      </c>
      <c r="L408" s="431"/>
      <c r="N408" s="1"/>
      <c r="O408" s="1"/>
      <c r="P408" s="195"/>
      <c r="Q408" s="1"/>
      <c r="R408" s="195" t="s">
        <v>78</v>
      </c>
      <c r="S408" s="243">
        <v>151564.06057101802</v>
      </c>
      <c r="T408" s="394">
        <f t="shared" si="49"/>
        <v>3.5292999999999998E-2</v>
      </c>
      <c r="U408" s="431">
        <v>5349.1503897329385</v>
      </c>
      <c r="V408" s="243"/>
      <c r="W408" s="243">
        <v>305.49620407926551</v>
      </c>
      <c r="X408" s="394">
        <f t="shared" si="56"/>
        <v>0</v>
      </c>
      <c r="Y408" s="431">
        <v>0</v>
      </c>
      <c r="AA408" s="1"/>
      <c r="AB408" s="1"/>
      <c r="AC408" s="195"/>
      <c r="AD408" s="1"/>
      <c r="AE408" s="195" t="s">
        <v>78</v>
      </c>
      <c r="AF408" s="243">
        <f t="shared" si="50"/>
        <v>0</v>
      </c>
      <c r="AG408" s="394">
        <f t="shared" si="51"/>
        <v>-4.8399999999999832E-4</v>
      </c>
      <c r="AH408" s="431">
        <f t="shared" si="52"/>
        <v>-73.357005316373034</v>
      </c>
      <c r="AI408" s="243"/>
      <c r="AJ408" s="243">
        <f t="shared" si="53"/>
        <v>0</v>
      </c>
      <c r="AK408" s="394">
        <f t="shared" si="54"/>
        <v>0</v>
      </c>
      <c r="AL408" s="431">
        <f t="shared" si="55"/>
        <v>0</v>
      </c>
    </row>
    <row r="409" spans="1:38">
      <c r="A409" s="1"/>
      <c r="B409" s="1"/>
      <c r="C409" s="195"/>
      <c r="D409" s="1"/>
      <c r="E409" s="195" t="s">
        <v>85</v>
      </c>
      <c r="F409" s="243">
        <v>8090.5616069866819</v>
      </c>
      <c r="G409" s="394">
        <v>4.2051999999999999E-2</v>
      </c>
      <c r="H409" s="431">
        <v>340.22429669700392</v>
      </c>
      <c r="I409" s="243"/>
      <c r="J409" s="243">
        <v>18.794965983156764</v>
      </c>
      <c r="K409" s="394">
        <v>0</v>
      </c>
      <c r="L409" s="431"/>
      <c r="N409" s="1"/>
      <c r="O409" s="1"/>
      <c r="P409" s="195"/>
      <c r="Q409" s="1"/>
      <c r="R409" s="195" t="s">
        <v>85</v>
      </c>
      <c r="S409" s="243">
        <v>8090.5616069866819</v>
      </c>
      <c r="T409" s="394">
        <f t="shared" si="49"/>
        <v>4.2051999999999999E-2</v>
      </c>
      <c r="U409" s="431">
        <v>340.22429669700392</v>
      </c>
      <c r="V409" s="243"/>
      <c r="W409" s="243">
        <v>18.794965983156764</v>
      </c>
      <c r="X409" s="394">
        <f t="shared" si="56"/>
        <v>0</v>
      </c>
      <c r="Y409" s="431">
        <v>0</v>
      </c>
      <c r="AA409" s="1"/>
      <c r="AB409" s="1"/>
      <c r="AC409" s="195"/>
      <c r="AD409" s="1"/>
      <c r="AE409" s="195" t="s">
        <v>85</v>
      </c>
      <c r="AF409" s="243">
        <f t="shared" si="50"/>
        <v>0</v>
      </c>
      <c r="AG409" s="394">
        <f t="shared" si="51"/>
        <v>0</v>
      </c>
      <c r="AH409" s="431">
        <f t="shared" si="52"/>
        <v>0</v>
      </c>
      <c r="AI409" s="243"/>
      <c r="AJ409" s="243">
        <f t="shared" si="53"/>
        <v>0</v>
      </c>
      <c r="AK409" s="394">
        <f t="shared" si="54"/>
        <v>0</v>
      </c>
      <c r="AL409" s="431">
        <f t="shared" si="55"/>
        <v>0</v>
      </c>
    </row>
    <row r="410" spans="1:38">
      <c r="A410" s="1"/>
      <c r="B410" s="1"/>
      <c r="C410" s="195"/>
      <c r="D410" s="1"/>
      <c r="E410" s="195" t="s">
        <v>79</v>
      </c>
      <c r="F410" s="243">
        <v>7078.3297345248429</v>
      </c>
      <c r="G410" s="394">
        <v>3.0125000000000002E-2</v>
      </c>
      <c r="H410" s="431">
        <v>213.2346832525609</v>
      </c>
      <c r="I410" s="243"/>
      <c r="J410" s="243">
        <v>12.163246018585269</v>
      </c>
      <c r="K410" s="394">
        <v>0</v>
      </c>
      <c r="L410" s="431"/>
      <c r="N410" s="1"/>
      <c r="O410" s="1"/>
      <c r="P410" s="195"/>
      <c r="Q410" s="1"/>
      <c r="R410" s="195" t="s">
        <v>79</v>
      </c>
      <c r="S410" s="243">
        <v>7078.3297345248429</v>
      </c>
      <c r="T410" s="394">
        <f t="shared" si="49"/>
        <v>3.0125000000000002E-2</v>
      </c>
      <c r="U410" s="431">
        <v>213.2346832525609</v>
      </c>
      <c r="V410" s="243"/>
      <c r="W410" s="243">
        <v>12.163246018585269</v>
      </c>
      <c r="X410" s="394">
        <f t="shared" si="56"/>
        <v>0</v>
      </c>
      <c r="Y410" s="431">
        <v>0</v>
      </c>
      <c r="AA410" s="1"/>
      <c r="AB410" s="1"/>
      <c r="AC410" s="195"/>
      <c r="AD410" s="1"/>
      <c r="AE410" s="195" t="s">
        <v>79</v>
      </c>
      <c r="AF410" s="243">
        <f t="shared" si="50"/>
        <v>0</v>
      </c>
      <c r="AG410" s="394">
        <f t="shared" si="51"/>
        <v>0</v>
      </c>
      <c r="AH410" s="431">
        <f t="shared" si="52"/>
        <v>0</v>
      </c>
      <c r="AI410" s="243"/>
      <c r="AJ410" s="243">
        <f t="shared" si="53"/>
        <v>0</v>
      </c>
      <c r="AK410" s="394">
        <f t="shared" si="54"/>
        <v>0</v>
      </c>
      <c r="AL410" s="431">
        <f t="shared" si="55"/>
        <v>0</v>
      </c>
    </row>
    <row r="411" spans="1:38">
      <c r="A411" s="1"/>
      <c r="B411" s="1"/>
      <c r="C411" s="195"/>
      <c r="D411" s="1"/>
      <c r="E411" s="195" t="s">
        <v>89</v>
      </c>
      <c r="F411" s="243">
        <v>825.30830625723434</v>
      </c>
      <c r="G411" s="394">
        <v>2.7058000000000002E-2</v>
      </c>
      <c r="H411" s="431">
        <v>22.331192150708247</v>
      </c>
      <c r="I411" s="243"/>
      <c r="J411" s="243">
        <v>3.0777497825546454</v>
      </c>
      <c r="K411" s="394">
        <v>0</v>
      </c>
      <c r="L411" s="431"/>
      <c r="N411" s="1"/>
      <c r="O411" s="1"/>
      <c r="P411" s="195"/>
      <c r="Q411" s="1"/>
      <c r="R411" s="195" t="s">
        <v>89</v>
      </c>
      <c r="S411" s="243">
        <v>825.30830625723434</v>
      </c>
      <c r="T411" s="394">
        <f t="shared" si="49"/>
        <v>2.7058000000000002E-2</v>
      </c>
      <c r="U411" s="431">
        <v>22.331192150708247</v>
      </c>
      <c r="V411" s="243"/>
      <c r="W411" s="243">
        <v>3.0777497825546454</v>
      </c>
      <c r="X411" s="394">
        <f t="shared" si="56"/>
        <v>0</v>
      </c>
      <c r="Y411" s="431">
        <v>0</v>
      </c>
      <c r="AA411" s="1"/>
      <c r="AB411" s="1"/>
      <c r="AC411" s="195"/>
      <c r="AD411" s="1"/>
      <c r="AE411" s="195" t="s">
        <v>89</v>
      </c>
      <c r="AF411" s="243">
        <f t="shared" si="50"/>
        <v>0</v>
      </c>
      <c r="AG411" s="394">
        <f t="shared" si="51"/>
        <v>0</v>
      </c>
      <c r="AH411" s="431">
        <f t="shared" si="52"/>
        <v>0</v>
      </c>
      <c r="AI411" s="243"/>
      <c r="AJ411" s="243">
        <f t="shared" si="53"/>
        <v>0</v>
      </c>
      <c r="AK411" s="394">
        <f t="shared" si="54"/>
        <v>0</v>
      </c>
      <c r="AL411" s="431">
        <f t="shared" si="55"/>
        <v>0</v>
      </c>
    </row>
    <row r="412" spans="1:38">
      <c r="A412" s="1"/>
      <c r="B412" s="1"/>
      <c r="C412" s="180" t="s">
        <v>218</v>
      </c>
      <c r="D412" s="180"/>
      <c r="E412" s="180"/>
      <c r="F412" s="246">
        <f>SUM(F386:F411)</f>
        <v>42260616.821716011</v>
      </c>
      <c r="G412" s="180"/>
      <c r="H412" s="432">
        <f>SUM(H386:H411)</f>
        <v>1033895.2895511716</v>
      </c>
      <c r="I412" s="180"/>
      <c r="J412" s="246">
        <f>SUM(J386:J411)</f>
        <v>94928.902997840982</v>
      </c>
      <c r="K412" s="180"/>
      <c r="L412" s="432">
        <f>SUM(L386:L411)</f>
        <v>440041.02183719381</v>
      </c>
      <c r="N412" s="1"/>
      <c r="O412" s="1"/>
      <c r="P412" s="180" t="s">
        <v>218</v>
      </c>
      <c r="Q412" s="180"/>
      <c r="R412" s="180"/>
      <c r="S412" s="246">
        <f>SUM(S386:S411)</f>
        <v>42260616.821716011</v>
      </c>
      <c r="T412" s="180"/>
      <c r="U412" s="432">
        <f>SUM(U386:U411)</f>
        <v>1036023.5992824989</v>
      </c>
      <c r="V412" s="180"/>
      <c r="W412" s="246">
        <f>SUM(W386:W411)</f>
        <v>94928.902997840982</v>
      </c>
      <c r="X412" s="180"/>
      <c r="Y412" s="432">
        <f>SUM(Y386:Y411)</f>
        <v>440041.02183719381</v>
      </c>
      <c r="AA412" s="1"/>
      <c r="AB412" s="1"/>
      <c r="AC412" s="180" t="s">
        <v>218</v>
      </c>
      <c r="AD412" s="180"/>
      <c r="AE412" s="180"/>
      <c r="AF412" s="246">
        <f t="shared" si="50"/>
        <v>0</v>
      </c>
      <c r="AG412" s="180"/>
      <c r="AH412" s="432">
        <f t="shared" si="52"/>
        <v>2128.3097313273465</v>
      </c>
      <c r="AI412" s="180"/>
      <c r="AJ412" s="246">
        <f t="shared" si="53"/>
        <v>0</v>
      </c>
      <c r="AK412" s="180"/>
      <c r="AL412" s="432">
        <f t="shared" si="55"/>
        <v>0</v>
      </c>
    </row>
    <row r="413" spans="1:38">
      <c r="A413" s="367"/>
      <c r="B413" s="181" t="s">
        <v>129</v>
      </c>
      <c r="C413" s="181"/>
      <c r="D413" s="181"/>
      <c r="E413" s="181"/>
      <c r="F413" s="349">
        <f>F335+F357+F385+F412</f>
        <v>236351642.64388514</v>
      </c>
      <c r="G413" s="181"/>
      <c r="H413" s="433">
        <f>H335+H357+H385+H412</f>
        <v>5061053.3046135027</v>
      </c>
      <c r="I413" s="181"/>
      <c r="J413" s="349">
        <f>J335+J357+J385+J412</f>
        <v>489490.5313936969</v>
      </c>
      <c r="K413" s="181"/>
      <c r="L413" s="433">
        <f>L335+L357+L385+L412</f>
        <v>2445859.840744142</v>
      </c>
      <c r="N413" s="367"/>
      <c r="O413" s="181" t="s">
        <v>129</v>
      </c>
      <c r="P413" s="181"/>
      <c r="Q413" s="181"/>
      <c r="R413" s="181"/>
      <c r="S413" s="349">
        <f>S335+S357+S385+S412</f>
        <v>236351642.64388514</v>
      </c>
      <c r="T413" s="181"/>
      <c r="U413" s="433">
        <f>U335+U357+U385+U412</f>
        <v>5071618.9825324547</v>
      </c>
      <c r="V413" s="181"/>
      <c r="W413" s="349">
        <f>W335+W357+W385+W412</f>
        <v>489490.5313936969</v>
      </c>
      <c r="X413" s="181"/>
      <c r="Y413" s="433">
        <f>Y335+Y357+Y385+Y412</f>
        <v>2445859.840744142</v>
      </c>
      <c r="AA413" s="367"/>
      <c r="AB413" s="181" t="s">
        <v>129</v>
      </c>
      <c r="AC413" s="181"/>
      <c r="AD413" s="181"/>
      <c r="AE413" s="181"/>
      <c r="AF413" s="349">
        <f t="shared" si="50"/>
        <v>0</v>
      </c>
      <c r="AG413" s="181"/>
      <c r="AH413" s="433">
        <f t="shared" si="52"/>
        <v>10565.677918951958</v>
      </c>
      <c r="AI413" s="181"/>
      <c r="AJ413" s="349">
        <f t="shared" si="53"/>
        <v>0</v>
      </c>
      <c r="AK413" s="181"/>
      <c r="AL413" s="433">
        <f t="shared" si="55"/>
        <v>0</v>
      </c>
    </row>
    <row r="414" spans="1:38">
      <c r="A414" s="369" t="s">
        <v>131</v>
      </c>
      <c r="B414" s="369"/>
      <c r="C414" s="369"/>
      <c r="D414" s="369"/>
      <c r="E414" s="369"/>
      <c r="F414" s="375">
        <f>F273+F319+F413</f>
        <v>516165136.13782084</v>
      </c>
      <c r="G414" s="369"/>
      <c r="H414" s="434">
        <f>H273+H319+H413</f>
        <v>8708026.8790133763</v>
      </c>
      <c r="I414" s="369"/>
      <c r="J414" s="375">
        <f>J273+J319+J413</f>
        <v>681489.35084132373</v>
      </c>
      <c r="K414" s="369"/>
      <c r="L414" s="434">
        <f>L273+L319+L413</f>
        <v>3990149.5914470679</v>
      </c>
      <c r="N414" s="369" t="s">
        <v>131</v>
      </c>
      <c r="O414" s="369"/>
      <c r="P414" s="369"/>
      <c r="Q414" s="369"/>
      <c r="R414" s="369"/>
      <c r="S414" s="375">
        <f>S273+S319+S413</f>
        <v>516165136.13782096</v>
      </c>
      <c r="T414" s="369"/>
      <c r="U414" s="434">
        <f>U273+U319+U413</f>
        <v>8716488.6440481991</v>
      </c>
      <c r="V414" s="369"/>
      <c r="W414" s="375">
        <f>W273+W319+W413</f>
        <v>681489.35084132373</v>
      </c>
      <c r="X414" s="369"/>
      <c r="Y414" s="434">
        <f>Y273+Y319+Y413</f>
        <v>3990149.5914470684</v>
      </c>
      <c r="AA414" s="369" t="s">
        <v>131</v>
      </c>
      <c r="AB414" s="369"/>
      <c r="AC414" s="369"/>
      <c r="AD414" s="369"/>
      <c r="AE414" s="369"/>
      <c r="AF414" s="375">
        <f t="shared" si="50"/>
        <v>0</v>
      </c>
      <c r="AG414" s="369"/>
      <c r="AH414" s="434">
        <f t="shared" si="52"/>
        <v>8461.7650348227471</v>
      </c>
      <c r="AI414" s="369"/>
      <c r="AJ414" s="375">
        <f t="shared" si="53"/>
        <v>0</v>
      </c>
      <c r="AK414" s="369"/>
      <c r="AL414" s="434">
        <f t="shared" si="55"/>
        <v>0</v>
      </c>
    </row>
    <row r="415" spans="1:38">
      <c r="A415" s="370" t="s">
        <v>96</v>
      </c>
      <c r="B415" s="370"/>
      <c r="C415" s="370"/>
      <c r="D415" s="370"/>
      <c r="E415" s="370"/>
      <c r="F415" s="371">
        <f>F414+F205</f>
        <v>834645616.83688354</v>
      </c>
      <c r="G415" s="370"/>
      <c r="H415" s="435">
        <f>H414+H205</f>
        <v>22198957.911175504</v>
      </c>
      <c r="I415" s="370"/>
      <c r="J415" s="371">
        <f>J414+J205</f>
        <v>1588210.6079620463</v>
      </c>
      <c r="K415" s="370"/>
      <c r="L415" s="435">
        <f>L414+L205</f>
        <v>3990149.5914470679</v>
      </c>
      <c r="N415" s="370" t="s">
        <v>96</v>
      </c>
      <c r="O415" s="370"/>
      <c r="P415" s="370"/>
      <c r="Q415" s="370"/>
      <c r="R415" s="370"/>
      <c r="S415" s="371">
        <f>S414+S205</f>
        <v>840250911.11352491</v>
      </c>
      <c r="T415" s="370"/>
      <c r="U415" s="435">
        <f>U414+U205</f>
        <v>22773943.875608012</v>
      </c>
      <c r="V415" s="370"/>
      <c r="W415" s="371">
        <f>W414+W205</f>
        <v>1403979.0964640933</v>
      </c>
      <c r="X415" s="370"/>
      <c r="Y415" s="435">
        <f>Y414+Y205</f>
        <v>3990149.5914470684</v>
      </c>
      <c r="AA415" s="370" t="s">
        <v>96</v>
      </c>
      <c r="AB415" s="370"/>
      <c r="AC415" s="370"/>
      <c r="AD415" s="370"/>
      <c r="AE415" s="370"/>
      <c r="AF415" s="371">
        <f t="shared" si="50"/>
        <v>5605294.2766413689</v>
      </c>
      <c r="AG415" s="370"/>
      <c r="AH415" s="435">
        <f t="shared" si="52"/>
        <v>574985.96443250775</v>
      </c>
      <c r="AI415" s="370"/>
      <c r="AJ415" s="371">
        <f t="shared" si="53"/>
        <v>-184231.51149795298</v>
      </c>
      <c r="AK415" s="370"/>
      <c r="AL415" s="435">
        <f t="shared" si="55"/>
        <v>0</v>
      </c>
    </row>
    <row r="416" spans="1:38">
      <c r="A416" s="1"/>
      <c r="B416" s="1"/>
      <c r="C416" s="195"/>
      <c r="D416" s="1"/>
      <c r="E416" s="195"/>
      <c r="F416" s="243"/>
      <c r="G416" s="394"/>
      <c r="H416" s="431"/>
      <c r="I416" s="243"/>
      <c r="J416" s="243"/>
    </row>
    <row r="417" spans="1:11">
      <c r="A417" s="1"/>
      <c r="B417" s="1"/>
      <c r="C417" s="195"/>
      <c r="D417" s="1"/>
      <c r="E417" s="195"/>
      <c r="F417" s="243"/>
      <c r="G417" s="394"/>
      <c r="H417" s="431"/>
      <c r="I417" s="243"/>
      <c r="J417" s="243"/>
    </row>
    <row r="418" spans="1:11">
      <c r="A418" s="1"/>
      <c r="B418" s="1"/>
      <c r="C418" s="195"/>
      <c r="D418" s="1"/>
      <c r="E418" s="195"/>
      <c r="F418" s="243"/>
      <c r="G418" s="394"/>
      <c r="H418" s="431"/>
      <c r="I418" s="243"/>
      <c r="J418" s="243"/>
    </row>
    <row r="419" spans="1:11">
      <c r="A419" s="1"/>
      <c r="B419" s="1"/>
      <c r="C419" s="195"/>
      <c r="D419" s="1"/>
      <c r="E419" s="195"/>
      <c r="F419" s="243"/>
      <c r="G419" s="394"/>
      <c r="H419" s="431"/>
      <c r="I419" s="243"/>
      <c r="J419" s="243"/>
    </row>
    <row r="420" spans="1:11">
      <c r="A420" s="1"/>
      <c r="B420" s="1"/>
      <c r="C420" s="195"/>
      <c r="D420" s="1"/>
      <c r="E420" s="195"/>
      <c r="F420" s="243"/>
      <c r="G420" s="394"/>
      <c r="H420" s="431"/>
      <c r="I420" s="243"/>
      <c r="J420" s="243"/>
    </row>
    <row r="421" spans="1:11">
      <c r="A421" s="1"/>
      <c r="B421" s="1"/>
      <c r="C421" s="195"/>
      <c r="D421" s="1"/>
      <c r="E421" s="195"/>
      <c r="F421" s="243"/>
      <c r="G421" s="394"/>
      <c r="H421" s="431"/>
      <c r="I421" s="243"/>
      <c r="J421" s="243"/>
    </row>
    <row r="422" spans="1:11">
      <c r="A422" s="1"/>
      <c r="B422" s="1"/>
      <c r="C422" s="195"/>
      <c r="D422" s="1"/>
      <c r="E422" s="195"/>
      <c r="F422" s="243"/>
      <c r="G422" s="394"/>
      <c r="H422" s="431"/>
      <c r="I422" s="243"/>
      <c r="J422" s="243"/>
    </row>
    <row r="423" spans="1:11">
      <c r="A423" s="1"/>
      <c r="B423" s="1"/>
      <c r="C423" s="195"/>
      <c r="D423" s="1"/>
      <c r="E423" s="195"/>
      <c r="F423" s="243"/>
      <c r="G423" s="394"/>
      <c r="H423" s="431"/>
      <c r="I423" s="243"/>
      <c r="J423" s="243"/>
    </row>
    <row r="424" spans="1:11">
      <c r="A424" s="1"/>
      <c r="B424" s="1"/>
      <c r="C424" s="195"/>
      <c r="D424" s="1"/>
      <c r="E424" s="195"/>
      <c r="F424" s="243"/>
      <c r="G424" s="394"/>
      <c r="H424" s="431"/>
      <c r="I424" s="243"/>
      <c r="J424" s="243"/>
    </row>
    <row r="425" spans="1:11">
      <c r="A425"/>
      <c r="B425"/>
      <c r="C425"/>
      <c r="D425"/>
      <c r="E425"/>
      <c r="F425"/>
      <c r="G425"/>
      <c r="H425" s="431"/>
      <c r="I425"/>
      <c r="J425"/>
      <c r="K425"/>
    </row>
    <row r="426" spans="1:11">
      <c r="A426"/>
      <c r="B426"/>
      <c r="C426"/>
      <c r="D426"/>
      <c r="E426"/>
      <c r="F426"/>
      <c r="G426"/>
      <c r="H426" s="431"/>
      <c r="I426"/>
      <c r="J426"/>
      <c r="K426"/>
    </row>
    <row r="427" spans="1:11">
      <c r="A427"/>
      <c r="B427"/>
      <c r="C427"/>
      <c r="D427"/>
      <c r="E427"/>
      <c r="F427"/>
      <c r="G427"/>
      <c r="H427" s="431"/>
      <c r="I427"/>
      <c r="J427"/>
      <c r="K427"/>
    </row>
    <row r="428" spans="1:11">
      <c r="A428"/>
      <c r="B428"/>
      <c r="C428"/>
      <c r="D428"/>
      <c r="E428"/>
      <c r="F428"/>
      <c r="G428"/>
      <c r="H428" s="431"/>
      <c r="I428"/>
      <c r="J428"/>
      <c r="K428"/>
    </row>
    <row r="429" spans="1:11">
      <c r="A429"/>
      <c r="B429"/>
      <c r="C429"/>
      <c r="D429"/>
      <c r="E429"/>
      <c r="F429"/>
      <c r="G429"/>
      <c r="H429" s="431"/>
      <c r="I429"/>
      <c r="J429"/>
      <c r="K429"/>
    </row>
    <row r="430" spans="1:11">
      <c r="A430"/>
      <c r="B430"/>
      <c r="C430"/>
      <c r="D430"/>
      <c r="E430"/>
      <c r="F430"/>
      <c r="G430"/>
      <c r="H430" s="431"/>
      <c r="I430"/>
      <c r="J430"/>
      <c r="K430"/>
    </row>
    <row r="431" spans="1:11">
      <c r="A431"/>
      <c r="B431"/>
      <c r="C431"/>
      <c r="D431"/>
      <c r="E431"/>
      <c r="F431"/>
      <c r="G431"/>
      <c r="H431" s="431"/>
      <c r="I431"/>
      <c r="J431"/>
      <c r="K431"/>
    </row>
    <row r="432" spans="1:11">
      <c r="A432"/>
      <c r="B432"/>
      <c r="C432"/>
      <c r="D432"/>
      <c r="E432"/>
      <c r="F432"/>
      <c r="G432"/>
      <c r="H432" s="431"/>
      <c r="I432"/>
      <c r="J432"/>
      <c r="K432"/>
    </row>
    <row r="433" spans="1:11">
      <c r="A433"/>
      <c r="B433"/>
      <c r="C433"/>
      <c r="D433"/>
      <c r="E433"/>
      <c r="F433"/>
      <c r="G433"/>
      <c r="H433" s="431"/>
      <c r="I433"/>
      <c r="J433"/>
      <c r="K433"/>
    </row>
    <row r="434" spans="1:11">
      <c r="A434"/>
      <c r="B434"/>
      <c r="C434"/>
      <c r="D434"/>
      <c r="E434"/>
      <c r="F434"/>
      <c r="G434"/>
      <c r="H434" s="431"/>
      <c r="I434"/>
      <c r="J434"/>
      <c r="K434"/>
    </row>
    <row r="435" spans="1:11">
      <c r="A435"/>
      <c r="B435"/>
      <c r="C435"/>
      <c r="D435"/>
      <c r="E435"/>
      <c r="F435"/>
      <c r="G435"/>
      <c r="H435" s="431"/>
      <c r="I435"/>
      <c r="J435"/>
      <c r="K435"/>
    </row>
    <row r="436" spans="1:11">
      <c r="A436"/>
      <c r="B436"/>
      <c r="C436"/>
      <c r="D436"/>
      <c r="E436"/>
      <c r="F436"/>
      <c r="G436"/>
      <c r="H436" s="431"/>
      <c r="I436"/>
      <c r="J436"/>
      <c r="K436"/>
    </row>
    <row r="437" spans="1:11">
      <c r="A437"/>
      <c r="B437"/>
      <c r="C437"/>
      <c r="D437"/>
      <c r="E437"/>
      <c r="F437"/>
      <c r="G437"/>
      <c r="H437" s="431"/>
      <c r="I437"/>
      <c r="J437"/>
      <c r="K437"/>
    </row>
    <row r="438" spans="1:11">
      <c r="A438"/>
      <c r="B438"/>
      <c r="C438"/>
      <c r="D438"/>
      <c r="E438"/>
      <c r="F438"/>
      <c r="G438"/>
      <c r="H438" s="431"/>
      <c r="I438"/>
      <c r="J438"/>
      <c r="K438"/>
    </row>
    <row r="439" spans="1:11">
      <c r="A439"/>
      <c r="B439"/>
      <c r="C439"/>
      <c r="D439"/>
      <c r="E439"/>
      <c r="F439"/>
      <c r="G439"/>
      <c r="H439" s="431"/>
      <c r="I439"/>
      <c r="J439"/>
      <c r="K439"/>
    </row>
    <row r="440" spans="1:11">
      <c r="A440"/>
      <c r="B440"/>
      <c r="C440"/>
      <c r="D440"/>
      <c r="E440"/>
      <c r="F440"/>
      <c r="G440"/>
      <c r="H440" s="431"/>
      <c r="I440"/>
      <c r="J440"/>
      <c r="K440"/>
    </row>
    <row r="441" spans="1:11">
      <c r="A441"/>
      <c r="B441"/>
      <c r="C441"/>
      <c r="D441"/>
      <c r="E441"/>
      <c r="F441"/>
      <c r="G441"/>
      <c r="H441" s="431"/>
      <c r="I441"/>
      <c r="J441"/>
      <c r="K441"/>
    </row>
    <row r="442" spans="1:11">
      <c r="A442"/>
      <c r="B442"/>
      <c r="C442"/>
      <c r="D442"/>
      <c r="E442"/>
      <c r="F442"/>
      <c r="G442"/>
      <c r="H442" s="431"/>
      <c r="I442"/>
      <c r="J442"/>
      <c r="K442"/>
    </row>
    <row r="443" spans="1:11">
      <c r="A443"/>
      <c r="B443"/>
      <c r="C443"/>
      <c r="D443"/>
      <c r="E443"/>
      <c r="F443"/>
      <c r="G443"/>
      <c r="H443" s="431"/>
      <c r="I443"/>
      <c r="J443"/>
      <c r="K443"/>
    </row>
    <row r="444" spans="1:11">
      <c r="A444"/>
      <c r="B444"/>
      <c r="C444"/>
      <c r="D444"/>
      <c r="E444"/>
      <c r="F444"/>
      <c r="G444"/>
      <c r="H444" s="431"/>
      <c r="I444"/>
      <c r="J444"/>
      <c r="K444"/>
    </row>
    <row r="445" spans="1:11">
      <c r="A445"/>
      <c r="B445"/>
      <c r="C445"/>
      <c r="D445"/>
      <c r="E445"/>
      <c r="F445"/>
      <c r="G445"/>
      <c r="H445" s="431"/>
      <c r="I445"/>
      <c r="J445"/>
      <c r="K445"/>
    </row>
    <row r="446" spans="1:11">
      <c r="A446"/>
      <c r="B446"/>
      <c r="C446"/>
      <c r="D446"/>
      <c r="E446"/>
      <c r="F446"/>
      <c r="G446"/>
      <c r="H446" s="431"/>
      <c r="I446"/>
      <c r="J446"/>
      <c r="K446"/>
    </row>
    <row r="447" spans="1:11">
      <c r="A447"/>
      <c r="B447"/>
      <c r="C447"/>
      <c r="D447"/>
      <c r="E447"/>
      <c r="F447"/>
      <c r="G447"/>
      <c r="H447" s="431"/>
      <c r="I447"/>
      <c r="J447"/>
      <c r="K447"/>
    </row>
    <row r="448" spans="1:11">
      <c r="A448"/>
      <c r="B448"/>
      <c r="C448"/>
      <c r="D448"/>
      <c r="E448"/>
      <c r="F448"/>
      <c r="G448"/>
      <c r="H448" s="431"/>
      <c r="I448"/>
      <c r="J448"/>
      <c r="K448"/>
    </row>
    <row r="449" spans="1:11">
      <c r="A449"/>
      <c r="B449"/>
      <c r="C449"/>
      <c r="D449"/>
      <c r="E449"/>
      <c r="F449"/>
      <c r="G449"/>
      <c r="H449" s="431"/>
      <c r="I449"/>
      <c r="J449"/>
      <c r="K449"/>
    </row>
    <row r="450" spans="1:11">
      <c r="A450"/>
      <c r="B450"/>
      <c r="C450"/>
      <c r="D450"/>
      <c r="E450"/>
      <c r="F450"/>
      <c r="G450"/>
      <c r="H450" s="431"/>
      <c r="I450"/>
      <c r="J450"/>
      <c r="K450"/>
    </row>
    <row r="451" spans="1:11">
      <c r="A451"/>
      <c r="B451"/>
      <c r="C451"/>
      <c r="D451"/>
      <c r="E451"/>
      <c r="F451"/>
      <c r="G451"/>
      <c r="H451" s="431"/>
      <c r="I451"/>
      <c r="J451"/>
      <c r="K451"/>
    </row>
    <row r="452" spans="1:11">
      <c r="A452"/>
      <c r="B452"/>
      <c r="C452"/>
      <c r="D452"/>
      <c r="E452"/>
      <c r="F452"/>
      <c r="G452"/>
      <c r="H452" s="431"/>
      <c r="I452"/>
      <c r="J452"/>
      <c r="K452"/>
    </row>
    <row r="453" spans="1:11">
      <c r="A453"/>
      <c r="B453"/>
      <c r="C453"/>
      <c r="D453"/>
      <c r="E453"/>
      <c r="F453"/>
      <c r="G453"/>
      <c r="H453" s="431"/>
      <c r="I453"/>
      <c r="J453"/>
      <c r="K453"/>
    </row>
    <row r="454" spans="1:11">
      <c r="A454"/>
      <c r="B454"/>
      <c r="C454"/>
      <c r="D454"/>
      <c r="E454"/>
      <c r="F454"/>
      <c r="G454"/>
      <c r="H454" s="431"/>
      <c r="I454"/>
      <c r="J454"/>
      <c r="K454"/>
    </row>
    <row r="455" spans="1:11">
      <c r="A455"/>
      <c r="B455"/>
      <c r="C455"/>
      <c r="D455"/>
      <c r="E455"/>
      <c r="F455"/>
      <c r="G455"/>
      <c r="H455" s="431"/>
      <c r="I455"/>
      <c r="J455"/>
      <c r="K455"/>
    </row>
    <row r="456" spans="1:11">
      <c r="A456"/>
      <c r="B456"/>
      <c r="C456"/>
      <c r="D456"/>
      <c r="E456"/>
      <c r="F456"/>
      <c r="G456"/>
      <c r="H456" s="431"/>
      <c r="I456"/>
      <c r="J456"/>
      <c r="K456"/>
    </row>
    <row r="457" spans="1:11">
      <c r="A457"/>
      <c r="B457"/>
      <c r="C457"/>
      <c r="D457"/>
      <c r="E457"/>
      <c r="F457"/>
      <c r="G457"/>
      <c r="H457" s="431"/>
      <c r="I457"/>
      <c r="J457"/>
      <c r="K457"/>
    </row>
    <row r="458" spans="1:11">
      <c r="A458"/>
      <c r="B458"/>
      <c r="C458"/>
      <c r="D458"/>
      <c r="E458"/>
      <c r="F458"/>
      <c r="G458"/>
      <c r="H458" s="431"/>
      <c r="I458"/>
      <c r="J458"/>
      <c r="K458"/>
    </row>
    <row r="459" spans="1:11">
      <c r="A459"/>
      <c r="B459"/>
      <c r="C459"/>
      <c r="D459"/>
      <c r="E459"/>
      <c r="F459"/>
      <c r="G459"/>
      <c r="H459" s="431"/>
      <c r="I459"/>
      <c r="J459"/>
      <c r="K459"/>
    </row>
    <row r="460" spans="1:11">
      <c r="A460"/>
      <c r="B460"/>
      <c r="C460"/>
      <c r="D460"/>
      <c r="E460"/>
      <c r="F460"/>
      <c r="G460"/>
      <c r="H460" s="431"/>
      <c r="I460"/>
      <c r="J460"/>
      <c r="K460"/>
    </row>
    <row r="461" spans="1:11">
      <c r="A461"/>
      <c r="B461"/>
      <c r="C461"/>
      <c r="D461"/>
      <c r="E461"/>
      <c r="F461"/>
      <c r="G461"/>
      <c r="H461" s="431"/>
      <c r="I461"/>
      <c r="J461"/>
      <c r="K461"/>
    </row>
    <row r="462" spans="1:11">
      <c r="A462"/>
      <c r="B462"/>
      <c r="C462"/>
      <c r="D462"/>
      <c r="E462"/>
      <c r="F462"/>
      <c r="G462"/>
      <c r="H462" s="431"/>
      <c r="I462"/>
      <c r="J462"/>
      <c r="K462"/>
    </row>
    <row r="463" spans="1:11">
      <c r="A463"/>
      <c r="B463"/>
      <c r="C463"/>
      <c r="D463"/>
      <c r="E463"/>
      <c r="F463"/>
      <c r="G463"/>
      <c r="H463" s="431"/>
      <c r="I463"/>
      <c r="J463"/>
      <c r="K463"/>
    </row>
    <row r="464" spans="1:11">
      <c r="A464"/>
      <c r="B464"/>
      <c r="C464"/>
      <c r="D464"/>
      <c r="E464"/>
      <c r="F464"/>
      <c r="G464"/>
      <c r="H464" s="431"/>
      <c r="I464"/>
      <c r="J464"/>
      <c r="K464"/>
    </row>
    <row r="465" spans="1:11">
      <c r="A465"/>
      <c r="B465"/>
      <c r="C465"/>
      <c r="D465"/>
      <c r="E465"/>
      <c r="F465"/>
      <c r="G465"/>
      <c r="H465" s="431"/>
      <c r="I465"/>
      <c r="J465"/>
      <c r="K465"/>
    </row>
    <row r="466" spans="1:11">
      <c r="A466"/>
      <c r="B466"/>
      <c r="C466"/>
      <c r="D466"/>
      <c r="E466"/>
      <c r="F466"/>
      <c r="G466"/>
      <c r="H466" s="431"/>
      <c r="I466"/>
      <c r="J466"/>
      <c r="K466"/>
    </row>
    <row r="467" spans="1:11">
      <c r="A467"/>
      <c r="B467"/>
      <c r="C467"/>
      <c r="D467"/>
      <c r="E467"/>
      <c r="F467"/>
      <c r="G467"/>
      <c r="H467" s="431"/>
      <c r="I467"/>
      <c r="J467"/>
      <c r="K467"/>
    </row>
    <row r="468" spans="1:11">
      <c r="A468"/>
      <c r="B468"/>
      <c r="C468"/>
      <c r="D468"/>
      <c r="E468"/>
      <c r="F468"/>
      <c r="G468"/>
      <c r="H468" s="431"/>
      <c r="I468"/>
      <c r="J468"/>
      <c r="K468"/>
    </row>
    <row r="469" spans="1:11">
      <c r="A469"/>
      <c r="B469"/>
      <c r="C469"/>
      <c r="D469"/>
      <c r="E469"/>
      <c r="F469"/>
      <c r="G469"/>
      <c r="H469" s="431"/>
      <c r="I469"/>
      <c r="J469"/>
      <c r="K469"/>
    </row>
    <row r="470" spans="1:11">
      <c r="A470"/>
      <c r="B470"/>
      <c r="C470"/>
      <c r="D470"/>
      <c r="E470"/>
      <c r="F470"/>
      <c r="G470"/>
      <c r="H470" s="431"/>
      <c r="I470"/>
      <c r="J470"/>
      <c r="K470"/>
    </row>
    <row r="471" spans="1:11">
      <c r="A471"/>
      <c r="B471"/>
      <c r="C471"/>
      <c r="D471"/>
      <c r="E471"/>
      <c r="F471"/>
      <c r="G471"/>
      <c r="H471" s="431"/>
      <c r="I471"/>
      <c r="J471"/>
      <c r="K471"/>
    </row>
    <row r="472" spans="1:11">
      <c r="A472"/>
      <c r="B472"/>
      <c r="C472"/>
      <c r="D472"/>
      <c r="E472"/>
      <c r="F472"/>
      <c r="G472"/>
      <c r="H472" s="431"/>
      <c r="I472"/>
      <c r="J472"/>
      <c r="K472"/>
    </row>
    <row r="473" spans="1:11">
      <c r="A473"/>
      <c r="B473"/>
      <c r="C473"/>
      <c r="D473"/>
      <c r="E473"/>
      <c r="F473"/>
      <c r="G473"/>
      <c r="H473" s="431"/>
      <c r="I473"/>
      <c r="J473"/>
      <c r="K473"/>
    </row>
    <row r="474" spans="1:11">
      <c r="A474"/>
      <c r="B474"/>
      <c r="C474"/>
      <c r="D474"/>
      <c r="E474"/>
      <c r="F474"/>
      <c r="G474"/>
      <c r="H474" s="431"/>
      <c r="I474"/>
      <c r="J474"/>
      <c r="K474"/>
    </row>
    <row r="475" spans="1:11">
      <c r="A475"/>
      <c r="B475"/>
      <c r="C475"/>
      <c r="D475"/>
      <c r="E475"/>
      <c r="F475"/>
      <c r="G475"/>
      <c r="H475" s="431"/>
      <c r="I475"/>
      <c r="J475"/>
      <c r="K475"/>
    </row>
    <row r="476" spans="1:11">
      <c r="A476"/>
      <c r="B476"/>
      <c r="C476"/>
      <c r="D476"/>
      <c r="E476"/>
      <c r="F476"/>
      <c r="G476"/>
      <c r="H476" s="431"/>
      <c r="I476"/>
      <c r="J476"/>
      <c r="K476"/>
    </row>
    <row r="477" spans="1:11">
      <c r="A477"/>
      <c r="B477"/>
      <c r="C477"/>
      <c r="D477"/>
      <c r="E477"/>
      <c r="F477"/>
      <c r="G477"/>
      <c r="H477" s="431"/>
      <c r="I477"/>
      <c r="J477"/>
      <c r="K477"/>
    </row>
    <row r="478" spans="1:11">
      <c r="A478"/>
      <c r="B478"/>
      <c r="C478"/>
      <c r="D478"/>
      <c r="E478"/>
      <c r="F478"/>
      <c r="G478"/>
      <c r="H478" s="431"/>
      <c r="I478"/>
      <c r="J478"/>
      <c r="K478"/>
    </row>
    <row r="479" spans="1:11">
      <c r="A479"/>
      <c r="B479"/>
      <c r="C479"/>
      <c r="D479"/>
      <c r="E479"/>
      <c r="F479"/>
      <c r="G479"/>
      <c r="H479" s="431"/>
      <c r="I479"/>
      <c r="J479"/>
      <c r="K479"/>
    </row>
  </sheetData>
  <pageMargins left="0.2" right="0.23" top="0.32" bottom="0.38" header="0.16" footer="0.16"/>
  <pageSetup scale="60" fitToHeight="0" orientation="landscape" r:id="rId1"/>
  <headerFooter>
    <oddHeader>&amp;RWorkpaper 4-KKH</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423"/>
  <sheetViews>
    <sheetView view="pageLayout" zoomScaleNormal="90" workbookViewId="0">
      <selection activeCell="M51" sqref="M51"/>
    </sheetView>
  </sheetViews>
  <sheetFormatPr defaultColWidth="9.140625" defaultRowHeight="15"/>
  <cols>
    <col min="1" max="1" width="9.7109375" style="174" customWidth="1"/>
    <col min="2" max="2" width="12.7109375" style="174" customWidth="1"/>
    <col min="3" max="3" width="8.140625" style="174" customWidth="1"/>
    <col min="4" max="4" width="33.28515625" style="174" customWidth="1"/>
    <col min="5" max="5" width="21.140625" style="174" customWidth="1"/>
    <col min="6" max="6" width="11.5703125" style="174" customWidth="1"/>
    <col min="7" max="7" width="12.28515625" style="174" customWidth="1"/>
    <col min="8" max="8" width="11.140625" style="174" customWidth="1"/>
    <col min="9" max="10" width="11.5703125" style="174" customWidth="1"/>
    <col min="11" max="11" width="11.7109375" style="174" customWidth="1"/>
    <col min="12" max="12" width="1.7109375" customWidth="1"/>
    <col min="13" max="13" width="13.7109375" style="174" customWidth="1"/>
    <col min="14" max="14" width="14" style="174" customWidth="1"/>
    <col min="15" max="15" width="11.28515625" style="174" customWidth="1"/>
    <col min="16" max="18" width="10.7109375" style="174" customWidth="1"/>
    <col min="19" max="19" width="1.5703125" customWidth="1"/>
    <col min="20" max="20" width="13.7109375" style="174" customWidth="1"/>
    <col min="21" max="21" width="13.140625" style="174" customWidth="1"/>
    <col min="22" max="22" width="11.42578125" style="174" customWidth="1"/>
    <col min="23" max="25" width="11" style="174" customWidth="1"/>
    <col min="26" max="26" width="1.5703125" customWidth="1"/>
    <col min="27" max="27" width="12.7109375" style="174" customWidth="1"/>
    <col min="28" max="28" width="14.28515625" style="174" customWidth="1"/>
    <col min="29" max="31" width="10.5703125" style="174" customWidth="1"/>
    <col min="32" max="32" width="12" style="174" customWidth="1"/>
    <col min="33" max="16384" width="9.140625" style="174"/>
  </cols>
  <sheetData>
    <row r="1" spans="1:32">
      <c r="A1" s="76" t="s">
        <v>60</v>
      </c>
      <c r="F1" s="55"/>
      <c r="M1" s="60"/>
      <c r="N1" s="175"/>
    </row>
    <row r="2" spans="1:32">
      <c r="A2" s="76" t="s">
        <v>222</v>
      </c>
      <c r="F2" s="69"/>
      <c r="M2" s="175"/>
      <c r="N2" s="175"/>
    </row>
    <row r="3" spans="1:32">
      <c r="A3" s="55" t="s">
        <v>239</v>
      </c>
      <c r="F3" s="69"/>
    </row>
    <row r="4" spans="1:32">
      <c r="A4" s="1" t="s">
        <v>146</v>
      </c>
      <c r="D4" s="410"/>
    </row>
    <row r="5" spans="1:32">
      <c r="A5" s="1" t="s">
        <v>148</v>
      </c>
      <c r="G5" s="175"/>
    </row>
    <row r="6" spans="1:32">
      <c r="A6" s="1" t="s">
        <v>147</v>
      </c>
      <c r="G6" s="175"/>
    </row>
    <row r="7" spans="1:32">
      <c r="A7" s="1" t="s">
        <v>240</v>
      </c>
      <c r="F7" s="176"/>
      <c r="H7" s="176"/>
      <c r="I7" s="176"/>
      <c r="J7" s="176"/>
      <c r="K7" s="176"/>
      <c r="M7" s="176"/>
      <c r="N7" s="176"/>
      <c r="O7" s="176"/>
      <c r="P7" s="176"/>
      <c r="Q7" s="176"/>
      <c r="R7" s="176"/>
      <c r="T7" s="176"/>
      <c r="U7" s="176"/>
      <c r="V7" s="176"/>
      <c r="W7" s="176"/>
      <c r="X7" s="176"/>
      <c r="Y7" s="176"/>
      <c r="AA7" s="176"/>
      <c r="AB7" s="176"/>
      <c r="AC7" s="176"/>
      <c r="AD7" s="176"/>
      <c r="AE7" s="176"/>
      <c r="AF7" s="176"/>
    </row>
    <row r="8" spans="1:32">
      <c r="A8" s="1" t="s">
        <v>200</v>
      </c>
      <c r="F8" s="176"/>
      <c r="H8" s="176"/>
      <c r="I8" s="176"/>
      <c r="J8" s="176"/>
      <c r="K8" s="176"/>
      <c r="M8" s="176"/>
      <c r="N8" s="176"/>
      <c r="O8" s="176"/>
      <c r="P8" s="176"/>
      <c r="Q8" s="176"/>
      <c r="R8" s="176"/>
      <c r="T8" s="176"/>
      <c r="U8" s="176"/>
      <c r="V8" s="176"/>
      <c r="W8" s="176"/>
      <c r="X8" s="176"/>
      <c r="Y8" s="176"/>
      <c r="AA8" s="176"/>
      <c r="AB8" s="176"/>
      <c r="AC8" s="176"/>
      <c r="AD8" s="176"/>
      <c r="AE8" s="176"/>
      <c r="AF8" s="176"/>
    </row>
    <row r="9" spans="1:32">
      <c r="A9" s="411" t="s">
        <v>261</v>
      </c>
      <c r="F9" s="176"/>
      <c r="H9" s="176"/>
      <c r="I9" s="176"/>
      <c r="J9" s="176"/>
      <c r="K9" s="176"/>
      <c r="M9" s="176"/>
      <c r="N9" s="176"/>
      <c r="O9" s="176"/>
      <c r="P9" s="176"/>
      <c r="Q9" s="176"/>
      <c r="R9" s="176"/>
      <c r="T9" s="176"/>
      <c r="U9" s="176"/>
      <c r="V9" s="176"/>
      <c r="W9" s="176"/>
      <c r="X9" s="176"/>
      <c r="Y9" s="176"/>
      <c r="AA9" s="176"/>
      <c r="AB9" s="176"/>
      <c r="AC9" s="176"/>
      <c r="AD9" s="176"/>
      <c r="AE9" s="176"/>
      <c r="AF9" s="176"/>
    </row>
    <row r="10" spans="1:32">
      <c r="A10" s="1" t="s">
        <v>283</v>
      </c>
      <c r="B10" s="412"/>
      <c r="C10" s="412"/>
      <c r="D10" s="412"/>
      <c r="E10" s="412"/>
      <c r="F10" s="413"/>
      <c r="G10" s="412"/>
      <c r="H10" s="413"/>
      <c r="I10" s="413"/>
      <c r="J10" s="413"/>
      <c r="K10" s="413"/>
      <c r="M10" s="413"/>
      <c r="N10" s="176"/>
      <c r="O10" s="176"/>
      <c r="P10" s="176"/>
      <c r="Q10" s="176"/>
      <c r="R10" s="176"/>
      <c r="T10" s="176"/>
      <c r="U10" s="176"/>
      <c r="V10" s="176"/>
      <c r="W10" s="176"/>
      <c r="X10" s="176"/>
      <c r="Y10" s="176"/>
      <c r="AA10" s="176"/>
      <c r="AB10" s="176"/>
      <c r="AC10" s="176"/>
      <c r="AD10" s="176"/>
      <c r="AE10" s="176"/>
      <c r="AF10" s="176"/>
    </row>
    <row r="11" spans="1:32">
      <c r="F11" s="176"/>
      <c r="H11" s="176"/>
      <c r="I11" s="176"/>
      <c r="J11" s="176"/>
      <c r="K11" s="176"/>
      <c r="M11" s="176"/>
      <c r="N11" s="176"/>
      <c r="O11" s="176"/>
      <c r="P11" s="176"/>
      <c r="Q11" s="176"/>
      <c r="R11" s="176"/>
      <c r="T11" s="176"/>
      <c r="U11" s="176"/>
      <c r="V11" s="176"/>
      <c r="W11" s="176"/>
      <c r="X11" s="176"/>
      <c r="Y11" s="176"/>
      <c r="AA11" s="176"/>
      <c r="AB11" s="176"/>
      <c r="AC11" s="176"/>
      <c r="AD11" s="176"/>
      <c r="AE11" s="176"/>
      <c r="AF11" s="176"/>
    </row>
    <row r="12" spans="1:32" ht="12.75" customHeight="1">
      <c r="F12" s="448" t="s">
        <v>5</v>
      </c>
      <c r="G12" s="449"/>
      <c r="H12" s="449"/>
      <c r="I12" s="449"/>
      <c r="J12" s="449"/>
      <c r="K12" s="450"/>
      <c r="M12" s="451" t="s">
        <v>6</v>
      </c>
      <c r="N12" s="449"/>
      <c r="O12" s="449"/>
      <c r="P12" s="449"/>
      <c r="Q12" s="449"/>
      <c r="R12" s="450"/>
      <c r="T12" s="452" t="s">
        <v>94</v>
      </c>
      <c r="U12" s="453"/>
      <c r="V12" s="453"/>
      <c r="W12" s="453"/>
      <c r="X12" s="453"/>
      <c r="Y12" s="454"/>
      <c r="AA12" s="451" t="s">
        <v>7</v>
      </c>
      <c r="AB12" s="449"/>
      <c r="AC12" s="449"/>
      <c r="AD12" s="449"/>
      <c r="AE12" s="449"/>
      <c r="AF12" s="450"/>
    </row>
    <row r="13" spans="1:32" ht="39.75" customHeight="1">
      <c r="A13" s="177" t="s">
        <v>100</v>
      </c>
      <c r="B13" s="177" t="s">
        <v>91</v>
      </c>
      <c r="C13" s="353" t="s">
        <v>61</v>
      </c>
      <c r="D13" s="177" t="s">
        <v>28</v>
      </c>
      <c r="E13" s="177" t="s">
        <v>62</v>
      </c>
      <c r="F13" s="374" t="s">
        <v>145</v>
      </c>
      <c r="G13" s="373" t="s">
        <v>143</v>
      </c>
      <c r="H13" s="373" t="s">
        <v>144</v>
      </c>
      <c r="I13" s="373" t="s">
        <v>168</v>
      </c>
      <c r="J13" s="373" t="s">
        <v>194</v>
      </c>
      <c r="K13" s="372" t="s">
        <v>217</v>
      </c>
      <c r="M13" s="374" t="s">
        <v>145</v>
      </c>
      <c r="N13" s="373" t="s">
        <v>143</v>
      </c>
      <c r="O13" s="373" t="s">
        <v>144</v>
      </c>
      <c r="P13" s="373" t="s">
        <v>168</v>
      </c>
      <c r="Q13" s="373" t="s">
        <v>194</v>
      </c>
      <c r="R13" s="372" t="s">
        <v>217</v>
      </c>
      <c r="T13" s="414" t="s">
        <v>145</v>
      </c>
      <c r="U13" s="373" t="s">
        <v>143</v>
      </c>
      <c r="V13" s="373" t="s">
        <v>144</v>
      </c>
      <c r="W13" s="373" t="s">
        <v>168</v>
      </c>
      <c r="X13" s="373" t="s">
        <v>194</v>
      </c>
      <c r="Y13" s="372" t="s">
        <v>217</v>
      </c>
      <c r="AA13" s="374" t="s">
        <v>145</v>
      </c>
      <c r="AB13" s="373" t="s">
        <v>143</v>
      </c>
      <c r="AC13" s="373" t="s">
        <v>144</v>
      </c>
      <c r="AD13" s="373" t="s">
        <v>168</v>
      </c>
      <c r="AE13" s="373" t="s">
        <v>194</v>
      </c>
      <c r="AF13" s="372" t="s">
        <v>217</v>
      </c>
    </row>
    <row r="14" spans="1:32">
      <c r="A14" s="1" t="s">
        <v>63</v>
      </c>
      <c r="B14" s="1" t="s">
        <v>2</v>
      </c>
      <c r="C14" s="195">
        <v>2012</v>
      </c>
      <c r="D14" s="1" t="s">
        <v>118</v>
      </c>
      <c r="E14" s="195" t="s">
        <v>64</v>
      </c>
      <c r="F14" s="179">
        <v>0</v>
      </c>
      <c r="G14" s="179">
        <v>0</v>
      </c>
      <c r="H14" s="179">
        <v>0</v>
      </c>
      <c r="I14" s="179">
        <v>0</v>
      </c>
      <c r="J14" s="179">
        <v>0</v>
      </c>
      <c r="K14" s="179">
        <v>0</v>
      </c>
      <c r="M14" s="178">
        <v>0</v>
      </c>
      <c r="N14" s="178">
        <v>0</v>
      </c>
      <c r="O14" s="178">
        <v>0</v>
      </c>
      <c r="P14" s="178">
        <v>0</v>
      </c>
      <c r="Q14" s="178">
        <v>0</v>
      </c>
      <c r="R14" s="178">
        <v>0</v>
      </c>
      <c r="T14" s="179">
        <v>0</v>
      </c>
      <c r="U14" s="179">
        <v>0</v>
      </c>
      <c r="V14" s="179">
        <v>0</v>
      </c>
      <c r="W14" s="179">
        <v>0</v>
      </c>
      <c r="X14" s="179">
        <v>0</v>
      </c>
      <c r="Y14" s="179">
        <v>0</v>
      </c>
      <c r="AA14" s="178">
        <v>0</v>
      </c>
      <c r="AB14" s="178">
        <v>0</v>
      </c>
      <c r="AC14" s="178">
        <v>0</v>
      </c>
      <c r="AD14" s="178">
        <v>0</v>
      </c>
      <c r="AE14" s="178">
        <v>0</v>
      </c>
      <c r="AF14" s="178">
        <v>0</v>
      </c>
    </row>
    <row r="15" spans="1:32">
      <c r="A15" s="1"/>
      <c r="B15" s="1"/>
      <c r="C15" s="195"/>
      <c r="D15" s="1"/>
      <c r="E15" s="195" t="s">
        <v>65</v>
      </c>
      <c r="F15" s="179">
        <v>0</v>
      </c>
      <c r="G15" s="179">
        <v>0</v>
      </c>
      <c r="H15" s="179">
        <v>0</v>
      </c>
      <c r="I15" s="179">
        <v>0</v>
      </c>
      <c r="J15" s="179">
        <v>0</v>
      </c>
      <c r="K15" s="179">
        <v>0</v>
      </c>
      <c r="M15" s="178">
        <v>0</v>
      </c>
      <c r="N15" s="178">
        <v>0</v>
      </c>
      <c r="O15" s="178">
        <v>0</v>
      </c>
      <c r="P15" s="178">
        <v>0</v>
      </c>
      <c r="Q15" s="178">
        <v>0</v>
      </c>
      <c r="R15" s="178">
        <v>0</v>
      </c>
      <c r="T15" s="179">
        <v>0</v>
      </c>
      <c r="U15" s="179">
        <v>0</v>
      </c>
      <c r="V15" s="179">
        <v>0</v>
      </c>
      <c r="W15" s="179">
        <v>0</v>
      </c>
      <c r="X15" s="179">
        <v>0</v>
      </c>
      <c r="Y15" s="179">
        <v>0</v>
      </c>
      <c r="AA15" s="178">
        <v>0</v>
      </c>
      <c r="AB15" s="178">
        <v>0</v>
      </c>
      <c r="AC15" s="178">
        <v>0</v>
      </c>
      <c r="AD15" s="178">
        <v>0</v>
      </c>
      <c r="AE15" s="178">
        <v>0</v>
      </c>
      <c r="AF15" s="178">
        <v>0</v>
      </c>
    </row>
    <row r="16" spans="1:32">
      <c r="A16" s="1"/>
      <c r="B16" s="1"/>
      <c r="C16" s="195"/>
      <c r="D16" s="1"/>
      <c r="E16" s="195" t="s">
        <v>66</v>
      </c>
      <c r="F16" s="179">
        <v>0</v>
      </c>
      <c r="G16" s="179">
        <v>0</v>
      </c>
      <c r="H16" s="179">
        <v>0</v>
      </c>
      <c r="I16" s="179">
        <v>0</v>
      </c>
      <c r="J16" s="179">
        <v>0</v>
      </c>
      <c r="K16" s="179">
        <v>0</v>
      </c>
      <c r="M16" s="178">
        <v>0</v>
      </c>
      <c r="N16" s="178">
        <v>0</v>
      </c>
      <c r="O16" s="178">
        <v>0</v>
      </c>
      <c r="P16" s="178">
        <v>0</v>
      </c>
      <c r="Q16" s="178">
        <v>0</v>
      </c>
      <c r="R16" s="178">
        <v>0</v>
      </c>
      <c r="T16" s="179">
        <v>0</v>
      </c>
      <c r="U16" s="179">
        <v>0</v>
      </c>
      <c r="V16" s="179">
        <v>0</v>
      </c>
      <c r="W16" s="179">
        <v>0</v>
      </c>
      <c r="X16" s="179">
        <v>0</v>
      </c>
      <c r="Y16" s="179">
        <v>0</v>
      </c>
      <c r="AA16" s="178">
        <v>0</v>
      </c>
      <c r="AB16" s="178">
        <v>0</v>
      </c>
      <c r="AC16" s="178">
        <v>0</v>
      </c>
      <c r="AD16" s="178">
        <v>0</v>
      </c>
      <c r="AE16" s="178">
        <v>0</v>
      </c>
      <c r="AF16" s="178">
        <v>0</v>
      </c>
    </row>
    <row r="17" spans="1:32">
      <c r="A17" s="1"/>
      <c r="B17" s="1"/>
      <c r="C17" s="195"/>
      <c r="D17" s="1" t="s">
        <v>121</v>
      </c>
      <c r="E17" s="195" t="s">
        <v>64</v>
      </c>
      <c r="F17" s="179">
        <v>8302.295368799998</v>
      </c>
      <c r="G17" s="179">
        <v>0</v>
      </c>
      <c r="H17" s="179">
        <v>0</v>
      </c>
      <c r="I17" s="179">
        <v>0</v>
      </c>
      <c r="J17" s="179">
        <v>0</v>
      </c>
      <c r="K17" s="179">
        <v>0</v>
      </c>
      <c r="M17" s="178">
        <v>358.93313567933041</v>
      </c>
      <c r="N17" s="178">
        <v>0</v>
      </c>
      <c r="O17" s="178">
        <v>0</v>
      </c>
      <c r="P17" s="178">
        <v>0</v>
      </c>
      <c r="Q17" s="178">
        <v>0</v>
      </c>
      <c r="R17" s="178">
        <v>0</v>
      </c>
      <c r="T17" s="179">
        <v>2.8387249603855023</v>
      </c>
      <c r="U17" s="179">
        <v>0</v>
      </c>
      <c r="V17" s="179">
        <v>0</v>
      </c>
      <c r="W17" s="179">
        <v>0</v>
      </c>
      <c r="X17" s="179">
        <v>0</v>
      </c>
      <c r="Y17" s="179">
        <v>0</v>
      </c>
      <c r="AA17" s="178">
        <v>0</v>
      </c>
      <c r="AB17" s="178">
        <v>0</v>
      </c>
      <c r="AC17" s="178">
        <v>0</v>
      </c>
      <c r="AD17" s="178">
        <v>0</v>
      </c>
      <c r="AE17" s="178">
        <v>0</v>
      </c>
      <c r="AF17" s="178">
        <v>0</v>
      </c>
    </row>
    <row r="18" spans="1:32">
      <c r="A18" s="1"/>
      <c r="B18" s="1"/>
      <c r="C18" s="195"/>
      <c r="D18" s="1"/>
      <c r="E18" s="195" t="s">
        <v>65</v>
      </c>
      <c r="F18" s="179">
        <v>2162286.7049408006</v>
      </c>
      <c r="G18" s="179">
        <v>0</v>
      </c>
      <c r="H18" s="179">
        <v>0</v>
      </c>
      <c r="I18" s="179">
        <v>0</v>
      </c>
      <c r="J18" s="179">
        <v>0</v>
      </c>
      <c r="K18" s="179">
        <v>0</v>
      </c>
      <c r="M18" s="178">
        <v>94885.465186212197</v>
      </c>
      <c r="N18" s="178">
        <v>0</v>
      </c>
      <c r="O18" s="178">
        <v>0</v>
      </c>
      <c r="P18" s="178">
        <v>0</v>
      </c>
      <c r="Q18" s="178">
        <v>0</v>
      </c>
      <c r="R18" s="178">
        <v>0</v>
      </c>
      <c r="T18" s="179">
        <v>739.33014523817951</v>
      </c>
      <c r="U18" s="179">
        <v>0</v>
      </c>
      <c r="V18" s="179">
        <v>0</v>
      </c>
      <c r="W18" s="179">
        <v>0</v>
      </c>
      <c r="X18" s="179">
        <v>0</v>
      </c>
      <c r="Y18" s="179">
        <v>0</v>
      </c>
      <c r="AA18" s="178">
        <v>0</v>
      </c>
      <c r="AB18" s="178">
        <v>0</v>
      </c>
      <c r="AC18" s="178">
        <v>0</v>
      </c>
      <c r="AD18" s="178">
        <v>0</v>
      </c>
      <c r="AE18" s="178">
        <v>0</v>
      </c>
      <c r="AF18" s="178">
        <v>0</v>
      </c>
    </row>
    <row r="19" spans="1:32">
      <c r="A19" s="1"/>
      <c r="B19" s="1"/>
      <c r="C19" s="195"/>
      <c r="D19" s="1"/>
      <c r="E19" s="195" t="s">
        <v>66</v>
      </c>
      <c r="F19" s="179">
        <v>40588.999580799995</v>
      </c>
      <c r="G19" s="179">
        <v>0</v>
      </c>
      <c r="H19" s="179">
        <v>0</v>
      </c>
      <c r="I19" s="179">
        <v>0</v>
      </c>
      <c r="J19" s="179">
        <v>0</v>
      </c>
      <c r="K19" s="179">
        <v>0</v>
      </c>
      <c r="M19" s="178">
        <v>1496.5164145440958</v>
      </c>
      <c r="N19" s="178">
        <v>0</v>
      </c>
      <c r="O19" s="178">
        <v>0</v>
      </c>
      <c r="P19" s="178">
        <v>0</v>
      </c>
      <c r="Q19" s="178">
        <v>0</v>
      </c>
      <c r="R19" s="178">
        <v>0</v>
      </c>
      <c r="T19" s="179">
        <v>13.87821091744023</v>
      </c>
      <c r="U19" s="179">
        <v>0</v>
      </c>
      <c r="V19" s="179">
        <v>0</v>
      </c>
      <c r="W19" s="179">
        <v>0</v>
      </c>
      <c r="X19" s="179">
        <v>0</v>
      </c>
      <c r="Y19" s="179">
        <v>0</v>
      </c>
      <c r="AA19" s="178">
        <v>0</v>
      </c>
      <c r="AB19" s="178">
        <v>0</v>
      </c>
      <c r="AC19" s="178">
        <v>0</v>
      </c>
      <c r="AD19" s="178">
        <v>0</v>
      </c>
      <c r="AE19" s="178">
        <v>0</v>
      </c>
      <c r="AF19" s="178">
        <v>0</v>
      </c>
    </row>
    <row r="20" spans="1:32">
      <c r="A20" s="1"/>
      <c r="B20" s="1"/>
      <c r="C20" s="195"/>
      <c r="D20" s="1" t="s">
        <v>14</v>
      </c>
      <c r="E20" s="195" t="s">
        <v>65</v>
      </c>
      <c r="F20" s="179">
        <v>0</v>
      </c>
      <c r="G20" s="179">
        <v>0</v>
      </c>
      <c r="H20" s="179">
        <v>0</v>
      </c>
      <c r="I20" s="179">
        <v>0</v>
      </c>
      <c r="J20" s="179">
        <v>0</v>
      </c>
      <c r="K20" s="179">
        <v>0</v>
      </c>
      <c r="M20" s="178">
        <v>0</v>
      </c>
      <c r="N20" s="178">
        <v>0</v>
      </c>
      <c r="O20" s="178">
        <v>0</v>
      </c>
      <c r="P20" s="178">
        <v>0</v>
      </c>
      <c r="Q20" s="178">
        <v>0</v>
      </c>
      <c r="R20" s="178">
        <v>0</v>
      </c>
      <c r="T20" s="179">
        <v>0</v>
      </c>
      <c r="U20" s="179">
        <v>0</v>
      </c>
      <c r="V20" s="179">
        <v>0</v>
      </c>
      <c r="W20" s="179">
        <v>0</v>
      </c>
      <c r="X20" s="179">
        <v>0</v>
      </c>
      <c r="Y20" s="179">
        <v>0</v>
      </c>
      <c r="AA20" s="178">
        <v>0</v>
      </c>
      <c r="AB20" s="178">
        <v>0</v>
      </c>
      <c r="AC20" s="178">
        <v>0</v>
      </c>
      <c r="AD20" s="178">
        <v>0</v>
      </c>
      <c r="AE20" s="178">
        <v>0</v>
      </c>
      <c r="AF20" s="178">
        <v>0</v>
      </c>
    </row>
    <row r="21" spans="1:32">
      <c r="A21" s="1"/>
      <c r="B21" s="1"/>
      <c r="C21" s="195"/>
      <c r="D21" s="1" t="s">
        <v>120</v>
      </c>
      <c r="E21" s="195" t="s">
        <v>65</v>
      </c>
      <c r="F21" s="179">
        <v>7022679.6670133332</v>
      </c>
      <c r="G21" s="179">
        <v>0</v>
      </c>
      <c r="H21" s="179">
        <v>0</v>
      </c>
      <c r="I21" s="179">
        <v>0</v>
      </c>
      <c r="J21" s="179">
        <v>0</v>
      </c>
      <c r="K21" s="179">
        <v>0</v>
      </c>
      <c r="M21" s="178">
        <v>308169.22914787912</v>
      </c>
      <c r="N21" s="178">
        <v>0</v>
      </c>
      <c r="O21" s="178">
        <v>0</v>
      </c>
      <c r="P21" s="178">
        <v>0</v>
      </c>
      <c r="Q21" s="178">
        <v>0</v>
      </c>
      <c r="R21" s="178">
        <v>0</v>
      </c>
      <c r="T21" s="179">
        <v>2401.1981234486416</v>
      </c>
      <c r="U21" s="179">
        <v>0</v>
      </c>
      <c r="V21" s="179">
        <v>0</v>
      </c>
      <c r="W21" s="179">
        <v>0</v>
      </c>
      <c r="X21" s="179">
        <v>0</v>
      </c>
      <c r="Y21" s="179">
        <v>0</v>
      </c>
      <c r="AA21" s="178">
        <v>0</v>
      </c>
      <c r="AB21" s="178">
        <v>0</v>
      </c>
      <c r="AC21" s="178">
        <v>0</v>
      </c>
      <c r="AD21" s="178">
        <v>0</v>
      </c>
      <c r="AE21" s="178">
        <v>0</v>
      </c>
      <c r="AF21" s="178">
        <v>0</v>
      </c>
    </row>
    <row r="22" spans="1:32">
      <c r="A22" s="1"/>
      <c r="B22" s="1"/>
      <c r="C22" s="180" t="s">
        <v>141</v>
      </c>
      <c r="D22" s="180"/>
      <c r="E22" s="180"/>
      <c r="F22" s="189">
        <f>SUM(F14:F21)</f>
        <v>9233857.6669037342</v>
      </c>
      <c r="G22" s="189">
        <f t="shared" ref="G22:AF22" si="0">SUM(G14:G21)</f>
        <v>0</v>
      </c>
      <c r="H22" s="189">
        <f t="shared" si="0"/>
        <v>0</v>
      </c>
      <c r="I22" s="189">
        <f t="shared" si="0"/>
        <v>0</v>
      </c>
      <c r="J22" s="189">
        <f t="shared" si="0"/>
        <v>0</v>
      </c>
      <c r="K22" s="189">
        <f t="shared" si="0"/>
        <v>0</v>
      </c>
      <c r="M22" s="190">
        <f t="shared" si="0"/>
        <v>404910.14388431475</v>
      </c>
      <c r="N22" s="190">
        <f t="shared" si="0"/>
        <v>0</v>
      </c>
      <c r="O22" s="190">
        <f t="shared" si="0"/>
        <v>0</v>
      </c>
      <c r="P22" s="190">
        <f t="shared" si="0"/>
        <v>0</v>
      </c>
      <c r="Q22" s="190">
        <f t="shared" si="0"/>
        <v>0</v>
      </c>
      <c r="R22" s="190">
        <f t="shared" si="0"/>
        <v>0</v>
      </c>
      <c r="T22" s="189">
        <f t="shared" si="0"/>
        <v>3157.2452045646469</v>
      </c>
      <c r="U22" s="189">
        <f t="shared" si="0"/>
        <v>0</v>
      </c>
      <c r="V22" s="189">
        <f t="shared" si="0"/>
        <v>0</v>
      </c>
      <c r="W22" s="189">
        <f t="shared" si="0"/>
        <v>0</v>
      </c>
      <c r="X22" s="189">
        <f t="shared" si="0"/>
        <v>0</v>
      </c>
      <c r="Y22" s="189">
        <f t="shared" si="0"/>
        <v>0</v>
      </c>
      <c r="AA22" s="190">
        <f t="shared" si="0"/>
        <v>0</v>
      </c>
      <c r="AB22" s="190">
        <f t="shared" si="0"/>
        <v>0</v>
      </c>
      <c r="AC22" s="190">
        <f t="shared" si="0"/>
        <v>0</v>
      </c>
      <c r="AD22" s="190">
        <f t="shared" si="0"/>
        <v>0</v>
      </c>
      <c r="AE22" s="190">
        <f t="shared" si="0"/>
        <v>0</v>
      </c>
      <c r="AF22" s="190">
        <f t="shared" si="0"/>
        <v>0</v>
      </c>
    </row>
    <row r="23" spans="1:32">
      <c r="A23" s="1"/>
      <c r="B23" s="1"/>
      <c r="C23" s="195">
        <v>2013</v>
      </c>
      <c r="D23" s="1" t="s">
        <v>118</v>
      </c>
      <c r="E23" s="195" t="s">
        <v>64</v>
      </c>
      <c r="F23" s="179">
        <v>367486.92132668209</v>
      </c>
      <c r="G23" s="179">
        <v>0</v>
      </c>
      <c r="H23" s="179">
        <v>0</v>
      </c>
      <c r="I23" s="179">
        <v>0</v>
      </c>
      <c r="J23" s="179">
        <v>0</v>
      </c>
      <c r="K23" s="179">
        <v>0</v>
      </c>
      <c r="M23" s="178">
        <v>15887.562069716445</v>
      </c>
      <c r="N23" s="178">
        <v>0</v>
      </c>
      <c r="O23" s="178">
        <v>0</v>
      </c>
      <c r="P23" s="178">
        <v>0</v>
      </c>
      <c r="Q23" s="178">
        <v>0</v>
      </c>
      <c r="R23" s="178">
        <v>0</v>
      </c>
      <c r="T23" s="179">
        <v>109.61808384962205</v>
      </c>
      <c r="U23" s="179">
        <v>0</v>
      </c>
      <c r="V23" s="179">
        <v>0</v>
      </c>
      <c r="W23" s="179">
        <v>0</v>
      </c>
      <c r="X23" s="179">
        <v>0</v>
      </c>
      <c r="Y23" s="179">
        <v>0</v>
      </c>
      <c r="AA23" s="178">
        <v>0</v>
      </c>
      <c r="AB23" s="178">
        <v>0</v>
      </c>
      <c r="AC23" s="178">
        <v>0</v>
      </c>
      <c r="AD23" s="178">
        <v>0</v>
      </c>
      <c r="AE23" s="178">
        <v>0</v>
      </c>
      <c r="AF23" s="178">
        <v>0</v>
      </c>
    </row>
    <row r="24" spans="1:32">
      <c r="A24" s="1"/>
      <c r="B24" s="1"/>
      <c r="C24" s="195"/>
      <c r="D24" s="1"/>
      <c r="E24" s="195" t="s">
        <v>65</v>
      </c>
      <c r="F24" s="179">
        <v>5529593.2781270966</v>
      </c>
      <c r="G24" s="179">
        <v>0</v>
      </c>
      <c r="H24" s="179">
        <v>0</v>
      </c>
      <c r="I24" s="179">
        <v>0</v>
      </c>
      <c r="J24" s="179">
        <v>0</v>
      </c>
      <c r="K24" s="179">
        <v>0</v>
      </c>
      <c r="M24" s="178">
        <v>242649.61223077317</v>
      </c>
      <c r="N24" s="178">
        <v>0</v>
      </c>
      <c r="O24" s="178">
        <v>0</v>
      </c>
      <c r="P24" s="178">
        <v>0</v>
      </c>
      <c r="Q24" s="178">
        <v>0</v>
      </c>
      <c r="R24" s="178">
        <v>0</v>
      </c>
      <c r="T24" s="179">
        <v>1890.6812835088481</v>
      </c>
      <c r="U24" s="179">
        <v>0</v>
      </c>
      <c r="V24" s="179">
        <v>0</v>
      </c>
      <c r="W24" s="179">
        <v>0</v>
      </c>
      <c r="X24" s="179">
        <v>0</v>
      </c>
      <c r="Y24" s="179">
        <v>0</v>
      </c>
      <c r="AA24" s="178">
        <v>0</v>
      </c>
      <c r="AB24" s="178">
        <v>0</v>
      </c>
      <c r="AC24" s="178">
        <v>0</v>
      </c>
      <c r="AD24" s="178">
        <v>0</v>
      </c>
      <c r="AE24" s="178">
        <v>0</v>
      </c>
      <c r="AF24" s="178">
        <v>0</v>
      </c>
    </row>
    <row r="25" spans="1:32">
      <c r="A25" s="1"/>
      <c r="B25" s="1"/>
      <c r="C25" s="195"/>
      <c r="D25" s="1"/>
      <c r="E25" s="195" t="s">
        <v>66</v>
      </c>
      <c r="F25" s="179">
        <v>695659.1034797125</v>
      </c>
      <c r="G25" s="179">
        <v>0</v>
      </c>
      <c r="H25" s="179">
        <v>0</v>
      </c>
      <c r="I25" s="179">
        <v>0</v>
      </c>
      <c r="J25" s="179">
        <v>0</v>
      </c>
      <c r="K25" s="179">
        <v>0</v>
      </c>
      <c r="M25" s="178">
        <v>25648.951145296996</v>
      </c>
      <c r="N25" s="178">
        <v>0</v>
      </c>
      <c r="O25" s="178">
        <v>0</v>
      </c>
      <c r="P25" s="178">
        <v>0</v>
      </c>
      <c r="Q25" s="178">
        <v>0</v>
      </c>
      <c r="R25" s="178">
        <v>0</v>
      </c>
      <c r="T25" s="179">
        <v>237.860106611155</v>
      </c>
      <c r="U25" s="179">
        <v>0</v>
      </c>
      <c r="V25" s="179">
        <v>0</v>
      </c>
      <c r="W25" s="179">
        <v>0</v>
      </c>
      <c r="X25" s="179">
        <v>0</v>
      </c>
      <c r="Y25" s="179">
        <v>0</v>
      </c>
      <c r="AA25" s="178">
        <v>0</v>
      </c>
      <c r="AB25" s="178">
        <v>0</v>
      </c>
      <c r="AC25" s="178">
        <v>0</v>
      </c>
      <c r="AD25" s="178">
        <v>0</v>
      </c>
      <c r="AE25" s="178">
        <v>0</v>
      </c>
      <c r="AF25" s="178">
        <v>0</v>
      </c>
    </row>
    <row r="26" spans="1:32">
      <c r="A26" s="1"/>
      <c r="B26" s="1"/>
      <c r="C26" s="195"/>
      <c r="D26" s="1"/>
      <c r="E26" s="195" t="s">
        <v>67</v>
      </c>
      <c r="F26" s="179">
        <v>552.69526229850032</v>
      </c>
      <c r="G26" s="179">
        <v>0</v>
      </c>
      <c r="H26" s="179">
        <v>0</v>
      </c>
      <c r="I26" s="179">
        <v>0</v>
      </c>
      <c r="J26" s="179">
        <v>0</v>
      </c>
      <c r="K26" s="179">
        <v>0</v>
      </c>
      <c r="M26" s="178">
        <v>18.715919667214116</v>
      </c>
      <c r="N26" s="178">
        <v>0</v>
      </c>
      <c r="O26" s="178">
        <v>0</v>
      </c>
      <c r="P26" s="178">
        <v>0</v>
      </c>
      <c r="Q26" s="178">
        <v>0</v>
      </c>
      <c r="R26" s="178">
        <v>0</v>
      </c>
      <c r="T26" s="179">
        <v>0.18897783893894732</v>
      </c>
      <c r="U26" s="179">
        <v>0</v>
      </c>
      <c r="V26" s="179">
        <v>0</v>
      </c>
      <c r="W26" s="179">
        <v>0</v>
      </c>
      <c r="X26" s="179">
        <v>0</v>
      </c>
      <c r="Y26" s="179">
        <v>0</v>
      </c>
      <c r="AA26" s="178">
        <v>0</v>
      </c>
      <c r="AB26" s="178">
        <v>0</v>
      </c>
      <c r="AC26" s="178">
        <v>0</v>
      </c>
      <c r="AD26" s="178">
        <v>0</v>
      </c>
      <c r="AE26" s="178">
        <v>0</v>
      </c>
      <c r="AF26" s="178">
        <v>0</v>
      </c>
    </row>
    <row r="27" spans="1:32">
      <c r="A27" s="1"/>
      <c r="B27" s="1"/>
      <c r="C27" s="195"/>
      <c r="D27" s="1" t="s">
        <v>121</v>
      </c>
      <c r="E27" s="195" t="s">
        <v>64</v>
      </c>
      <c r="F27" s="179">
        <v>27880.371109999996</v>
      </c>
      <c r="G27" s="179">
        <v>0</v>
      </c>
      <c r="H27" s="179">
        <v>0</v>
      </c>
      <c r="I27" s="179">
        <v>0</v>
      </c>
      <c r="J27" s="179">
        <v>0</v>
      </c>
      <c r="K27" s="179">
        <v>0</v>
      </c>
      <c r="M27" s="178">
        <v>1205.3520841986301</v>
      </c>
      <c r="N27" s="178">
        <v>0</v>
      </c>
      <c r="O27" s="178">
        <v>0</v>
      </c>
      <c r="P27" s="178">
        <v>0</v>
      </c>
      <c r="Q27" s="178">
        <v>0</v>
      </c>
      <c r="R27" s="178">
        <v>0</v>
      </c>
      <c r="T27" s="179">
        <v>8.5009348550000006</v>
      </c>
      <c r="U27" s="179">
        <v>0</v>
      </c>
      <c r="V27" s="179">
        <v>0</v>
      </c>
      <c r="W27" s="179">
        <v>0</v>
      </c>
      <c r="X27" s="179">
        <v>0</v>
      </c>
      <c r="Y27" s="179">
        <v>0</v>
      </c>
      <c r="AA27" s="178">
        <v>0</v>
      </c>
      <c r="AB27" s="178">
        <v>0</v>
      </c>
      <c r="AC27" s="178">
        <v>0</v>
      </c>
      <c r="AD27" s="178">
        <v>0</v>
      </c>
      <c r="AE27" s="178">
        <v>0</v>
      </c>
      <c r="AF27" s="178">
        <v>0</v>
      </c>
    </row>
    <row r="28" spans="1:32">
      <c r="A28" s="1"/>
      <c r="B28" s="1"/>
      <c r="C28" s="195"/>
      <c r="D28" s="1"/>
      <c r="E28" s="195" t="s">
        <v>65</v>
      </c>
      <c r="F28" s="179">
        <v>2671119.4257</v>
      </c>
      <c r="G28" s="179">
        <v>0</v>
      </c>
      <c r="H28" s="179">
        <v>0</v>
      </c>
      <c r="I28" s="179">
        <v>0</v>
      </c>
      <c r="J28" s="179">
        <v>0</v>
      </c>
      <c r="K28" s="179">
        <v>0</v>
      </c>
      <c r="M28" s="178">
        <v>117214.0626385674</v>
      </c>
      <c r="N28" s="178">
        <v>0</v>
      </c>
      <c r="O28" s="178">
        <v>0</v>
      </c>
      <c r="P28" s="178">
        <v>0</v>
      </c>
      <c r="Q28" s="178">
        <v>0</v>
      </c>
      <c r="R28" s="178">
        <v>0</v>
      </c>
      <c r="T28" s="179">
        <v>913.31048258999999</v>
      </c>
      <c r="U28" s="179">
        <v>0</v>
      </c>
      <c r="V28" s="179">
        <v>0</v>
      </c>
      <c r="W28" s="179">
        <v>0</v>
      </c>
      <c r="X28" s="179">
        <v>0</v>
      </c>
      <c r="Y28" s="179">
        <v>0</v>
      </c>
      <c r="AA28" s="178">
        <v>0</v>
      </c>
      <c r="AB28" s="178">
        <v>0</v>
      </c>
      <c r="AC28" s="178">
        <v>0</v>
      </c>
      <c r="AD28" s="178">
        <v>0</v>
      </c>
      <c r="AE28" s="178">
        <v>0</v>
      </c>
      <c r="AF28" s="178">
        <v>0</v>
      </c>
    </row>
    <row r="29" spans="1:32">
      <c r="A29" s="1"/>
      <c r="B29" s="1"/>
      <c r="C29" s="195"/>
      <c r="D29" s="1"/>
      <c r="E29" s="195" t="s">
        <v>66</v>
      </c>
      <c r="F29" s="179">
        <v>22484.170249999999</v>
      </c>
      <c r="G29" s="179">
        <v>0</v>
      </c>
      <c r="H29" s="179">
        <v>0</v>
      </c>
      <c r="I29" s="179">
        <v>0</v>
      </c>
      <c r="J29" s="179">
        <v>0</v>
      </c>
      <c r="K29" s="179">
        <v>0</v>
      </c>
      <c r="M29" s="178">
        <v>828.9913571175</v>
      </c>
      <c r="N29" s="178">
        <v>0</v>
      </c>
      <c r="O29" s="178">
        <v>0</v>
      </c>
      <c r="P29" s="178">
        <v>0</v>
      </c>
      <c r="Q29" s="178">
        <v>0</v>
      </c>
      <c r="R29" s="178">
        <v>0</v>
      </c>
      <c r="T29" s="179">
        <v>7.6877986750000007</v>
      </c>
      <c r="U29" s="179">
        <v>0</v>
      </c>
      <c r="V29" s="179">
        <v>0</v>
      </c>
      <c r="W29" s="179">
        <v>0</v>
      </c>
      <c r="X29" s="179">
        <v>0</v>
      </c>
      <c r="Y29" s="179">
        <v>0</v>
      </c>
      <c r="AA29" s="178">
        <v>0</v>
      </c>
      <c r="AB29" s="178">
        <v>0</v>
      </c>
      <c r="AC29" s="178">
        <v>0</v>
      </c>
      <c r="AD29" s="178">
        <v>0</v>
      </c>
      <c r="AE29" s="178">
        <v>0</v>
      </c>
      <c r="AF29" s="178">
        <v>0</v>
      </c>
    </row>
    <row r="30" spans="1:32">
      <c r="A30" s="1"/>
      <c r="B30" s="1"/>
      <c r="C30" s="195"/>
      <c r="D30" s="1" t="s">
        <v>14</v>
      </c>
      <c r="E30" s="195" t="s">
        <v>65</v>
      </c>
      <c r="F30" s="179">
        <v>10490686.669173656</v>
      </c>
      <c r="G30" s="179">
        <v>0</v>
      </c>
      <c r="H30" s="179">
        <v>0</v>
      </c>
      <c r="I30" s="179">
        <v>0</v>
      </c>
      <c r="J30" s="179">
        <v>0</v>
      </c>
      <c r="K30" s="179">
        <v>0</v>
      </c>
      <c r="M30" s="178">
        <v>460352.31241667841</v>
      </c>
      <c r="N30" s="178">
        <v>0</v>
      </c>
      <c r="O30" s="178">
        <v>0</v>
      </c>
      <c r="P30" s="178">
        <v>0</v>
      </c>
      <c r="Q30" s="178">
        <v>0</v>
      </c>
      <c r="R30" s="178">
        <v>0</v>
      </c>
      <c r="T30" s="179">
        <v>3124.0178396273659</v>
      </c>
      <c r="U30" s="179">
        <v>0</v>
      </c>
      <c r="V30" s="179">
        <v>0</v>
      </c>
      <c r="W30" s="179">
        <v>0</v>
      </c>
      <c r="X30" s="179">
        <v>0</v>
      </c>
      <c r="Y30" s="179">
        <v>0</v>
      </c>
      <c r="AA30" s="178">
        <v>0</v>
      </c>
      <c r="AB30" s="178">
        <v>0</v>
      </c>
      <c r="AC30" s="178">
        <v>0</v>
      </c>
      <c r="AD30" s="178">
        <v>0</v>
      </c>
      <c r="AE30" s="178">
        <v>0</v>
      </c>
      <c r="AF30" s="178">
        <v>0</v>
      </c>
    </row>
    <row r="31" spans="1:32">
      <c r="A31" s="1"/>
      <c r="B31" s="1"/>
      <c r="C31" s="195"/>
      <c r="D31" s="1" t="s">
        <v>120</v>
      </c>
      <c r="E31" s="195" t="s">
        <v>65</v>
      </c>
      <c r="F31" s="179">
        <v>9734286.1571545508</v>
      </c>
      <c r="G31" s="179">
        <v>0</v>
      </c>
      <c r="H31" s="179">
        <v>0</v>
      </c>
      <c r="I31" s="179">
        <v>0</v>
      </c>
      <c r="J31" s="179">
        <v>0</v>
      </c>
      <c r="K31" s="179">
        <v>0</v>
      </c>
      <c r="M31" s="178">
        <v>427159.94514825591</v>
      </c>
      <c r="N31" s="178">
        <v>0</v>
      </c>
      <c r="O31" s="178">
        <v>0</v>
      </c>
      <c r="P31" s="178">
        <v>0</v>
      </c>
      <c r="Q31" s="178">
        <v>0</v>
      </c>
      <c r="R31" s="178">
        <v>0</v>
      </c>
      <c r="T31" s="179">
        <v>3328.3519705184094</v>
      </c>
      <c r="U31" s="179">
        <v>0</v>
      </c>
      <c r="V31" s="179">
        <v>0</v>
      </c>
      <c r="W31" s="179">
        <v>0</v>
      </c>
      <c r="X31" s="179">
        <v>0</v>
      </c>
      <c r="Y31" s="179">
        <v>0</v>
      </c>
      <c r="AA31" s="178">
        <v>0</v>
      </c>
      <c r="AB31" s="178">
        <v>0</v>
      </c>
      <c r="AC31" s="178">
        <v>0</v>
      </c>
      <c r="AD31" s="178">
        <v>0</v>
      </c>
      <c r="AE31" s="178">
        <v>0</v>
      </c>
      <c r="AF31" s="178">
        <v>0</v>
      </c>
    </row>
    <row r="32" spans="1:32">
      <c r="A32" s="1"/>
      <c r="B32" s="1"/>
      <c r="C32" s="180" t="s">
        <v>142</v>
      </c>
      <c r="D32" s="180"/>
      <c r="E32" s="180"/>
      <c r="F32" s="189">
        <f>SUM(F23:F31)</f>
        <v>29539748.791584</v>
      </c>
      <c r="G32" s="189">
        <f t="shared" ref="G32:AF32" si="1">SUM(G23:G31)</f>
        <v>0</v>
      </c>
      <c r="H32" s="189">
        <f t="shared" si="1"/>
        <v>0</v>
      </c>
      <c r="I32" s="189">
        <f t="shared" si="1"/>
        <v>0</v>
      </c>
      <c r="J32" s="189">
        <f t="shared" si="1"/>
        <v>0</v>
      </c>
      <c r="K32" s="189">
        <f t="shared" si="1"/>
        <v>0</v>
      </c>
      <c r="M32" s="190">
        <f t="shared" si="1"/>
        <v>1290965.5050102717</v>
      </c>
      <c r="N32" s="190">
        <f t="shared" si="1"/>
        <v>0</v>
      </c>
      <c r="O32" s="190">
        <f t="shared" si="1"/>
        <v>0</v>
      </c>
      <c r="P32" s="190">
        <f t="shared" si="1"/>
        <v>0</v>
      </c>
      <c r="Q32" s="190">
        <f t="shared" si="1"/>
        <v>0</v>
      </c>
      <c r="R32" s="190">
        <f t="shared" si="1"/>
        <v>0</v>
      </c>
      <c r="T32" s="189">
        <f t="shared" si="1"/>
        <v>9620.2174780743408</v>
      </c>
      <c r="U32" s="189">
        <f t="shared" si="1"/>
        <v>0</v>
      </c>
      <c r="V32" s="189">
        <f t="shared" si="1"/>
        <v>0</v>
      </c>
      <c r="W32" s="189">
        <f t="shared" si="1"/>
        <v>0</v>
      </c>
      <c r="X32" s="189">
        <f t="shared" si="1"/>
        <v>0</v>
      </c>
      <c r="Y32" s="189">
        <f t="shared" si="1"/>
        <v>0</v>
      </c>
      <c r="AA32" s="190">
        <f t="shared" si="1"/>
        <v>0</v>
      </c>
      <c r="AB32" s="190">
        <f t="shared" si="1"/>
        <v>0</v>
      </c>
      <c r="AC32" s="190">
        <f t="shared" si="1"/>
        <v>0</v>
      </c>
      <c r="AD32" s="190">
        <f t="shared" si="1"/>
        <v>0</v>
      </c>
      <c r="AE32" s="190">
        <f t="shared" si="1"/>
        <v>0</v>
      </c>
      <c r="AF32" s="190">
        <f t="shared" si="1"/>
        <v>0</v>
      </c>
    </row>
    <row r="33" spans="1:32">
      <c r="A33" s="1"/>
      <c r="B33" s="1"/>
      <c r="C33" s="195">
        <v>2014</v>
      </c>
      <c r="D33" s="1" t="s">
        <v>118</v>
      </c>
      <c r="E33" s="195" t="s">
        <v>64</v>
      </c>
      <c r="F33" s="179">
        <v>101451.79840390882</v>
      </c>
      <c r="G33" s="179">
        <v>244758.36209118966</v>
      </c>
      <c r="H33" s="179">
        <v>0</v>
      </c>
      <c r="I33" s="179">
        <v>0</v>
      </c>
      <c r="J33" s="179">
        <v>0</v>
      </c>
      <c r="K33" s="179">
        <v>0</v>
      </c>
      <c r="M33" s="178">
        <v>4386.0656003961922</v>
      </c>
      <c r="N33" s="178">
        <v>10581.638268288403</v>
      </c>
      <c r="O33" s="178">
        <v>0</v>
      </c>
      <c r="P33" s="178">
        <v>0</v>
      </c>
      <c r="Q33" s="178">
        <v>0</v>
      </c>
      <c r="R33" s="178">
        <v>0</v>
      </c>
      <c r="T33" s="179">
        <v>30.211294702627484</v>
      </c>
      <c r="U33" s="179">
        <v>72.886504964947321</v>
      </c>
      <c r="V33" s="179">
        <v>0</v>
      </c>
      <c r="W33" s="179">
        <v>0</v>
      </c>
      <c r="X33" s="179">
        <v>0</v>
      </c>
      <c r="Y33" s="179">
        <v>0</v>
      </c>
      <c r="AA33" s="178">
        <v>0</v>
      </c>
      <c r="AB33" s="178">
        <v>0</v>
      </c>
      <c r="AC33" s="178">
        <v>0</v>
      </c>
      <c r="AD33" s="178">
        <v>0</v>
      </c>
      <c r="AE33" s="178">
        <v>0</v>
      </c>
      <c r="AF33" s="178">
        <v>0</v>
      </c>
    </row>
    <row r="34" spans="1:32">
      <c r="A34" s="1"/>
      <c r="B34" s="1"/>
      <c r="C34" s="195"/>
      <c r="D34" s="1"/>
      <c r="E34" s="195" t="s">
        <v>65</v>
      </c>
      <c r="F34" s="179">
        <v>2190979.3884073151</v>
      </c>
      <c r="G34" s="179">
        <v>6961152.4127935087</v>
      </c>
      <c r="H34" s="179">
        <v>0</v>
      </c>
      <c r="I34" s="179">
        <v>0</v>
      </c>
      <c r="J34" s="179">
        <v>0</v>
      </c>
      <c r="K34" s="179">
        <v>0</v>
      </c>
      <c r="M34" s="178">
        <v>96144.557522089803</v>
      </c>
      <c r="N34" s="178">
        <v>305469.29017820454</v>
      </c>
      <c r="O34" s="178">
        <v>0</v>
      </c>
      <c r="P34" s="178">
        <v>0</v>
      </c>
      <c r="Q34" s="178">
        <v>0</v>
      </c>
      <c r="R34" s="178">
        <v>0</v>
      </c>
      <c r="T34" s="179">
        <v>652.45096717778756</v>
      </c>
      <c r="U34" s="179">
        <v>3196.7860390399919</v>
      </c>
      <c r="V34" s="179">
        <v>0</v>
      </c>
      <c r="W34" s="179">
        <v>0</v>
      </c>
      <c r="X34" s="179">
        <v>0</v>
      </c>
      <c r="Y34" s="179">
        <v>0</v>
      </c>
      <c r="AA34" s="178">
        <v>0</v>
      </c>
      <c r="AB34" s="178">
        <v>0</v>
      </c>
      <c r="AC34" s="178">
        <v>0</v>
      </c>
      <c r="AD34" s="178">
        <v>0</v>
      </c>
      <c r="AE34" s="178">
        <v>0</v>
      </c>
      <c r="AF34" s="178">
        <v>0</v>
      </c>
    </row>
    <row r="35" spans="1:32">
      <c r="A35" s="1"/>
      <c r="B35" s="1"/>
      <c r="C35" s="195"/>
      <c r="D35" s="1"/>
      <c r="E35" s="195" t="s">
        <v>66</v>
      </c>
      <c r="F35" s="179">
        <v>469559.32191627478</v>
      </c>
      <c r="G35" s="179">
        <v>1248976.075419293</v>
      </c>
      <c r="H35" s="179">
        <v>0</v>
      </c>
      <c r="I35" s="179">
        <v>0</v>
      </c>
      <c r="J35" s="179">
        <v>0</v>
      </c>
      <c r="K35" s="179">
        <v>0</v>
      </c>
      <c r="M35" s="178">
        <v>17312.652199053045</v>
      </c>
      <c r="N35" s="178">
        <v>46049.74790070935</v>
      </c>
      <c r="O35" s="178">
        <v>0</v>
      </c>
      <c r="P35" s="178">
        <v>0</v>
      </c>
      <c r="Q35" s="178">
        <v>0</v>
      </c>
      <c r="R35" s="178">
        <v>0</v>
      </c>
      <c r="T35" s="179">
        <v>139.82990225860794</v>
      </c>
      <c r="U35" s="179">
        <v>371.93213806616683</v>
      </c>
      <c r="V35" s="179">
        <v>0</v>
      </c>
      <c r="W35" s="179">
        <v>0</v>
      </c>
      <c r="X35" s="179">
        <v>0</v>
      </c>
      <c r="Y35" s="179">
        <v>0</v>
      </c>
      <c r="AA35" s="178">
        <v>0</v>
      </c>
      <c r="AB35" s="178">
        <v>0</v>
      </c>
      <c r="AC35" s="178">
        <v>0</v>
      </c>
      <c r="AD35" s="178">
        <v>0</v>
      </c>
      <c r="AE35" s="178">
        <v>0</v>
      </c>
      <c r="AF35" s="178">
        <v>0</v>
      </c>
    </row>
    <row r="36" spans="1:32">
      <c r="A36" s="1"/>
      <c r="B36" s="1"/>
      <c r="C36" s="195"/>
      <c r="D36" s="1"/>
      <c r="E36" s="195" t="s">
        <v>67</v>
      </c>
      <c r="F36" s="179">
        <v>3274.513048924307</v>
      </c>
      <c r="G36" s="179">
        <v>6603.7071376367358</v>
      </c>
      <c r="H36" s="179">
        <v>0</v>
      </c>
      <c r="I36" s="179">
        <v>0</v>
      </c>
      <c r="J36" s="179">
        <v>0</v>
      </c>
      <c r="K36" s="179">
        <v>0</v>
      </c>
      <c r="M36" s="178">
        <v>110.88483537572381</v>
      </c>
      <c r="N36" s="178">
        <v>223.62133480179281</v>
      </c>
      <c r="O36" s="178">
        <v>0</v>
      </c>
      <c r="P36" s="178">
        <v>0</v>
      </c>
      <c r="Q36" s="178">
        <v>0</v>
      </c>
      <c r="R36" s="178">
        <v>0</v>
      </c>
      <c r="T36" s="179">
        <v>0.97511606777825566</v>
      </c>
      <c r="U36" s="179">
        <v>1.9665155828060916</v>
      </c>
      <c r="V36" s="179">
        <v>0</v>
      </c>
      <c r="W36" s="179">
        <v>0</v>
      </c>
      <c r="X36" s="179">
        <v>0</v>
      </c>
      <c r="Y36" s="179">
        <v>0</v>
      </c>
      <c r="AA36" s="178">
        <v>0</v>
      </c>
      <c r="AB36" s="178">
        <v>0</v>
      </c>
      <c r="AC36" s="178">
        <v>0</v>
      </c>
      <c r="AD36" s="178">
        <v>0</v>
      </c>
      <c r="AE36" s="178">
        <v>0</v>
      </c>
      <c r="AF36" s="178">
        <v>0</v>
      </c>
    </row>
    <row r="37" spans="1:32">
      <c r="A37" s="1"/>
      <c r="B37" s="1"/>
      <c r="C37" s="195"/>
      <c r="D37" s="1" t="s">
        <v>121</v>
      </c>
      <c r="E37" s="195" t="s">
        <v>64</v>
      </c>
      <c r="F37" s="179">
        <v>8157.6890819918017</v>
      </c>
      <c r="G37" s="179">
        <v>10654.531753184021</v>
      </c>
      <c r="H37" s="179">
        <v>0</v>
      </c>
      <c r="I37" s="179">
        <v>0</v>
      </c>
      <c r="J37" s="179">
        <v>0</v>
      </c>
      <c r="K37" s="179">
        <v>0</v>
      </c>
      <c r="M37" s="178">
        <v>352.68137208175159</v>
      </c>
      <c r="N37" s="178">
        <v>460.62737128540476</v>
      </c>
      <c r="O37" s="178">
        <v>0</v>
      </c>
      <c r="P37" s="178">
        <v>0</v>
      </c>
      <c r="Q37" s="178">
        <v>0</v>
      </c>
      <c r="R37" s="178">
        <v>0</v>
      </c>
      <c r="T37" s="179">
        <v>2.4292753093173931</v>
      </c>
      <c r="U37" s="179">
        <v>3.1728091939032876</v>
      </c>
      <c r="V37" s="179">
        <v>0</v>
      </c>
      <c r="W37" s="179">
        <v>0</v>
      </c>
      <c r="X37" s="179">
        <v>0</v>
      </c>
      <c r="Y37" s="179">
        <v>0</v>
      </c>
      <c r="AA37" s="178">
        <v>0</v>
      </c>
      <c r="AB37" s="178">
        <v>0</v>
      </c>
      <c r="AC37" s="178">
        <v>0</v>
      </c>
      <c r="AD37" s="178">
        <v>0</v>
      </c>
      <c r="AE37" s="178">
        <v>0</v>
      </c>
      <c r="AF37" s="178">
        <v>0</v>
      </c>
    </row>
    <row r="38" spans="1:32">
      <c r="A38" s="1"/>
      <c r="B38" s="1"/>
      <c r="C38" s="195"/>
      <c r="D38" s="1"/>
      <c r="E38" s="195" t="s">
        <v>65</v>
      </c>
      <c r="F38" s="179">
        <v>460175.91063487856</v>
      </c>
      <c r="G38" s="179">
        <v>2166489.5806720457</v>
      </c>
      <c r="H38" s="179">
        <v>0</v>
      </c>
      <c r="I38" s="179">
        <v>0</v>
      </c>
      <c r="J38" s="179">
        <v>0</v>
      </c>
      <c r="K38" s="179">
        <v>0</v>
      </c>
      <c r="M38" s="178">
        <v>20193.439310479738</v>
      </c>
      <c r="N38" s="178">
        <v>95069.895779050712</v>
      </c>
      <c r="O38" s="178">
        <v>0</v>
      </c>
      <c r="P38" s="178">
        <v>0</v>
      </c>
      <c r="Q38" s="178">
        <v>0</v>
      </c>
      <c r="R38" s="178">
        <v>0</v>
      </c>
      <c r="T38" s="179">
        <v>137.03561957463197</v>
      </c>
      <c r="U38" s="179">
        <v>771.54781274701691</v>
      </c>
      <c r="V38" s="179">
        <v>0</v>
      </c>
      <c r="W38" s="179">
        <v>0</v>
      </c>
      <c r="X38" s="179">
        <v>0</v>
      </c>
      <c r="Y38" s="179">
        <v>0</v>
      </c>
      <c r="AA38" s="178">
        <v>0</v>
      </c>
      <c r="AB38" s="178">
        <v>0</v>
      </c>
      <c r="AC38" s="178">
        <v>0</v>
      </c>
      <c r="AD38" s="178">
        <v>0</v>
      </c>
      <c r="AE38" s="178">
        <v>0</v>
      </c>
      <c r="AF38" s="178">
        <v>0</v>
      </c>
    </row>
    <row r="39" spans="1:32">
      <c r="A39" s="1"/>
      <c r="B39" s="1"/>
      <c r="C39" s="195"/>
      <c r="D39" s="1"/>
      <c r="E39" s="195" t="s">
        <v>66</v>
      </c>
      <c r="F39" s="179">
        <v>44410.071107188291</v>
      </c>
      <c r="G39" s="179">
        <v>24874.125054131346</v>
      </c>
      <c r="H39" s="179">
        <v>0</v>
      </c>
      <c r="I39" s="179">
        <v>0</v>
      </c>
      <c r="J39" s="179">
        <v>0</v>
      </c>
      <c r="K39" s="179">
        <v>0</v>
      </c>
      <c r="M39" s="178">
        <v>1637.3993217220323</v>
      </c>
      <c r="N39" s="178">
        <v>917.10899074582267</v>
      </c>
      <c r="O39" s="178">
        <v>0</v>
      </c>
      <c r="P39" s="178">
        <v>0</v>
      </c>
      <c r="Q39" s="178">
        <v>0</v>
      </c>
      <c r="R39" s="178">
        <v>0</v>
      </c>
      <c r="T39" s="179">
        <v>13.22485916555439</v>
      </c>
      <c r="U39" s="179">
        <v>7.4072567889681098</v>
      </c>
      <c r="V39" s="179">
        <v>0</v>
      </c>
      <c r="W39" s="179">
        <v>0</v>
      </c>
      <c r="X39" s="179">
        <v>0</v>
      </c>
      <c r="Y39" s="179">
        <v>0</v>
      </c>
      <c r="AA39" s="178">
        <v>0</v>
      </c>
      <c r="AB39" s="178">
        <v>0</v>
      </c>
      <c r="AC39" s="178">
        <v>0</v>
      </c>
      <c r="AD39" s="178">
        <v>0</v>
      </c>
      <c r="AE39" s="178">
        <v>0</v>
      </c>
      <c r="AF39" s="178">
        <v>0</v>
      </c>
    </row>
    <row r="40" spans="1:32">
      <c r="A40" s="1"/>
      <c r="B40" s="1"/>
      <c r="C40" s="195"/>
      <c r="D40" s="1" t="s">
        <v>14</v>
      </c>
      <c r="E40" s="195" t="s">
        <v>65</v>
      </c>
      <c r="F40" s="179">
        <v>9866696.2066248879</v>
      </c>
      <c r="G40" s="179">
        <v>19842414.394385692</v>
      </c>
      <c r="H40" s="179">
        <v>0</v>
      </c>
      <c r="I40" s="179">
        <v>0</v>
      </c>
      <c r="J40" s="179">
        <v>0</v>
      </c>
      <c r="K40" s="179">
        <v>0</v>
      </c>
      <c r="M40" s="178">
        <v>432970.36293911323</v>
      </c>
      <c r="N40" s="178">
        <v>870724.82845443289</v>
      </c>
      <c r="O40" s="178">
        <v>0</v>
      </c>
      <c r="P40" s="178">
        <v>0</v>
      </c>
      <c r="Q40" s="178">
        <v>0</v>
      </c>
      <c r="R40" s="178">
        <v>0</v>
      </c>
      <c r="T40" s="179">
        <v>2938.1999287275298</v>
      </c>
      <c r="U40" s="179">
        <v>7692.2231686777259</v>
      </c>
      <c r="V40" s="179">
        <v>0</v>
      </c>
      <c r="W40" s="179">
        <v>0</v>
      </c>
      <c r="X40" s="179">
        <v>0</v>
      </c>
      <c r="Y40" s="179">
        <v>0</v>
      </c>
      <c r="AA40" s="178">
        <v>0</v>
      </c>
      <c r="AB40" s="178">
        <v>0</v>
      </c>
      <c r="AC40" s="178">
        <v>0</v>
      </c>
      <c r="AD40" s="178">
        <v>0</v>
      </c>
      <c r="AE40" s="178">
        <v>0</v>
      </c>
      <c r="AF40" s="178">
        <v>0</v>
      </c>
    </row>
    <row r="41" spans="1:32">
      <c r="A41" s="1"/>
      <c r="B41" s="1"/>
      <c r="C41" s="195"/>
      <c r="D41" s="1" t="s">
        <v>120</v>
      </c>
      <c r="E41" s="195" t="s">
        <v>65</v>
      </c>
      <c r="F41" s="179">
        <v>546589.60727309622</v>
      </c>
      <c r="G41" s="179">
        <v>13876022.309136786</v>
      </c>
      <c r="H41" s="179">
        <v>0</v>
      </c>
      <c r="I41" s="179">
        <v>0</v>
      </c>
      <c r="J41" s="179">
        <v>0</v>
      </c>
      <c r="K41" s="179">
        <v>0</v>
      </c>
      <c r="M41" s="178">
        <v>23985.445146358004</v>
      </c>
      <c r="N41" s="178">
        <v>608907.61096954043</v>
      </c>
      <c r="O41" s="178">
        <v>0</v>
      </c>
      <c r="P41" s="178">
        <v>0</v>
      </c>
      <c r="Q41" s="178">
        <v>0</v>
      </c>
      <c r="R41" s="178">
        <v>0</v>
      </c>
      <c r="T41" s="179">
        <v>112.14998228970455</v>
      </c>
      <c r="U41" s="179">
        <v>2847.1007050152402</v>
      </c>
      <c r="V41" s="179">
        <v>0</v>
      </c>
      <c r="W41" s="179">
        <v>0</v>
      </c>
      <c r="X41" s="179">
        <v>0</v>
      </c>
      <c r="Y41" s="179">
        <v>0</v>
      </c>
      <c r="AA41" s="178">
        <v>0</v>
      </c>
      <c r="AB41" s="178">
        <v>0</v>
      </c>
      <c r="AC41" s="178">
        <v>0</v>
      </c>
      <c r="AD41" s="178">
        <v>0</v>
      </c>
      <c r="AE41" s="178">
        <v>0</v>
      </c>
      <c r="AF41" s="178">
        <v>0</v>
      </c>
    </row>
    <row r="42" spans="1:32">
      <c r="A42" s="1"/>
      <c r="B42" s="1"/>
      <c r="C42" s="180" t="s">
        <v>93</v>
      </c>
      <c r="D42" s="180"/>
      <c r="E42" s="180"/>
      <c r="F42" s="189">
        <f>SUM(F33:F41)</f>
        <v>13691294.506498465</v>
      </c>
      <c r="G42" s="189">
        <f t="shared" ref="G42:AF42" si="2">SUM(G33:G41)</f>
        <v>44381945.498443469</v>
      </c>
      <c r="H42" s="189">
        <f t="shared" si="2"/>
        <v>0</v>
      </c>
      <c r="I42" s="189">
        <f t="shared" si="2"/>
        <v>0</v>
      </c>
      <c r="J42" s="189">
        <f t="shared" si="2"/>
        <v>0</v>
      </c>
      <c r="K42" s="189">
        <f t="shared" si="2"/>
        <v>0</v>
      </c>
      <c r="M42" s="190">
        <f t="shared" si="2"/>
        <v>597093.48824666953</v>
      </c>
      <c r="N42" s="190">
        <f t="shared" si="2"/>
        <v>1938404.3692470593</v>
      </c>
      <c r="O42" s="190">
        <f t="shared" si="2"/>
        <v>0</v>
      </c>
      <c r="P42" s="190">
        <f t="shared" si="2"/>
        <v>0</v>
      </c>
      <c r="Q42" s="190">
        <f t="shared" si="2"/>
        <v>0</v>
      </c>
      <c r="R42" s="190">
        <f t="shared" si="2"/>
        <v>0</v>
      </c>
      <c r="T42" s="189">
        <f t="shared" si="2"/>
        <v>4026.5069452735393</v>
      </c>
      <c r="U42" s="189">
        <f t="shared" si="2"/>
        <v>14965.022950076767</v>
      </c>
      <c r="V42" s="189">
        <f t="shared" si="2"/>
        <v>0</v>
      </c>
      <c r="W42" s="189">
        <f t="shared" si="2"/>
        <v>0</v>
      </c>
      <c r="X42" s="189">
        <f t="shared" si="2"/>
        <v>0</v>
      </c>
      <c r="Y42" s="189">
        <f t="shared" si="2"/>
        <v>0</v>
      </c>
      <c r="AA42" s="190">
        <f t="shared" si="2"/>
        <v>0</v>
      </c>
      <c r="AB42" s="190">
        <f t="shared" si="2"/>
        <v>0</v>
      </c>
      <c r="AC42" s="190">
        <f t="shared" si="2"/>
        <v>0</v>
      </c>
      <c r="AD42" s="190">
        <f t="shared" si="2"/>
        <v>0</v>
      </c>
      <c r="AE42" s="190">
        <f t="shared" si="2"/>
        <v>0</v>
      </c>
      <c r="AF42" s="190">
        <f t="shared" si="2"/>
        <v>0</v>
      </c>
    </row>
    <row r="43" spans="1:32" s="175" customFormat="1">
      <c r="A43" s="1"/>
      <c r="B43" s="181" t="s">
        <v>127</v>
      </c>
      <c r="C43" s="181"/>
      <c r="D43" s="181"/>
      <c r="E43" s="181"/>
      <c r="F43" s="191">
        <f>F22+F32+F42</f>
        <v>52464900.964986198</v>
      </c>
      <c r="G43" s="191">
        <f t="shared" ref="G43:AF43" si="3">G22+G32+G42</f>
        <v>44381945.498443469</v>
      </c>
      <c r="H43" s="191">
        <f t="shared" si="3"/>
        <v>0</v>
      </c>
      <c r="I43" s="191">
        <f t="shared" si="3"/>
        <v>0</v>
      </c>
      <c r="J43" s="191">
        <f t="shared" si="3"/>
        <v>0</v>
      </c>
      <c r="K43" s="191">
        <f t="shared" si="3"/>
        <v>0</v>
      </c>
      <c r="L43"/>
      <c r="M43" s="192">
        <f t="shared" si="3"/>
        <v>2292969.1371412557</v>
      </c>
      <c r="N43" s="192">
        <f t="shared" si="3"/>
        <v>1938404.3692470593</v>
      </c>
      <c r="O43" s="192">
        <f t="shared" si="3"/>
        <v>0</v>
      </c>
      <c r="P43" s="192">
        <f t="shared" si="3"/>
        <v>0</v>
      </c>
      <c r="Q43" s="192">
        <f t="shared" si="3"/>
        <v>0</v>
      </c>
      <c r="R43" s="192">
        <f t="shared" si="3"/>
        <v>0</v>
      </c>
      <c r="S43"/>
      <c r="T43" s="191">
        <f t="shared" si="3"/>
        <v>16803.969627912527</v>
      </c>
      <c r="U43" s="191">
        <f t="shared" si="3"/>
        <v>14965.022950076767</v>
      </c>
      <c r="V43" s="191">
        <f t="shared" si="3"/>
        <v>0</v>
      </c>
      <c r="W43" s="191">
        <f t="shared" si="3"/>
        <v>0</v>
      </c>
      <c r="X43" s="191">
        <f t="shared" si="3"/>
        <v>0</v>
      </c>
      <c r="Y43" s="191">
        <f t="shared" si="3"/>
        <v>0</v>
      </c>
      <c r="Z43"/>
      <c r="AA43" s="192">
        <f t="shared" si="3"/>
        <v>0</v>
      </c>
      <c r="AB43" s="192">
        <f t="shared" si="3"/>
        <v>0</v>
      </c>
      <c r="AC43" s="192">
        <f t="shared" si="3"/>
        <v>0</v>
      </c>
      <c r="AD43" s="192">
        <f t="shared" si="3"/>
        <v>0</v>
      </c>
      <c r="AE43" s="192">
        <f t="shared" si="3"/>
        <v>0</v>
      </c>
      <c r="AF43" s="192">
        <f t="shared" si="3"/>
        <v>0</v>
      </c>
    </row>
    <row r="44" spans="1:32" s="175" customFormat="1">
      <c r="A44" s="1"/>
      <c r="B44" s="1" t="s">
        <v>3</v>
      </c>
      <c r="C44" s="195">
        <v>2012</v>
      </c>
      <c r="D44" s="1" t="s">
        <v>8</v>
      </c>
      <c r="E44" s="195" t="s">
        <v>64</v>
      </c>
      <c r="F44" s="179">
        <v>0</v>
      </c>
      <c r="G44" s="179">
        <v>0</v>
      </c>
      <c r="H44" s="179">
        <v>0</v>
      </c>
      <c r="I44" s="179">
        <v>0</v>
      </c>
      <c r="J44" s="179">
        <v>0</v>
      </c>
      <c r="K44" s="179">
        <v>0</v>
      </c>
      <c r="L44"/>
      <c r="M44" s="178">
        <v>0</v>
      </c>
      <c r="N44" s="178">
        <v>0</v>
      </c>
      <c r="O44" s="178">
        <v>0</v>
      </c>
      <c r="P44" s="178">
        <v>0</v>
      </c>
      <c r="Q44" s="178">
        <v>0</v>
      </c>
      <c r="R44" s="178">
        <v>0</v>
      </c>
      <c r="S44"/>
      <c r="T44" s="179">
        <v>0</v>
      </c>
      <c r="U44" s="179">
        <v>0</v>
      </c>
      <c r="V44" s="179">
        <v>0</v>
      </c>
      <c r="W44" s="179">
        <v>0</v>
      </c>
      <c r="X44" s="179">
        <v>0</v>
      </c>
      <c r="Y44" s="179">
        <v>0</v>
      </c>
      <c r="Z44"/>
      <c r="AA44" s="178">
        <v>0</v>
      </c>
      <c r="AB44" s="178">
        <v>0</v>
      </c>
      <c r="AC44" s="178">
        <v>0</v>
      </c>
      <c r="AD44" s="178">
        <v>0</v>
      </c>
      <c r="AE44" s="178">
        <v>0</v>
      </c>
      <c r="AF44" s="178">
        <v>0</v>
      </c>
    </row>
    <row r="45" spans="1:32" s="175" customFormat="1">
      <c r="A45" s="1"/>
      <c r="B45" s="1"/>
      <c r="C45" s="195"/>
      <c r="D45" s="1"/>
      <c r="E45" s="195" t="s">
        <v>65</v>
      </c>
      <c r="F45" s="179">
        <v>0</v>
      </c>
      <c r="G45" s="179">
        <v>0</v>
      </c>
      <c r="H45" s="179">
        <v>0</v>
      </c>
      <c r="I45" s="179">
        <v>0</v>
      </c>
      <c r="J45" s="179">
        <v>0</v>
      </c>
      <c r="K45" s="179">
        <v>0</v>
      </c>
      <c r="L45"/>
      <c r="M45" s="178">
        <v>0</v>
      </c>
      <c r="N45" s="178">
        <v>0</v>
      </c>
      <c r="O45" s="178">
        <v>0</v>
      </c>
      <c r="P45" s="178">
        <v>0</v>
      </c>
      <c r="Q45" s="178">
        <v>0</v>
      </c>
      <c r="R45" s="178">
        <v>0</v>
      </c>
      <c r="S45"/>
      <c r="T45" s="179">
        <v>0</v>
      </c>
      <c r="U45" s="179">
        <v>0</v>
      </c>
      <c r="V45" s="179">
        <v>0</v>
      </c>
      <c r="W45" s="179">
        <v>0</v>
      </c>
      <c r="X45" s="179">
        <v>0</v>
      </c>
      <c r="Y45" s="179">
        <v>0</v>
      </c>
      <c r="Z45"/>
      <c r="AA45" s="178">
        <v>0</v>
      </c>
      <c r="AB45" s="178">
        <v>0</v>
      </c>
      <c r="AC45" s="178">
        <v>0</v>
      </c>
      <c r="AD45" s="178">
        <v>0</v>
      </c>
      <c r="AE45" s="178">
        <v>0</v>
      </c>
      <c r="AF45" s="178">
        <v>0</v>
      </c>
    </row>
    <row r="46" spans="1:32" s="175" customFormat="1">
      <c r="A46" s="1"/>
      <c r="B46" s="1"/>
      <c r="C46" s="195"/>
      <c r="D46" s="1"/>
      <c r="E46" s="195" t="s">
        <v>66</v>
      </c>
      <c r="F46" s="179">
        <v>0</v>
      </c>
      <c r="G46" s="179">
        <v>0</v>
      </c>
      <c r="H46" s="179">
        <v>0</v>
      </c>
      <c r="I46" s="179">
        <v>0</v>
      </c>
      <c r="J46" s="179">
        <v>0</v>
      </c>
      <c r="K46" s="179">
        <v>0</v>
      </c>
      <c r="L46"/>
      <c r="M46" s="178">
        <v>0</v>
      </c>
      <c r="N46" s="178">
        <v>0</v>
      </c>
      <c r="O46" s="178">
        <v>0</v>
      </c>
      <c r="P46" s="178">
        <v>0</v>
      </c>
      <c r="Q46" s="178">
        <v>0</v>
      </c>
      <c r="R46" s="178">
        <v>0</v>
      </c>
      <c r="S46"/>
      <c r="T46" s="179">
        <v>0</v>
      </c>
      <c r="U46" s="179">
        <v>0</v>
      </c>
      <c r="V46" s="179">
        <v>0</v>
      </c>
      <c r="W46" s="179">
        <v>0</v>
      </c>
      <c r="X46" s="179">
        <v>0</v>
      </c>
      <c r="Y46" s="179">
        <v>0</v>
      </c>
      <c r="Z46"/>
      <c r="AA46" s="178">
        <v>0</v>
      </c>
      <c r="AB46" s="178">
        <v>0</v>
      </c>
      <c r="AC46" s="178">
        <v>0</v>
      </c>
      <c r="AD46" s="178">
        <v>0</v>
      </c>
      <c r="AE46" s="178">
        <v>0</v>
      </c>
      <c r="AF46" s="178">
        <v>0</v>
      </c>
    </row>
    <row r="47" spans="1:32" s="175" customFormat="1">
      <c r="A47" s="1"/>
      <c r="B47" s="1"/>
      <c r="C47" s="195"/>
      <c r="D47" s="1" t="s">
        <v>12</v>
      </c>
      <c r="E47" s="195" t="s">
        <v>64</v>
      </c>
      <c r="F47" s="179">
        <v>0</v>
      </c>
      <c r="G47" s="179">
        <v>0</v>
      </c>
      <c r="H47" s="179">
        <v>0</v>
      </c>
      <c r="I47" s="179">
        <v>0</v>
      </c>
      <c r="J47" s="179">
        <v>0</v>
      </c>
      <c r="K47" s="179">
        <v>0</v>
      </c>
      <c r="L47"/>
      <c r="M47" s="178">
        <v>0</v>
      </c>
      <c r="N47" s="178">
        <v>0</v>
      </c>
      <c r="O47" s="178">
        <v>0</v>
      </c>
      <c r="P47" s="178">
        <v>0</v>
      </c>
      <c r="Q47" s="178">
        <v>0</v>
      </c>
      <c r="R47" s="178">
        <v>0</v>
      </c>
      <c r="S47"/>
      <c r="T47" s="179">
        <v>0</v>
      </c>
      <c r="U47" s="179">
        <v>0</v>
      </c>
      <c r="V47" s="179">
        <v>0</v>
      </c>
      <c r="W47" s="179">
        <v>0</v>
      </c>
      <c r="X47" s="179">
        <v>0</v>
      </c>
      <c r="Y47" s="179">
        <v>0</v>
      </c>
      <c r="Z47"/>
      <c r="AA47" s="178">
        <v>0</v>
      </c>
      <c r="AB47" s="178">
        <v>0</v>
      </c>
      <c r="AC47" s="178">
        <v>0</v>
      </c>
      <c r="AD47" s="178">
        <v>0</v>
      </c>
      <c r="AE47" s="178">
        <v>0</v>
      </c>
      <c r="AF47" s="178">
        <v>0</v>
      </c>
    </row>
    <row r="48" spans="1:32" s="175" customFormat="1">
      <c r="A48" s="1"/>
      <c r="B48" s="1"/>
      <c r="C48" s="195"/>
      <c r="D48" s="1"/>
      <c r="E48" s="195" t="s">
        <v>65</v>
      </c>
      <c r="F48" s="179">
        <v>19443000</v>
      </c>
      <c r="G48" s="179">
        <v>0</v>
      </c>
      <c r="H48" s="179">
        <v>0</v>
      </c>
      <c r="I48" s="179">
        <v>0</v>
      </c>
      <c r="J48" s="179">
        <v>0</v>
      </c>
      <c r="K48" s="179">
        <v>0</v>
      </c>
      <c r="L48"/>
      <c r="M48" s="178">
        <v>853197.72600000014</v>
      </c>
      <c r="N48" s="178">
        <v>0</v>
      </c>
      <c r="O48" s="178">
        <v>0</v>
      </c>
      <c r="P48" s="178">
        <v>0</v>
      </c>
      <c r="Q48" s="178">
        <v>0</v>
      </c>
      <c r="R48" s="178">
        <v>0</v>
      </c>
      <c r="S48"/>
      <c r="T48" s="179">
        <v>229085.20320000005</v>
      </c>
      <c r="U48" s="179">
        <v>0</v>
      </c>
      <c r="V48" s="179">
        <v>0</v>
      </c>
      <c r="W48" s="179">
        <v>0</v>
      </c>
      <c r="X48" s="179">
        <v>0</v>
      </c>
      <c r="Y48" s="179">
        <v>0</v>
      </c>
      <c r="Z48"/>
      <c r="AA48" s="178">
        <v>0</v>
      </c>
      <c r="AB48" s="178">
        <v>0</v>
      </c>
      <c r="AC48" s="178">
        <v>0</v>
      </c>
      <c r="AD48" s="178">
        <v>0</v>
      </c>
      <c r="AE48" s="178">
        <v>0</v>
      </c>
      <c r="AF48" s="178">
        <v>0</v>
      </c>
    </row>
    <row r="49" spans="1:32" s="175" customFormat="1">
      <c r="A49" s="1"/>
      <c r="B49" s="1"/>
      <c r="C49" s="195"/>
      <c r="D49" s="1"/>
      <c r="E49" s="195" t="s">
        <v>66</v>
      </c>
      <c r="F49" s="179">
        <v>1890000</v>
      </c>
      <c r="G49" s="179">
        <v>0</v>
      </c>
      <c r="H49" s="179">
        <v>0</v>
      </c>
      <c r="I49" s="179">
        <v>0</v>
      </c>
      <c r="J49" s="179">
        <v>0</v>
      </c>
      <c r="K49" s="179">
        <v>0</v>
      </c>
      <c r="L49"/>
      <c r="M49" s="178">
        <v>69684.3</v>
      </c>
      <c r="N49" s="178">
        <v>0</v>
      </c>
      <c r="O49" s="178">
        <v>0</v>
      </c>
      <c r="P49" s="178">
        <v>0</v>
      </c>
      <c r="Q49" s="178">
        <v>0</v>
      </c>
      <c r="R49" s="178">
        <v>0</v>
      </c>
      <c r="S49"/>
      <c r="T49" s="179">
        <v>22268.736000000001</v>
      </c>
      <c r="U49" s="179">
        <v>0</v>
      </c>
      <c r="V49" s="179">
        <v>0</v>
      </c>
      <c r="W49" s="179">
        <v>0</v>
      </c>
      <c r="X49" s="179">
        <v>0</v>
      </c>
      <c r="Y49" s="179">
        <v>0</v>
      </c>
      <c r="Z49"/>
      <c r="AA49" s="178">
        <v>0</v>
      </c>
      <c r="AB49" s="178">
        <v>0</v>
      </c>
      <c r="AC49" s="178">
        <v>0</v>
      </c>
      <c r="AD49" s="178">
        <v>0</v>
      </c>
      <c r="AE49" s="178">
        <v>0</v>
      </c>
      <c r="AF49" s="178">
        <v>0</v>
      </c>
    </row>
    <row r="50" spans="1:32" s="175" customFormat="1">
      <c r="A50" s="1"/>
      <c r="B50" s="1"/>
      <c r="C50" s="195"/>
      <c r="D50" s="1"/>
      <c r="E50" s="195" t="s">
        <v>67</v>
      </c>
      <c r="F50" s="179">
        <v>55875</v>
      </c>
      <c r="G50" s="179">
        <v>0</v>
      </c>
      <c r="H50" s="179">
        <v>0</v>
      </c>
      <c r="I50" s="179">
        <v>0</v>
      </c>
      <c r="J50" s="179">
        <v>0</v>
      </c>
      <c r="K50" s="179">
        <v>0</v>
      </c>
      <c r="L50"/>
      <c r="M50" s="178">
        <v>1892.0951249999998</v>
      </c>
      <c r="N50" s="178">
        <v>0</v>
      </c>
      <c r="O50" s="178">
        <v>0</v>
      </c>
      <c r="P50" s="178">
        <v>0</v>
      </c>
      <c r="Q50" s="178">
        <v>0</v>
      </c>
      <c r="R50" s="178">
        <v>0</v>
      </c>
      <c r="S50"/>
      <c r="T50" s="179">
        <v>658.34159999999997</v>
      </c>
      <c r="U50" s="179">
        <v>0</v>
      </c>
      <c r="V50" s="179">
        <v>0</v>
      </c>
      <c r="W50" s="179">
        <v>0</v>
      </c>
      <c r="X50" s="179">
        <v>0</v>
      </c>
      <c r="Y50" s="179">
        <v>0</v>
      </c>
      <c r="Z50"/>
      <c r="AA50" s="178">
        <v>0</v>
      </c>
      <c r="AB50" s="178">
        <v>0</v>
      </c>
      <c r="AC50" s="178">
        <v>0</v>
      </c>
      <c r="AD50" s="178">
        <v>0</v>
      </c>
      <c r="AE50" s="178">
        <v>0</v>
      </c>
      <c r="AF50" s="178">
        <v>0</v>
      </c>
    </row>
    <row r="51" spans="1:32" s="175" customFormat="1">
      <c r="A51" s="1"/>
      <c r="B51" s="1"/>
      <c r="C51" s="195"/>
      <c r="D51" s="1" t="s">
        <v>13</v>
      </c>
      <c r="E51" s="195" t="s">
        <v>64</v>
      </c>
      <c r="F51" s="179">
        <v>0</v>
      </c>
      <c r="G51" s="179">
        <v>0</v>
      </c>
      <c r="H51" s="179">
        <v>0</v>
      </c>
      <c r="I51" s="179">
        <v>0</v>
      </c>
      <c r="J51" s="179">
        <v>0</v>
      </c>
      <c r="K51" s="179">
        <v>0</v>
      </c>
      <c r="L51"/>
      <c r="M51" s="178">
        <v>0</v>
      </c>
      <c r="N51" s="178">
        <v>0</v>
      </c>
      <c r="O51" s="178">
        <v>0</v>
      </c>
      <c r="P51" s="178">
        <v>0</v>
      </c>
      <c r="Q51" s="178">
        <v>0</v>
      </c>
      <c r="R51" s="178">
        <v>0</v>
      </c>
      <c r="S51"/>
      <c r="T51" s="179">
        <v>0</v>
      </c>
      <c r="U51" s="179">
        <v>0</v>
      </c>
      <c r="V51" s="179">
        <v>0</v>
      </c>
      <c r="W51" s="179">
        <v>0</v>
      </c>
      <c r="X51" s="179">
        <v>0</v>
      </c>
      <c r="Y51" s="179">
        <v>0</v>
      </c>
      <c r="Z51"/>
      <c r="AA51" s="178">
        <v>0</v>
      </c>
      <c r="AB51" s="178">
        <v>0</v>
      </c>
      <c r="AC51" s="178">
        <v>0</v>
      </c>
      <c r="AD51" s="178">
        <v>0</v>
      </c>
      <c r="AE51" s="178">
        <v>0</v>
      </c>
      <c r="AF51" s="178">
        <v>0</v>
      </c>
    </row>
    <row r="52" spans="1:32" s="175" customFormat="1">
      <c r="A52" s="1"/>
      <c r="B52" s="1"/>
      <c r="C52" s="195"/>
      <c r="D52" s="1"/>
      <c r="E52" s="195" t="s">
        <v>65</v>
      </c>
      <c r="F52" s="179">
        <v>0</v>
      </c>
      <c r="G52" s="179">
        <v>0</v>
      </c>
      <c r="H52" s="179">
        <v>0</v>
      </c>
      <c r="I52" s="179">
        <v>0</v>
      </c>
      <c r="J52" s="179">
        <v>0</v>
      </c>
      <c r="K52" s="179">
        <v>0</v>
      </c>
      <c r="L52"/>
      <c r="M52" s="178">
        <v>0</v>
      </c>
      <c r="N52" s="178">
        <v>0</v>
      </c>
      <c r="O52" s="178">
        <v>0</v>
      </c>
      <c r="P52" s="178">
        <v>0</v>
      </c>
      <c r="Q52" s="178">
        <v>0</v>
      </c>
      <c r="R52" s="178">
        <v>0</v>
      </c>
      <c r="S52"/>
      <c r="T52" s="179">
        <v>0</v>
      </c>
      <c r="U52" s="179">
        <v>0</v>
      </c>
      <c r="V52" s="179">
        <v>0</v>
      </c>
      <c r="W52" s="179">
        <v>0</v>
      </c>
      <c r="X52" s="179">
        <v>0</v>
      </c>
      <c r="Y52" s="179">
        <v>0</v>
      </c>
      <c r="Z52"/>
      <c r="AA52" s="178">
        <v>0</v>
      </c>
      <c r="AB52" s="178">
        <v>0</v>
      </c>
      <c r="AC52" s="178">
        <v>0</v>
      </c>
      <c r="AD52" s="178">
        <v>0</v>
      </c>
      <c r="AE52" s="178">
        <v>0</v>
      </c>
      <c r="AF52" s="178">
        <v>0</v>
      </c>
    </row>
    <row r="53" spans="1:32" s="175" customFormat="1">
      <c r="A53" s="1"/>
      <c r="B53" s="1"/>
      <c r="C53" s="195"/>
      <c r="D53" s="1"/>
      <c r="E53" s="195" t="s">
        <v>66</v>
      </c>
      <c r="F53" s="179">
        <v>0</v>
      </c>
      <c r="G53" s="179">
        <v>0</v>
      </c>
      <c r="H53" s="179">
        <v>0</v>
      </c>
      <c r="I53" s="179">
        <v>0</v>
      </c>
      <c r="J53" s="179">
        <v>0</v>
      </c>
      <c r="K53" s="179">
        <v>0</v>
      </c>
      <c r="L53"/>
      <c r="M53" s="178">
        <v>0</v>
      </c>
      <c r="N53" s="178">
        <v>0</v>
      </c>
      <c r="O53" s="178">
        <v>0</v>
      </c>
      <c r="P53" s="178">
        <v>0</v>
      </c>
      <c r="Q53" s="178">
        <v>0</v>
      </c>
      <c r="R53" s="178">
        <v>0</v>
      </c>
      <c r="S53"/>
      <c r="T53" s="179">
        <v>0</v>
      </c>
      <c r="U53" s="179">
        <v>0</v>
      </c>
      <c r="V53" s="179">
        <v>0</v>
      </c>
      <c r="W53" s="179">
        <v>0</v>
      </c>
      <c r="X53" s="179">
        <v>0</v>
      </c>
      <c r="Y53" s="179">
        <v>0</v>
      </c>
      <c r="Z53"/>
      <c r="AA53" s="178">
        <v>0</v>
      </c>
      <c r="AB53" s="178">
        <v>0</v>
      </c>
      <c r="AC53" s="178">
        <v>0</v>
      </c>
      <c r="AD53" s="178">
        <v>0</v>
      </c>
      <c r="AE53" s="178">
        <v>0</v>
      </c>
      <c r="AF53" s="178">
        <v>0</v>
      </c>
    </row>
    <row r="54" spans="1:32" s="175" customFormat="1">
      <c r="A54" s="1"/>
      <c r="B54" s="1"/>
      <c r="C54" s="195"/>
      <c r="D54" s="1" t="s">
        <v>123</v>
      </c>
      <c r="E54" s="195" t="s">
        <v>64</v>
      </c>
      <c r="F54" s="179">
        <v>270.07175858376678</v>
      </c>
      <c r="G54" s="179">
        <v>0</v>
      </c>
      <c r="H54" s="179">
        <v>0</v>
      </c>
      <c r="I54" s="179">
        <v>0</v>
      </c>
      <c r="J54" s="179">
        <v>0</v>
      </c>
      <c r="K54" s="179">
        <v>0</v>
      </c>
      <c r="L54"/>
      <c r="M54" s="178">
        <v>11.67601233885199</v>
      </c>
      <c r="N54" s="178">
        <v>0</v>
      </c>
      <c r="O54" s="178">
        <v>0</v>
      </c>
      <c r="P54" s="178">
        <v>0</v>
      </c>
      <c r="Q54" s="178">
        <v>0</v>
      </c>
      <c r="R54" s="178">
        <v>0</v>
      </c>
      <c r="S54"/>
      <c r="T54" s="179">
        <v>0.47034446057807838</v>
      </c>
      <c r="U54" s="179">
        <v>0</v>
      </c>
      <c r="V54" s="179">
        <v>0</v>
      </c>
      <c r="W54" s="179">
        <v>0</v>
      </c>
      <c r="X54" s="179">
        <v>0</v>
      </c>
      <c r="Y54" s="179">
        <v>0</v>
      </c>
      <c r="Z54"/>
      <c r="AA54" s="178">
        <v>0</v>
      </c>
      <c r="AB54" s="178">
        <v>0</v>
      </c>
      <c r="AC54" s="178">
        <v>0</v>
      </c>
      <c r="AD54" s="178">
        <v>0</v>
      </c>
      <c r="AE54" s="178">
        <v>0</v>
      </c>
      <c r="AF54" s="178">
        <v>0</v>
      </c>
    </row>
    <row r="55" spans="1:32" s="175" customFormat="1">
      <c r="A55" s="1"/>
      <c r="B55" s="1"/>
      <c r="C55" s="195"/>
      <c r="D55" s="1"/>
      <c r="E55" s="195" t="s">
        <v>65</v>
      </c>
      <c r="F55" s="179">
        <v>443209.26991404337</v>
      </c>
      <c r="G55" s="179">
        <v>0</v>
      </c>
      <c r="H55" s="179">
        <v>0</v>
      </c>
      <c r="I55" s="179">
        <v>0</v>
      </c>
      <c r="J55" s="179">
        <v>0</v>
      </c>
      <c r="K55" s="179">
        <v>0</v>
      </c>
      <c r="L55"/>
      <c r="M55" s="178">
        <v>19448.909182368046</v>
      </c>
      <c r="N55" s="178">
        <v>0</v>
      </c>
      <c r="O55" s="178">
        <v>0</v>
      </c>
      <c r="P55" s="178">
        <v>0</v>
      </c>
      <c r="Q55" s="178">
        <v>0</v>
      </c>
      <c r="R55" s="178">
        <v>0</v>
      </c>
      <c r="S55"/>
      <c r="T55" s="179">
        <v>772.12342961964328</v>
      </c>
      <c r="U55" s="179">
        <v>0</v>
      </c>
      <c r="V55" s="179">
        <v>0</v>
      </c>
      <c r="W55" s="179">
        <v>0</v>
      </c>
      <c r="X55" s="179">
        <v>0</v>
      </c>
      <c r="Y55" s="179">
        <v>0</v>
      </c>
      <c r="Z55"/>
      <c r="AA55" s="178">
        <v>0</v>
      </c>
      <c r="AB55" s="178">
        <v>0</v>
      </c>
      <c r="AC55" s="178">
        <v>0</v>
      </c>
      <c r="AD55" s="178">
        <v>0</v>
      </c>
      <c r="AE55" s="178">
        <v>0</v>
      </c>
      <c r="AF55" s="178">
        <v>0</v>
      </c>
    </row>
    <row r="56" spans="1:32" s="175" customFormat="1">
      <c r="A56" s="1"/>
      <c r="B56" s="1"/>
      <c r="C56" s="195"/>
      <c r="D56" s="1"/>
      <c r="E56" s="195" t="s">
        <v>66</v>
      </c>
      <c r="F56" s="179">
        <v>44309.442818974414</v>
      </c>
      <c r="G56" s="179">
        <v>0</v>
      </c>
      <c r="H56" s="179">
        <v>0</v>
      </c>
      <c r="I56" s="179">
        <v>0</v>
      </c>
      <c r="J56" s="179">
        <v>0</v>
      </c>
      <c r="K56" s="179">
        <v>0</v>
      </c>
      <c r="L56"/>
      <c r="M56" s="178">
        <v>1633.6891567355867</v>
      </c>
      <c r="N56" s="178">
        <v>0</v>
      </c>
      <c r="O56" s="178">
        <v>0</v>
      </c>
      <c r="P56" s="178">
        <v>0</v>
      </c>
      <c r="Q56" s="178">
        <v>0</v>
      </c>
      <c r="R56" s="178">
        <v>0</v>
      </c>
      <c r="S56"/>
      <c r="T56" s="179">
        <v>77.195470812616847</v>
      </c>
      <c r="U56" s="179">
        <v>0</v>
      </c>
      <c r="V56" s="179">
        <v>0</v>
      </c>
      <c r="W56" s="179">
        <v>0</v>
      </c>
      <c r="X56" s="179">
        <v>0</v>
      </c>
      <c r="Y56" s="179">
        <v>0</v>
      </c>
      <c r="Z56"/>
      <c r="AA56" s="178">
        <v>0</v>
      </c>
      <c r="AB56" s="178">
        <v>0</v>
      </c>
      <c r="AC56" s="178">
        <v>0</v>
      </c>
      <c r="AD56" s="178">
        <v>0</v>
      </c>
      <c r="AE56" s="178">
        <v>0</v>
      </c>
      <c r="AF56" s="178">
        <v>0</v>
      </c>
    </row>
    <row r="57" spans="1:32" s="175" customFormat="1">
      <c r="A57" s="1"/>
      <c r="B57" s="1"/>
      <c r="C57" s="195"/>
      <c r="D57" s="1"/>
      <c r="E57" s="195" t="s">
        <v>67</v>
      </c>
      <c r="F57" s="179">
        <v>1295.5367995921065</v>
      </c>
      <c r="G57" s="179">
        <v>0</v>
      </c>
      <c r="H57" s="179">
        <v>0</v>
      </c>
      <c r="I57" s="179">
        <v>0</v>
      </c>
      <c r="J57" s="179">
        <v>0</v>
      </c>
      <c r="K57" s="179">
        <v>0</v>
      </c>
      <c r="L57"/>
      <c r="M57" s="178">
        <v>43.870762644587494</v>
      </c>
      <c r="N57" s="178">
        <v>0</v>
      </c>
      <c r="O57" s="178">
        <v>0</v>
      </c>
      <c r="P57" s="178">
        <v>0</v>
      </c>
      <c r="Q57" s="178">
        <v>0</v>
      </c>
      <c r="R57" s="178">
        <v>0</v>
      </c>
      <c r="S57"/>
      <c r="T57" s="179">
        <v>2.2567607245755172</v>
      </c>
      <c r="U57" s="179">
        <v>0</v>
      </c>
      <c r="V57" s="179">
        <v>0</v>
      </c>
      <c r="W57" s="179">
        <v>0</v>
      </c>
      <c r="X57" s="179">
        <v>0</v>
      </c>
      <c r="Y57" s="179">
        <v>0</v>
      </c>
      <c r="Z57"/>
      <c r="AA57" s="178">
        <v>0</v>
      </c>
      <c r="AB57" s="178">
        <v>0</v>
      </c>
      <c r="AC57" s="178">
        <v>0</v>
      </c>
      <c r="AD57" s="178">
        <v>0</v>
      </c>
      <c r="AE57" s="178">
        <v>0</v>
      </c>
      <c r="AF57" s="178">
        <v>0</v>
      </c>
    </row>
    <row r="58" spans="1:32" s="175" customFormat="1">
      <c r="A58" s="1"/>
      <c r="B58" s="1"/>
      <c r="C58" s="195"/>
      <c r="D58" s="1" t="s">
        <v>122</v>
      </c>
      <c r="E58" s="195" t="s">
        <v>64</v>
      </c>
      <c r="F58" s="179">
        <v>838.96147799515199</v>
      </c>
      <c r="G58" s="179">
        <v>0</v>
      </c>
      <c r="H58" s="179">
        <v>0</v>
      </c>
      <c r="I58" s="179">
        <v>0</v>
      </c>
      <c r="J58" s="179">
        <v>0</v>
      </c>
      <c r="K58" s="179">
        <v>0</v>
      </c>
      <c r="L58"/>
      <c r="M58" s="178">
        <v>36.270821578164409</v>
      </c>
      <c r="N58" s="178">
        <v>0</v>
      </c>
      <c r="O58" s="178">
        <v>0</v>
      </c>
      <c r="P58" s="178">
        <v>0</v>
      </c>
      <c r="Q58" s="178">
        <v>0</v>
      </c>
      <c r="R58" s="178">
        <v>0</v>
      </c>
      <c r="S58"/>
      <c r="T58" s="179">
        <v>1.9439399254291263</v>
      </c>
      <c r="U58" s="179">
        <v>0</v>
      </c>
      <c r="V58" s="179">
        <v>0</v>
      </c>
      <c r="W58" s="179">
        <v>0</v>
      </c>
      <c r="X58" s="179">
        <v>0</v>
      </c>
      <c r="Y58" s="179">
        <v>0</v>
      </c>
      <c r="Z58"/>
      <c r="AA58" s="178">
        <v>0</v>
      </c>
      <c r="AB58" s="178">
        <v>0</v>
      </c>
      <c r="AC58" s="178">
        <v>0</v>
      </c>
      <c r="AD58" s="178">
        <v>0</v>
      </c>
      <c r="AE58" s="178">
        <v>0</v>
      </c>
      <c r="AF58" s="178">
        <v>0</v>
      </c>
    </row>
    <row r="59" spans="1:32" s="175" customFormat="1">
      <c r="A59" s="1"/>
      <c r="B59" s="1"/>
      <c r="C59" s="195"/>
      <c r="D59" s="1"/>
      <c r="E59" s="195" t="s">
        <v>65</v>
      </c>
      <c r="F59" s="179">
        <v>649668.07311861112</v>
      </c>
      <c r="G59" s="179">
        <v>0</v>
      </c>
      <c r="H59" s="179">
        <v>0</v>
      </c>
      <c r="I59" s="179">
        <v>0</v>
      </c>
      <c r="J59" s="179">
        <v>0</v>
      </c>
      <c r="K59" s="179">
        <v>0</v>
      </c>
      <c r="L59"/>
      <c r="M59" s="178">
        <v>28508.734384590902</v>
      </c>
      <c r="N59" s="178">
        <v>0</v>
      </c>
      <c r="O59" s="178">
        <v>0</v>
      </c>
      <c r="P59" s="178">
        <v>0</v>
      </c>
      <c r="Q59" s="178">
        <v>0</v>
      </c>
      <c r="R59" s="178">
        <v>0</v>
      </c>
      <c r="S59"/>
      <c r="T59" s="179">
        <v>1518.2680280012969</v>
      </c>
      <c r="U59" s="179">
        <v>0</v>
      </c>
      <c r="V59" s="179">
        <v>0</v>
      </c>
      <c r="W59" s="179">
        <v>0</v>
      </c>
      <c r="X59" s="179">
        <v>0</v>
      </c>
      <c r="Y59" s="179">
        <v>0</v>
      </c>
      <c r="Z59"/>
      <c r="AA59" s="178">
        <v>0</v>
      </c>
      <c r="AB59" s="178">
        <v>0</v>
      </c>
      <c r="AC59" s="178">
        <v>0</v>
      </c>
      <c r="AD59" s="178">
        <v>0</v>
      </c>
      <c r="AE59" s="178">
        <v>0</v>
      </c>
      <c r="AF59" s="178">
        <v>0</v>
      </c>
    </row>
    <row r="60" spans="1:32" s="175" customFormat="1">
      <c r="A60" s="1"/>
      <c r="B60" s="1"/>
      <c r="C60" s="195"/>
      <c r="D60" s="1"/>
      <c r="E60" s="195" t="s">
        <v>66</v>
      </c>
      <c r="F60" s="179">
        <v>355110.43711004138</v>
      </c>
      <c r="G60" s="179">
        <v>0</v>
      </c>
      <c r="H60" s="179">
        <v>0</v>
      </c>
      <c r="I60" s="179">
        <v>0</v>
      </c>
      <c r="J60" s="179">
        <v>0</v>
      </c>
      <c r="K60" s="179">
        <v>0</v>
      </c>
      <c r="L60"/>
      <c r="M60" s="178">
        <v>13092.921816247228</v>
      </c>
      <c r="N60" s="178">
        <v>0</v>
      </c>
      <c r="O60" s="178">
        <v>0</v>
      </c>
      <c r="P60" s="178">
        <v>0</v>
      </c>
      <c r="Q60" s="178">
        <v>0</v>
      </c>
      <c r="R60" s="178">
        <v>0</v>
      </c>
      <c r="S60"/>
      <c r="T60" s="179">
        <v>826.01376954651391</v>
      </c>
      <c r="U60" s="179">
        <v>0</v>
      </c>
      <c r="V60" s="179">
        <v>0</v>
      </c>
      <c r="W60" s="179">
        <v>0</v>
      </c>
      <c r="X60" s="179">
        <v>0</v>
      </c>
      <c r="Y60" s="179">
        <v>0</v>
      </c>
      <c r="Z60"/>
      <c r="AA60" s="178">
        <v>0</v>
      </c>
      <c r="AB60" s="178">
        <v>0</v>
      </c>
      <c r="AC60" s="178">
        <v>0</v>
      </c>
      <c r="AD60" s="178">
        <v>0</v>
      </c>
      <c r="AE60" s="178">
        <v>0</v>
      </c>
      <c r="AF60" s="178">
        <v>0</v>
      </c>
    </row>
    <row r="61" spans="1:32" s="175" customFormat="1">
      <c r="A61" s="1"/>
      <c r="B61" s="1"/>
      <c r="C61" s="195"/>
      <c r="D61" s="1" t="s">
        <v>117</v>
      </c>
      <c r="E61" s="195" t="s">
        <v>65</v>
      </c>
      <c r="F61" s="179">
        <v>794095.69664321619</v>
      </c>
      <c r="G61" s="179">
        <v>0</v>
      </c>
      <c r="H61" s="179">
        <v>0</v>
      </c>
      <c r="I61" s="179">
        <v>0</v>
      </c>
      <c r="J61" s="179">
        <v>0</v>
      </c>
      <c r="K61" s="179">
        <v>0</v>
      </c>
      <c r="L61"/>
      <c r="M61" s="178">
        <v>34846.50736009761</v>
      </c>
      <c r="N61" s="178">
        <v>0</v>
      </c>
      <c r="O61" s="178">
        <v>0</v>
      </c>
      <c r="P61" s="178">
        <v>0</v>
      </c>
      <c r="Q61" s="178">
        <v>0</v>
      </c>
      <c r="R61" s="178">
        <v>0</v>
      </c>
      <c r="S61"/>
      <c r="T61" s="179">
        <v>1926.8057519215006</v>
      </c>
      <c r="U61" s="179">
        <v>0</v>
      </c>
      <c r="V61" s="179">
        <v>0</v>
      </c>
      <c r="W61" s="179">
        <v>0</v>
      </c>
      <c r="X61" s="179">
        <v>0</v>
      </c>
      <c r="Y61" s="179">
        <v>0</v>
      </c>
      <c r="Z61"/>
      <c r="AA61" s="178">
        <v>0</v>
      </c>
      <c r="AB61" s="178">
        <v>0</v>
      </c>
      <c r="AC61" s="178">
        <v>0</v>
      </c>
      <c r="AD61" s="178">
        <v>0</v>
      </c>
      <c r="AE61" s="178">
        <v>0</v>
      </c>
      <c r="AF61" s="178">
        <v>0</v>
      </c>
    </row>
    <row r="62" spans="1:32" s="175" customFormat="1">
      <c r="A62" s="1"/>
      <c r="B62" s="1"/>
      <c r="C62" s="195"/>
      <c r="D62" s="1"/>
      <c r="E62" s="195" t="s">
        <v>66</v>
      </c>
      <c r="F62" s="179">
        <v>6134.1661959799012</v>
      </c>
      <c r="G62" s="179">
        <v>0</v>
      </c>
      <c r="H62" s="179">
        <v>0</v>
      </c>
      <c r="I62" s="179">
        <v>0</v>
      </c>
      <c r="J62" s="179">
        <v>0</v>
      </c>
      <c r="K62" s="179">
        <v>0</v>
      </c>
      <c r="L62"/>
      <c r="M62" s="178">
        <v>226.16670764577896</v>
      </c>
      <c r="N62" s="178">
        <v>0</v>
      </c>
      <c r="O62" s="178">
        <v>0</v>
      </c>
      <c r="P62" s="178">
        <v>0</v>
      </c>
      <c r="Q62" s="178">
        <v>0</v>
      </c>
      <c r="R62" s="178">
        <v>0</v>
      </c>
      <c r="S62"/>
      <c r="T62" s="179">
        <v>14.884033196022827</v>
      </c>
      <c r="U62" s="179">
        <v>0</v>
      </c>
      <c r="V62" s="179">
        <v>0</v>
      </c>
      <c r="W62" s="179">
        <v>0</v>
      </c>
      <c r="X62" s="179">
        <v>0</v>
      </c>
      <c r="Y62" s="179">
        <v>0</v>
      </c>
      <c r="Z62"/>
      <c r="AA62" s="178">
        <v>0</v>
      </c>
      <c r="AB62" s="178">
        <v>0</v>
      </c>
      <c r="AC62" s="178">
        <v>0</v>
      </c>
      <c r="AD62" s="178">
        <v>0</v>
      </c>
      <c r="AE62" s="178">
        <v>0</v>
      </c>
      <c r="AF62" s="178">
        <v>0</v>
      </c>
    </row>
    <row r="63" spans="1:32" s="175" customFormat="1">
      <c r="A63" s="1"/>
      <c r="B63" s="1"/>
      <c r="C63" s="195"/>
      <c r="D63" s="1" t="s">
        <v>124</v>
      </c>
      <c r="E63" s="195" t="s">
        <v>65</v>
      </c>
      <c r="F63" s="179">
        <v>1822.8999999999996</v>
      </c>
      <c r="G63" s="179">
        <v>0</v>
      </c>
      <c r="H63" s="179">
        <v>0</v>
      </c>
      <c r="I63" s="179">
        <v>0</v>
      </c>
      <c r="J63" s="179">
        <v>0</v>
      </c>
      <c r="K63" s="179">
        <v>0</v>
      </c>
      <c r="L63"/>
      <c r="M63" s="178">
        <v>79.992497799999995</v>
      </c>
      <c r="N63" s="178">
        <v>0</v>
      </c>
      <c r="O63" s="178">
        <v>0</v>
      </c>
      <c r="P63" s="178">
        <v>0</v>
      </c>
      <c r="Q63" s="178">
        <v>0</v>
      </c>
      <c r="R63" s="178">
        <v>0</v>
      </c>
      <c r="S63"/>
      <c r="T63" s="179">
        <v>4.7351398446726067</v>
      </c>
      <c r="U63" s="179">
        <v>0</v>
      </c>
      <c r="V63" s="179">
        <v>0</v>
      </c>
      <c r="W63" s="179">
        <v>0</v>
      </c>
      <c r="X63" s="179">
        <v>0</v>
      </c>
      <c r="Y63" s="179">
        <v>0</v>
      </c>
      <c r="Z63"/>
      <c r="AA63" s="178">
        <v>0</v>
      </c>
      <c r="AB63" s="178">
        <v>0</v>
      </c>
      <c r="AC63" s="178">
        <v>0</v>
      </c>
      <c r="AD63" s="178">
        <v>0</v>
      </c>
      <c r="AE63" s="178">
        <v>0</v>
      </c>
      <c r="AF63" s="178">
        <v>0</v>
      </c>
    </row>
    <row r="64" spans="1:32" s="175" customFormat="1">
      <c r="A64" s="1"/>
      <c r="B64" s="1"/>
      <c r="C64" s="180" t="s">
        <v>141</v>
      </c>
      <c r="D64" s="180"/>
      <c r="E64" s="180"/>
      <c r="F64" s="189">
        <f>SUM(F44:F63)</f>
        <v>23685629.555837031</v>
      </c>
      <c r="G64" s="189">
        <f t="shared" ref="G64:AF64" si="4">SUM(G44:G63)</f>
        <v>0</v>
      </c>
      <c r="H64" s="189">
        <f t="shared" si="4"/>
        <v>0</v>
      </c>
      <c r="I64" s="189">
        <f t="shared" si="4"/>
        <v>0</v>
      </c>
      <c r="J64" s="189">
        <f t="shared" si="4"/>
        <v>0</v>
      </c>
      <c r="K64" s="189">
        <f t="shared" si="4"/>
        <v>0</v>
      </c>
      <c r="L64"/>
      <c r="M64" s="190">
        <f t="shared" si="4"/>
        <v>1022702.859827047</v>
      </c>
      <c r="N64" s="190">
        <f t="shared" si="4"/>
        <v>0</v>
      </c>
      <c r="O64" s="190">
        <f t="shared" si="4"/>
        <v>0</v>
      </c>
      <c r="P64" s="190">
        <f t="shared" si="4"/>
        <v>0</v>
      </c>
      <c r="Q64" s="190">
        <f t="shared" si="4"/>
        <v>0</v>
      </c>
      <c r="R64" s="190">
        <f t="shared" si="4"/>
        <v>0</v>
      </c>
      <c r="S64"/>
      <c r="T64" s="189">
        <f t="shared" si="4"/>
        <v>257156.97746805294</v>
      </c>
      <c r="U64" s="189">
        <f t="shared" si="4"/>
        <v>0</v>
      </c>
      <c r="V64" s="189">
        <f t="shared" si="4"/>
        <v>0</v>
      </c>
      <c r="W64" s="189">
        <f t="shared" si="4"/>
        <v>0</v>
      </c>
      <c r="X64" s="189">
        <f t="shared" si="4"/>
        <v>0</v>
      </c>
      <c r="Y64" s="189">
        <f t="shared" si="4"/>
        <v>0</v>
      </c>
      <c r="Z64"/>
      <c r="AA64" s="190">
        <f t="shared" si="4"/>
        <v>0</v>
      </c>
      <c r="AB64" s="190">
        <f t="shared" si="4"/>
        <v>0</v>
      </c>
      <c r="AC64" s="190">
        <f t="shared" si="4"/>
        <v>0</v>
      </c>
      <c r="AD64" s="190">
        <f t="shared" si="4"/>
        <v>0</v>
      </c>
      <c r="AE64" s="190">
        <f t="shared" si="4"/>
        <v>0</v>
      </c>
      <c r="AF64" s="190">
        <f t="shared" si="4"/>
        <v>0</v>
      </c>
    </row>
    <row r="65" spans="1:32" s="175" customFormat="1">
      <c r="A65" s="1"/>
      <c r="B65" s="1"/>
      <c r="C65" s="195">
        <v>2013</v>
      </c>
      <c r="D65" s="1" t="s">
        <v>8</v>
      </c>
      <c r="E65" s="195" t="s">
        <v>64</v>
      </c>
      <c r="F65" s="179">
        <v>1373.1469627657143</v>
      </c>
      <c r="G65" s="179">
        <v>0</v>
      </c>
      <c r="H65" s="179">
        <v>0</v>
      </c>
      <c r="I65" s="179">
        <v>0</v>
      </c>
      <c r="J65" s="179">
        <v>0</v>
      </c>
      <c r="K65" s="179">
        <v>0</v>
      </c>
      <c r="L65"/>
      <c r="M65" s="178">
        <v>59.365262641250141</v>
      </c>
      <c r="N65" s="178">
        <v>0</v>
      </c>
      <c r="O65" s="178">
        <v>0</v>
      </c>
      <c r="P65" s="178">
        <v>0</v>
      </c>
      <c r="Q65" s="178">
        <v>0</v>
      </c>
      <c r="R65" s="178">
        <v>0</v>
      </c>
      <c r="S65"/>
      <c r="T65" s="179">
        <v>2.8155139572710053</v>
      </c>
      <c r="U65" s="179">
        <v>0</v>
      </c>
      <c r="V65" s="179">
        <v>0</v>
      </c>
      <c r="W65" s="179">
        <v>0</v>
      </c>
      <c r="X65" s="179">
        <v>0</v>
      </c>
      <c r="Y65" s="179">
        <v>0</v>
      </c>
      <c r="Z65"/>
      <c r="AA65" s="178">
        <v>0</v>
      </c>
      <c r="AB65" s="178">
        <v>0</v>
      </c>
      <c r="AC65" s="178">
        <v>0</v>
      </c>
      <c r="AD65" s="178">
        <v>0</v>
      </c>
      <c r="AE65" s="178">
        <v>0</v>
      </c>
      <c r="AF65" s="178">
        <v>0</v>
      </c>
    </row>
    <row r="66" spans="1:32" s="175" customFormat="1">
      <c r="A66" s="1"/>
      <c r="B66" s="1"/>
      <c r="C66" s="195"/>
      <c r="D66" s="1"/>
      <c r="E66" s="195" t="s">
        <v>65</v>
      </c>
      <c r="F66" s="179">
        <v>1949516.5981625027</v>
      </c>
      <c r="G66" s="179">
        <v>0</v>
      </c>
      <c r="H66" s="179">
        <v>0</v>
      </c>
      <c r="I66" s="179">
        <v>0</v>
      </c>
      <c r="J66" s="179">
        <v>0</v>
      </c>
      <c r="K66" s="179">
        <v>0</v>
      </c>
      <c r="L66"/>
      <c r="M66" s="178">
        <v>85548.687360566939</v>
      </c>
      <c r="N66" s="178">
        <v>0</v>
      </c>
      <c r="O66" s="178">
        <v>0</v>
      </c>
      <c r="P66" s="178">
        <v>0</v>
      </c>
      <c r="Q66" s="178">
        <v>0</v>
      </c>
      <c r="R66" s="178">
        <v>0</v>
      </c>
      <c r="S66"/>
      <c r="T66" s="179">
        <v>3997.3078926691173</v>
      </c>
      <c r="U66" s="179">
        <v>0</v>
      </c>
      <c r="V66" s="179">
        <v>0</v>
      </c>
      <c r="W66" s="179">
        <v>0</v>
      </c>
      <c r="X66" s="179">
        <v>0</v>
      </c>
      <c r="Y66" s="179">
        <v>0</v>
      </c>
      <c r="Z66"/>
      <c r="AA66" s="178">
        <v>0</v>
      </c>
      <c r="AB66" s="178">
        <v>0</v>
      </c>
      <c r="AC66" s="178">
        <v>0</v>
      </c>
      <c r="AD66" s="178">
        <v>0</v>
      </c>
      <c r="AE66" s="178">
        <v>0</v>
      </c>
      <c r="AF66" s="178">
        <v>0</v>
      </c>
    </row>
    <row r="67" spans="1:32" s="175" customFormat="1">
      <c r="A67" s="1"/>
      <c r="B67" s="1"/>
      <c r="C67" s="195"/>
      <c r="D67" s="1"/>
      <c r="E67" s="195" t="s">
        <v>66</v>
      </c>
      <c r="F67" s="179">
        <v>35384.940963578032</v>
      </c>
      <c r="G67" s="179">
        <v>0</v>
      </c>
      <c r="H67" s="179">
        <v>0</v>
      </c>
      <c r="I67" s="179">
        <v>0</v>
      </c>
      <c r="J67" s="179">
        <v>0</v>
      </c>
      <c r="K67" s="179">
        <v>0</v>
      </c>
      <c r="L67"/>
      <c r="M67" s="178">
        <v>1304.6427733271216</v>
      </c>
      <c r="N67" s="178">
        <v>0</v>
      </c>
      <c r="O67" s="178">
        <v>0</v>
      </c>
      <c r="P67" s="178">
        <v>0</v>
      </c>
      <c r="Q67" s="178">
        <v>0</v>
      </c>
      <c r="R67" s="178">
        <v>0</v>
      </c>
      <c r="S67"/>
      <c r="T67" s="179">
        <v>72.55362889890668</v>
      </c>
      <c r="U67" s="179">
        <v>0</v>
      </c>
      <c r="V67" s="179">
        <v>0</v>
      </c>
      <c r="W67" s="179">
        <v>0</v>
      </c>
      <c r="X67" s="179">
        <v>0</v>
      </c>
      <c r="Y67" s="179">
        <v>0</v>
      </c>
      <c r="Z67"/>
      <c r="AA67" s="178">
        <v>0</v>
      </c>
      <c r="AB67" s="178">
        <v>0</v>
      </c>
      <c r="AC67" s="178">
        <v>0</v>
      </c>
      <c r="AD67" s="178">
        <v>0</v>
      </c>
      <c r="AE67" s="178">
        <v>0</v>
      </c>
      <c r="AF67" s="178">
        <v>0</v>
      </c>
    </row>
    <row r="68" spans="1:32" s="175" customFormat="1">
      <c r="A68" s="1"/>
      <c r="B68" s="1"/>
      <c r="C68" s="195"/>
      <c r="D68" s="1"/>
      <c r="E68" s="195" t="s">
        <v>67</v>
      </c>
      <c r="F68" s="179">
        <v>176.04448240586083</v>
      </c>
      <c r="G68" s="179">
        <v>0</v>
      </c>
      <c r="H68" s="179">
        <v>0</v>
      </c>
      <c r="I68" s="179">
        <v>0</v>
      </c>
      <c r="J68" s="179">
        <v>0</v>
      </c>
      <c r="K68" s="179">
        <v>0</v>
      </c>
      <c r="L68"/>
      <c r="M68" s="178">
        <v>5.9613943077096652</v>
      </c>
      <c r="N68" s="178">
        <v>0</v>
      </c>
      <c r="O68" s="178">
        <v>0</v>
      </c>
      <c r="P68" s="178">
        <v>0</v>
      </c>
      <c r="Q68" s="178">
        <v>0</v>
      </c>
      <c r="R68" s="178">
        <v>0</v>
      </c>
      <c r="S68"/>
      <c r="T68" s="179">
        <v>0.36096332785525709</v>
      </c>
      <c r="U68" s="179">
        <v>0</v>
      </c>
      <c r="V68" s="179">
        <v>0</v>
      </c>
      <c r="W68" s="179">
        <v>0</v>
      </c>
      <c r="X68" s="179">
        <v>0</v>
      </c>
      <c r="Y68" s="179">
        <v>0</v>
      </c>
      <c r="Z68"/>
      <c r="AA68" s="178">
        <v>0</v>
      </c>
      <c r="AB68" s="178">
        <v>0</v>
      </c>
      <c r="AC68" s="178">
        <v>0</v>
      </c>
      <c r="AD68" s="178">
        <v>0</v>
      </c>
      <c r="AE68" s="178">
        <v>0</v>
      </c>
      <c r="AF68" s="178">
        <v>0</v>
      </c>
    </row>
    <row r="69" spans="1:32" s="175" customFormat="1">
      <c r="A69" s="1"/>
      <c r="B69" s="1"/>
      <c r="C69" s="195"/>
      <c r="D69" s="1" t="s">
        <v>12</v>
      </c>
      <c r="E69" s="195" t="s">
        <v>64</v>
      </c>
      <c r="F69" s="179">
        <v>750</v>
      </c>
      <c r="G69" s="179">
        <v>0</v>
      </c>
      <c r="H69" s="179">
        <v>0</v>
      </c>
      <c r="I69" s="179">
        <v>0</v>
      </c>
      <c r="J69" s="179">
        <v>0</v>
      </c>
      <c r="K69" s="179">
        <v>0</v>
      </c>
      <c r="L69"/>
      <c r="M69" s="178">
        <v>32.424750000000003</v>
      </c>
      <c r="N69" s="178">
        <v>0</v>
      </c>
      <c r="O69" s="178">
        <v>0</v>
      </c>
      <c r="P69" s="178">
        <v>0</v>
      </c>
      <c r="Q69" s="178">
        <v>0</v>
      </c>
      <c r="R69" s="178">
        <v>0</v>
      </c>
      <c r="S69"/>
      <c r="T69" s="179">
        <v>8.8367999999999984</v>
      </c>
      <c r="U69" s="179">
        <v>0</v>
      </c>
      <c r="V69" s="179">
        <v>0</v>
      </c>
      <c r="W69" s="179">
        <v>0</v>
      </c>
      <c r="X69" s="179">
        <v>0</v>
      </c>
      <c r="Y69" s="179">
        <v>0</v>
      </c>
      <c r="Z69"/>
      <c r="AA69" s="178">
        <v>0</v>
      </c>
      <c r="AB69" s="178">
        <v>0</v>
      </c>
      <c r="AC69" s="178">
        <v>0</v>
      </c>
      <c r="AD69" s="178">
        <v>0</v>
      </c>
      <c r="AE69" s="178">
        <v>0</v>
      </c>
      <c r="AF69" s="178">
        <v>0</v>
      </c>
    </row>
    <row r="70" spans="1:32" s="175" customFormat="1">
      <c r="A70" s="1"/>
      <c r="B70" s="1"/>
      <c r="C70" s="195"/>
      <c r="D70" s="1"/>
      <c r="E70" s="195" t="s">
        <v>65</v>
      </c>
      <c r="F70" s="179">
        <v>17204250</v>
      </c>
      <c r="G70" s="179">
        <v>0</v>
      </c>
      <c r="H70" s="179">
        <v>0</v>
      </c>
      <c r="I70" s="179">
        <v>0</v>
      </c>
      <c r="J70" s="179">
        <v>0</v>
      </c>
      <c r="K70" s="179">
        <v>0</v>
      </c>
      <c r="L70"/>
      <c r="M70" s="178">
        <v>754956.89850000001</v>
      </c>
      <c r="N70" s="178">
        <v>0</v>
      </c>
      <c r="O70" s="178">
        <v>0</v>
      </c>
      <c r="P70" s="178">
        <v>0</v>
      </c>
      <c r="Q70" s="178">
        <v>0</v>
      </c>
      <c r="R70" s="178">
        <v>0</v>
      </c>
      <c r="S70"/>
      <c r="T70" s="179">
        <v>202707.35520000002</v>
      </c>
      <c r="U70" s="179">
        <v>0</v>
      </c>
      <c r="V70" s="179">
        <v>0</v>
      </c>
      <c r="W70" s="179">
        <v>0</v>
      </c>
      <c r="X70" s="179">
        <v>0</v>
      </c>
      <c r="Y70" s="179">
        <v>0</v>
      </c>
      <c r="Z70"/>
      <c r="AA70" s="178">
        <v>0</v>
      </c>
      <c r="AB70" s="178">
        <v>0</v>
      </c>
      <c r="AC70" s="178">
        <v>0</v>
      </c>
      <c r="AD70" s="178">
        <v>0</v>
      </c>
      <c r="AE70" s="178">
        <v>0</v>
      </c>
      <c r="AF70" s="178">
        <v>0</v>
      </c>
    </row>
    <row r="71" spans="1:32" s="175" customFormat="1">
      <c r="A71" s="1"/>
      <c r="B71" s="1"/>
      <c r="C71" s="195"/>
      <c r="D71" s="1"/>
      <c r="E71" s="195" t="s">
        <v>66</v>
      </c>
      <c r="F71" s="179">
        <v>1389000</v>
      </c>
      <c r="G71" s="179">
        <v>0</v>
      </c>
      <c r="H71" s="179">
        <v>0</v>
      </c>
      <c r="I71" s="179">
        <v>0</v>
      </c>
      <c r="J71" s="179">
        <v>0</v>
      </c>
      <c r="K71" s="179">
        <v>0</v>
      </c>
      <c r="L71"/>
      <c r="M71" s="178">
        <v>51212.430000000008</v>
      </c>
      <c r="N71" s="178">
        <v>0</v>
      </c>
      <c r="O71" s="178">
        <v>0</v>
      </c>
      <c r="P71" s="178">
        <v>0</v>
      </c>
      <c r="Q71" s="178">
        <v>0</v>
      </c>
      <c r="R71" s="178">
        <v>0</v>
      </c>
      <c r="S71"/>
      <c r="T71" s="179">
        <v>16365.753599999998</v>
      </c>
      <c r="U71" s="179">
        <v>0</v>
      </c>
      <c r="V71" s="179">
        <v>0</v>
      </c>
      <c r="W71" s="179">
        <v>0</v>
      </c>
      <c r="X71" s="179">
        <v>0</v>
      </c>
      <c r="Y71" s="179">
        <v>0</v>
      </c>
      <c r="Z71"/>
      <c r="AA71" s="178">
        <v>0</v>
      </c>
      <c r="AB71" s="178">
        <v>0</v>
      </c>
      <c r="AC71" s="178">
        <v>0</v>
      </c>
      <c r="AD71" s="178">
        <v>0</v>
      </c>
      <c r="AE71" s="178">
        <v>0</v>
      </c>
      <c r="AF71" s="178">
        <v>0</v>
      </c>
    </row>
    <row r="72" spans="1:32" s="175" customFormat="1">
      <c r="A72" s="1"/>
      <c r="B72" s="1"/>
      <c r="C72" s="195"/>
      <c r="D72" s="1"/>
      <c r="E72" s="195" t="s">
        <v>67</v>
      </c>
      <c r="F72" s="179">
        <v>30000</v>
      </c>
      <c r="G72" s="179">
        <v>0</v>
      </c>
      <c r="H72" s="179">
        <v>0</v>
      </c>
      <c r="I72" s="179">
        <v>0</v>
      </c>
      <c r="J72" s="179">
        <v>0</v>
      </c>
      <c r="K72" s="179">
        <v>0</v>
      </c>
      <c r="L72"/>
      <c r="M72" s="178">
        <v>1015.8899999999998</v>
      </c>
      <c r="N72" s="178">
        <v>0</v>
      </c>
      <c r="O72" s="178">
        <v>0</v>
      </c>
      <c r="P72" s="178">
        <v>0</v>
      </c>
      <c r="Q72" s="178">
        <v>0</v>
      </c>
      <c r="R72" s="178">
        <v>0</v>
      </c>
      <c r="S72"/>
      <c r="T72" s="179">
        <v>353.47200000000004</v>
      </c>
      <c r="U72" s="179">
        <v>0</v>
      </c>
      <c r="V72" s="179">
        <v>0</v>
      </c>
      <c r="W72" s="179">
        <v>0</v>
      </c>
      <c r="X72" s="179">
        <v>0</v>
      </c>
      <c r="Y72" s="179">
        <v>0</v>
      </c>
      <c r="Z72"/>
      <c r="AA72" s="178">
        <v>0</v>
      </c>
      <c r="AB72" s="178">
        <v>0</v>
      </c>
      <c r="AC72" s="178">
        <v>0</v>
      </c>
      <c r="AD72" s="178">
        <v>0</v>
      </c>
      <c r="AE72" s="178">
        <v>0</v>
      </c>
      <c r="AF72" s="178">
        <v>0</v>
      </c>
    </row>
    <row r="73" spans="1:32" s="175" customFormat="1">
      <c r="A73" s="1"/>
      <c r="B73" s="1"/>
      <c r="C73" s="195"/>
      <c r="D73" s="1" t="s">
        <v>13</v>
      </c>
      <c r="E73" s="195" t="s">
        <v>64</v>
      </c>
      <c r="F73" s="179">
        <v>1947.5938025906116</v>
      </c>
      <c r="G73" s="179">
        <v>0</v>
      </c>
      <c r="H73" s="179">
        <v>0</v>
      </c>
      <c r="I73" s="179">
        <v>0</v>
      </c>
      <c r="J73" s="179">
        <v>0</v>
      </c>
      <c r="K73" s="179">
        <v>0</v>
      </c>
      <c r="L73"/>
      <c r="M73" s="178">
        <v>84.200322867399905</v>
      </c>
      <c r="N73" s="178">
        <v>0</v>
      </c>
      <c r="O73" s="178">
        <v>0</v>
      </c>
      <c r="P73" s="178">
        <v>0</v>
      </c>
      <c r="Q73" s="178">
        <v>0</v>
      </c>
      <c r="R73" s="178">
        <v>0</v>
      </c>
      <c r="S73"/>
      <c r="T73" s="179">
        <v>3.5539467195338816</v>
      </c>
      <c r="U73" s="179">
        <v>0</v>
      </c>
      <c r="V73" s="179">
        <v>0</v>
      </c>
      <c r="W73" s="179">
        <v>0</v>
      </c>
      <c r="X73" s="179">
        <v>0</v>
      </c>
      <c r="Y73" s="179">
        <v>0</v>
      </c>
      <c r="Z73"/>
      <c r="AA73" s="178">
        <v>0</v>
      </c>
      <c r="AB73" s="178">
        <v>0</v>
      </c>
      <c r="AC73" s="178">
        <v>0</v>
      </c>
      <c r="AD73" s="178">
        <v>0</v>
      </c>
      <c r="AE73" s="178">
        <v>0</v>
      </c>
      <c r="AF73" s="178">
        <v>0</v>
      </c>
    </row>
    <row r="74" spans="1:32" s="175" customFormat="1">
      <c r="A74" s="1"/>
      <c r="B74" s="1"/>
      <c r="C74" s="195"/>
      <c r="D74" s="1"/>
      <c r="E74" s="195" t="s">
        <v>65</v>
      </c>
      <c r="F74" s="179">
        <v>729025.98099288635</v>
      </c>
      <c r="G74" s="179">
        <v>0</v>
      </c>
      <c r="H74" s="179">
        <v>0</v>
      </c>
      <c r="I74" s="179">
        <v>0</v>
      </c>
      <c r="J74" s="179">
        <v>0</v>
      </c>
      <c r="K74" s="179">
        <v>0</v>
      </c>
      <c r="L74"/>
      <c r="M74" s="178">
        <v>31991.118097929826</v>
      </c>
      <c r="N74" s="178">
        <v>0</v>
      </c>
      <c r="O74" s="178">
        <v>0</v>
      </c>
      <c r="P74" s="178">
        <v>0</v>
      </c>
      <c r="Q74" s="178">
        <v>0</v>
      </c>
      <c r="R74" s="178">
        <v>0</v>
      </c>
      <c r="S74"/>
      <c r="T74" s="179">
        <v>1330.3182060644776</v>
      </c>
      <c r="U74" s="179">
        <v>0</v>
      </c>
      <c r="V74" s="179">
        <v>0</v>
      </c>
      <c r="W74" s="179">
        <v>0</v>
      </c>
      <c r="X74" s="179">
        <v>0</v>
      </c>
      <c r="Y74" s="179">
        <v>0</v>
      </c>
      <c r="Z74"/>
      <c r="AA74" s="178">
        <v>0</v>
      </c>
      <c r="AB74" s="178">
        <v>0</v>
      </c>
      <c r="AC74" s="178">
        <v>0</v>
      </c>
      <c r="AD74" s="178">
        <v>0</v>
      </c>
      <c r="AE74" s="178">
        <v>0</v>
      </c>
      <c r="AF74" s="178">
        <v>0</v>
      </c>
    </row>
    <row r="75" spans="1:32" s="175" customFormat="1">
      <c r="A75" s="1"/>
      <c r="B75" s="1"/>
      <c r="C75" s="195"/>
      <c r="D75" s="1"/>
      <c r="E75" s="195" t="s">
        <v>66</v>
      </c>
      <c r="F75" s="179">
        <v>58116.453241415118</v>
      </c>
      <c r="G75" s="179">
        <v>0</v>
      </c>
      <c r="H75" s="179">
        <v>0</v>
      </c>
      <c r="I75" s="179">
        <v>0</v>
      </c>
      <c r="J75" s="179">
        <v>0</v>
      </c>
      <c r="K75" s="179">
        <v>0</v>
      </c>
      <c r="L75"/>
      <c r="M75" s="178">
        <v>2142.7536310109763</v>
      </c>
      <c r="N75" s="178">
        <v>0</v>
      </c>
      <c r="O75" s="178">
        <v>0</v>
      </c>
      <c r="P75" s="178">
        <v>0</v>
      </c>
      <c r="Q75" s="178">
        <v>0</v>
      </c>
      <c r="R75" s="178">
        <v>0</v>
      </c>
      <c r="S75"/>
      <c r="T75" s="179">
        <v>106.05023392122966</v>
      </c>
      <c r="U75" s="179">
        <v>0</v>
      </c>
      <c r="V75" s="179">
        <v>0</v>
      </c>
      <c r="W75" s="179">
        <v>0</v>
      </c>
      <c r="X75" s="179">
        <v>0</v>
      </c>
      <c r="Y75" s="179">
        <v>0</v>
      </c>
      <c r="Z75"/>
      <c r="AA75" s="178">
        <v>0</v>
      </c>
      <c r="AB75" s="178">
        <v>0</v>
      </c>
      <c r="AC75" s="178">
        <v>0</v>
      </c>
      <c r="AD75" s="178">
        <v>0</v>
      </c>
      <c r="AE75" s="178">
        <v>0</v>
      </c>
      <c r="AF75" s="178">
        <v>0</v>
      </c>
    </row>
    <row r="76" spans="1:32" s="175" customFormat="1">
      <c r="A76" s="1"/>
      <c r="B76" s="1"/>
      <c r="C76" s="195"/>
      <c r="D76" s="1" t="s">
        <v>123</v>
      </c>
      <c r="E76" s="195" t="s">
        <v>64</v>
      </c>
      <c r="F76" s="179">
        <v>294.62373663683655</v>
      </c>
      <c r="G76" s="179">
        <v>0</v>
      </c>
      <c r="H76" s="179">
        <v>0</v>
      </c>
      <c r="I76" s="179">
        <v>0</v>
      </c>
      <c r="J76" s="179">
        <v>0</v>
      </c>
      <c r="K76" s="179">
        <v>0</v>
      </c>
      <c r="L76"/>
      <c r="M76" s="178">
        <v>12.737468006020348</v>
      </c>
      <c r="N76" s="178">
        <v>0</v>
      </c>
      <c r="O76" s="178">
        <v>0</v>
      </c>
      <c r="P76" s="178">
        <v>0</v>
      </c>
      <c r="Q76" s="178">
        <v>0</v>
      </c>
      <c r="R76" s="178">
        <v>0</v>
      </c>
      <c r="S76"/>
      <c r="T76" s="179">
        <v>0.51310304790335837</v>
      </c>
      <c r="U76" s="179">
        <v>0</v>
      </c>
      <c r="V76" s="179">
        <v>0</v>
      </c>
      <c r="W76" s="179">
        <v>0</v>
      </c>
      <c r="X76" s="179">
        <v>0</v>
      </c>
      <c r="Y76" s="179">
        <v>0</v>
      </c>
      <c r="Z76"/>
      <c r="AA76" s="178">
        <v>0</v>
      </c>
      <c r="AB76" s="178">
        <v>0</v>
      </c>
      <c r="AC76" s="178">
        <v>0</v>
      </c>
      <c r="AD76" s="178">
        <v>0</v>
      </c>
      <c r="AE76" s="178">
        <v>0</v>
      </c>
      <c r="AF76" s="178">
        <v>0</v>
      </c>
    </row>
    <row r="77" spans="1:32" s="175" customFormat="1">
      <c r="A77" s="1"/>
      <c r="B77" s="1"/>
      <c r="C77" s="195"/>
      <c r="D77" s="1"/>
      <c r="E77" s="195" t="s">
        <v>65</v>
      </c>
      <c r="F77" s="179">
        <v>856227.64391922299</v>
      </c>
      <c r="G77" s="179">
        <v>0</v>
      </c>
      <c r="H77" s="179">
        <v>0</v>
      </c>
      <c r="I77" s="179">
        <v>0</v>
      </c>
      <c r="J77" s="179">
        <v>0</v>
      </c>
      <c r="K77" s="179">
        <v>0</v>
      </c>
      <c r="L77"/>
      <c r="M77" s="178">
        <v>37572.981470463354</v>
      </c>
      <c r="N77" s="178">
        <v>0</v>
      </c>
      <c r="O77" s="178">
        <v>0</v>
      </c>
      <c r="P77" s="178">
        <v>0</v>
      </c>
      <c r="Q77" s="178">
        <v>0</v>
      </c>
      <c r="R77" s="178">
        <v>0</v>
      </c>
      <c r="S77"/>
      <c r="T77" s="179">
        <v>1491.6119110445554</v>
      </c>
      <c r="U77" s="179">
        <v>0</v>
      </c>
      <c r="V77" s="179">
        <v>0</v>
      </c>
      <c r="W77" s="179">
        <v>0</v>
      </c>
      <c r="X77" s="179">
        <v>0</v>
      </c>
      <c r="Y77" s="179">
        <v>0</v>
      </c>
      <c r="Z77"/>
      <c r="AA77" s="178">
        <v>0</v>
      </c>
      <c r="AB77" s="178">
        <v>0</v>
      </c>
      <c r="AC77" s="178">
        <v>0</v>
      </c>
      <c r="AD77" s="178">
        <v>0</v>
      </c>
      <c r="AE77" s="178">
        <v>0</v>
      </c>
      <c r="AF77" s="178">
        <v>0</v>
      </c>
    </row>
    <row r="78" spans="1:32" s="175" customFormat="1">
      <c r="A78" s="1"/>
      <c r="B78" s="1"/>
      <c r="C78" s="195"/>
      <c r="D78" s="1"/>
      <c r="E78" s="195" t="s">
        <v>66</v>
      </c>
      <c r="F78" s="179">
        <v>91234.939445028969</v>
      </c>
      <c r="G78" s="179">
        <v>0</v>
      </c>
      <c r="H78" s="179">
        <v>0</v>
      </c>
      <c r="I78" s="179">
        <v>0</v>
      </c>
      <c r="J78" s="179">
        <v>0</v>
      </c>
      <c r="K78" s="179">
        <v>0</v>
      </c>
      <c r="L78"/>
      <c r="M78" s="178">
        <v>3363.8322173382189</v>
      </c>
      <c r="N78" s="178">
        <v>0</v>
      </c>
      <c r="O78" s="178">
        <v>0</v>
      </c>
      <c r="P78" s="178">
        <v>0</v>
      </c>
      <c r="Q78" s="178">
        <v>0</v>
      </c>
      <c r="R78" s="178">
        <v>0</v>
      </c>
      <c r="S78"/>
      <c r="T78" s="179">
        <v>158.93910327561829</v>
      </c>
      <c r="U78" s="179">
        <v>0</v>
      </c>
      <c r="V78" s="179">
        <v>0</v>
      </c>
      <c r="W78" s="179">
        <v>0</v>
      </c>
      <c r="X78" s="179">
        <v>0</v>
      </c>
      <c r="Y78" s="179">
        <v>0</v>
      </c>
      <c r="Z78"/>
      <c r="AA78" s="178">
        <v>0</v>
      </c>
      <c r="AB78" s="178">
        <v>0</v>
      </c>
      <c r="AC78" s="178">
        <v>0</v>
      </c>
      <c r="AD78" s="178">
        <v>0</v>
      </c>
      <c r="AE78" s="178">
        <v>0</v>
      </c>
      <c r="AF78" s="178">
        <v>0</v>
      </c>
    </row>
    <row r="79" spans="1:32" s="175" customFormat="1">
      <c r="A79" s="1"/>
      <c r="B79" s="1"/>
      <c r="C79" s="195"/>
      <c r="D79" s="1"/>
      <c r="E79" s="195" t="s">
        <v>67</v>
      </c>
      <c r="F79" s="179">
        <v>4523.7826387165551</v>
      </c>
      <c r="G79" s="179">
        <v>0</v>
      </c>
      <c r="H79" s="179">
        <v>0</v>
      </c>
      <c r="I79" s="179">
        <v>0</v>
      </c>
      <c r="J79" s="179">
        <v>0</v>
      </c>
      <c r="K79" s="179">
        <v>0</v>
      </c>
      <c r="L79"/>
      <c r="M79" s="178">
        <v>153.18885149485868</v>
      </c>
      <c r="N79" s="178">
        <v>0</v>
      </c>
      <c r="O79" s="178">
        <v>0</v>
      </c>
      <c r="P79" s="178">
        <v>0</v>
      </c>
      <c r="Q79" s="178">
        <v>0</v>
      </c>
      <c r="R79" s="178">
        <v>0</v>
      </c>
      <c r="S79"/>
      <c r="T79" s="179">
        <v>7.8822642150196893</v>
      </c>
      <c r="U79" s="179">
        <v>0</v>
      </c>
      <c r="V79" s="179">
        <v>0</v>
      </c>
      <c r="W79" s="179">
        <v>0</v>
      </c>
      <c r="X79" s="179">
        <v>0</v>
      </c>
      <c r="Y79" s="179">
        <v>0</v>
      </c>
      <c r="Z79"/>
      <c r="AA79" s="178">
        <v>0</v>
      </c>
      <c r="AB79" s="178">
        <v>0</v>
      </c>
      <c r="AC79" s="178">
        <v>0</v>
      </c>
      <c r="AD79" s="178">
        <v>0</v>
      </c>
      <c r="AE79" s="178">
        <v>0</v>
      </c>
      <c r="AF79" s="178">
        <v>0</v>
      </c>
    </row>
    <row r="80" spans="1:32" s="175" customFormat="1">
      <c r="A80" s="1"/>
      <c r="B80" s="1"/>
      <c r="C80" s="195"/>
      <c r="D80" s="1" t="s">
        <v>122</v>
      </c>
      <c r="E80" s="195" t="s">
        <v>64</v>
      </c>
      <c r="F80" s="179">
        <v>4194.8073899757592</v>
      </c>
      <c r="G80" s="179">
        <v>0</v>
      </c>
      <c r="H80" s="179">
        <v>0</v>
      </c>
      <c r="I80" s="179">
        <v>0</v>
      </c>
      <c r="J80" s="179">
        <v>0</v>
      </c>
      <c r="K80" s="179">
        <v>0</v>
      </c>
      <c r="L80"/>
      <c r="M80" s="178">
        <v>181.35410789082206</v>
      </c>
      <c r="N80" s="178">
        <v>0</v>
      </c>
      <c r="O80" s="178">
        <v>0</v>
      </c>
      <c r="P80" s="178">
        <v>0</v>
      </c>
      <c r="Q80" s="178">
        <v>0</v>
      </c>
      <c r="R80" s="178">
        <v>0</v>
      </c>
      <c r="S80"/>
      <c r="T80" s="179">
        <v>9.7196996271456317</v>
      </c>
      <c r="U80" s="179">
        <v>0</v>
      </c>
      <c r="V80" s="179">
        <v>0</v>
      </c>
      <c r="W80" s="179">
        <v>0</v>
      </c>
      <c r="X80" s="179">
        <v>0</v>
      </c>
      <c r="Y80" s="179">
        <v>0</v>
      </c>
      <c r="Z80"/>
      <c r="AA80" s="178">
        <v>0</v>
      </c>
      <c r="AB80" s="178">
        <v>0</v>
      </c>
      <c r="AC80" s="178">
        <v>0</v>
      </c>
      <c r="AD80" s="178">
        <v>0</v>
      </c>
      <c r="AE80" s="178">
        <v>0</v>
      </c>
      <c r="AF80" s="178">
        <v>0</v>
      </c>
    </row>
    <row r="81" spans="1:32" s="175" customFormat="1">
      <c r="A81" s="1"/>
      <c r="B81" s="1"/>
      <c r="C81" s="195"/>
      <c r="D81" s="1"/>
      <c r="E81" s="195" t="s">
        <v>65</v>
      </c>
      <c r="F81" s="179">
        <v>686270.48900003429</v>
      </c>
      <c r="G81" s="179">
        <v>0</v>
      </c>
      <c r="H81" s="179">
        <v>0</v>
      </c>
      <c r="I81" s="179">
        <v>0</v>
      </c>
      <c r="J81" s="179">
        <v>0</v>
      </c>
      <c r="K81" s="179">
        <v>0</v>
      </c>
      <c r="L81"/>
      <c r="M81" s="178">
        <v>30114.921598299505</v>
      </c>
      <c r="N81" s="178">
        <v>0</v>
      </c>
      <c r="O81" s="178">
        <v>0</v>
      </c>
      <c r="P81" s="178">
        <v>0</v>
      </c>
      <c r="Q81" s="178">
        <v>0</v>
      </c>
      <c r="R81" s="178">
        <v>0</v>
      </c>
      <c r="S81"/>
      <c r="T81" s="179">
        <v>1590.1428590010248</v>
      </c>
      <c r="U81" s="179">
        <v>0</v>
      </c>
      <c r="V81" s="179">
        <v>0</v>
      </c>
      <c r="W81" s="179">
        <v>0</v>
      </c>
      <c r="X81" s="179">
        <v>0</v>
      </c>
      <c r="Y81" s="179">
        <v>0</v>
      </c>
      <c r="Z81"/>
      <c r="AA81" s="178">
        <v>0</v>
      </c>
      <c r="AB81" s="178">
        <v>0</v>
      </c>
      <c r="AC81" s="178">
        <v>0</v>
      </c>
      <c r="AD81" s="178">
        <v>0</v>
      </c>
      <c r="AE81" s="178">
        <v>0</v>
      </c>
      <c r="AF81" s="178">
        <v>0</v>
      </c>
    </row>
    <row r="82" spans="1:32" s="175" customFormat="1">
      <c r="A82" s="1"/>
      <c r="B82" s="1"/>
      <c r="C82" s="195"/>
      <c r="D82" s="1"/>
      <c r="E82" s="195" t="s">
        <v>66</v>
      </c>
      <c r="F82" s="179">
        <v>511766.50157704274</v>
      </c>
      <c r="G82" s="179">
        <v>0</v>
      </c>
      <c r="H82" s="179">
        <v>0</v>
      </c>
      <c r="I82" s="179">
        <v>0</v>
      </c>
      <c r="J82" s="179">
        <v>0</v>
      </c>
      <c r="K82" s="179">
        <v>0</v>
      </c>
      <c r="L82"/>
      <c r="M82" s="178">
        <v>18868.830913145564</v>
      </c>
      <c r="N82" s="178">
        <v>0</v>
      </c>
      <c r="O82" s="178">
        <v>0</v>
      </c>
      <c r="P82" s="178">
        <v>0</v>
      </c>
      <c r="Q82" s="178">
        <v>0</v>
      </c>
      <c r="R82" s="178">
        <v>0</v>
      </c>
      <c r="S82"/>
      <c r="T82" s="179">
        <v>1185.8033545117669</v>
      </c>
      <c r="U82" s="179">
        <v>0</v>
      </c>
      <c r="V82" s="179">
        <v>0</v>
      </c>
      <c r="W82" s="179">
        <v>0</v>
      </c>
      <c r="X82" s="179">
        <v>0</v>
      </c>
      <c r="Y82" s="179">
        <v>0</v>
      </c>
      <c r="Z82"/>
      <c r="AA82" s="178">
        <v>0</v>
      </c>
      <c r="AB82" s="178">
        <v>0</v>
      </c>
      <c r="AC82" s="178">
        <v>0</v>
      </c>
      <c r="AD82" s="178">
        <v>0</v>
      </c>
      <c r="AE82" s="178">
        <v>0</v>
      </c>
      <c r="AF82" s="178">
        <v>0</v>
      </c>
    </row>
    <row r="83" spans="1:32" s="175" customFormat="1">
      <c r="A83" s="1"/>
      <c r="B83" s="1"/>
      <c r="C83" s="195"/>
      <c r="D83" s="1"/>
      <c r="E83" s="195" t="s">
        <v>67</v>
      </c>
      <c r="F83" s="179">
        <v>838.96147799515199</v>
      </c>
      <c r="G83" s="179">
        <v>0</v>
      </c>
      <c r="H83" s="179">
        <v>0</v>
      </c>
      <c r="I83" s="179">
        <v>0</v>
      </c>
      <c r="J83" s="179">
        <v>0</v>
      </c>
      <c r="K83" s="179">
        <v>0</v>
      </c>
      <c r="L83"/>
      <c r="M83" s="178">
        <v>28.40975252934982</v>
      </c>
      <c r="N83" s="178">
        <v>0</v>
      </c>
      <c r="O83" s="178">
        <v>0</v>
      </c>
      <c r="P83" s="178">
        <v>0</v>
      </c>
      <c r="Q83" s="178">
        <v>0</v>
      </c>
      <c r="R83" s="178">
        <v>0</v>
      </c>
      <c r="S83"/>
      <c r="T83" s="179">
        <v>1.9439399254291263</v>
      </c>
      <c r="U83" s="179">
        <v>0</v>
      </c>
      <c r="V83" s="179">
        <v>0</v>
      </c>
      <c r="W83" s="179">
        <v>0</v>
      </c>
      <c r="X83" s="179">
        <v>0</v>
      </c>
      <c r="Y83" s="179">
        <v>0</v>
      </c>
      <c r="Z83"/>
      <c r="AA83" s="178">
        <v>0</v>
      </c>
      <c r="AB83" s="178">
        <v>0</v>
      </c>
      <c r="AC83" s="178">
        <v>0</v>
      </c>
      <c r="AD83" s="178">
        <v>0</v>
      </c>
      <c r="AE83" s="178">
        <v>0</v>
      </c>
      <c r="AF83" s="178">
        <v>0</v>
      </c>
    </row>
    <row r="84" spans="1:32" s="175" customFormat="1">
      <c r="A84" s="1"/>
      <c r="B84" s="1"/>
      <c r="C84" s="195"/>
      <c r="D84" s="1" t="s">
        <v>117</v>
      </c>
      <c r="E84" s="195" t="s">
        <v>64</v>
      </c>
      <c r="F84" s="179">
        <v>3903.5603065326645</v>
      </c>
      <c r="G84" s="179">
        <v>0</v>
      </c>
      <c r="H84" s="179">
        <v>0</v>
      </c>
      <c r="I84" s="179">
        <v>0</v>
      </c>
      <c r="J84" s="179">
        <v>0</v>
      </c>
      <c r="K84" s="179">
        <v>0</v>
      </c>
      <c r="L84"/>
      <c r="M84" s="178">
        <v>168.76262273232669</v>
      </c>
      <c r="N84" s="178">
        <v>0</v>
      </c>
      <c r="O84" s="178">
        <v>0</v>
      </c>
      <c r="P84" s="178">
        <v>0</v>
      </c>
      <c r="Q84" s="178">
        <v>0</v>
      </c>
      <c r="R84" s="178">
        <v>0</v>
      </c>
      <c r="S84"/>
      <c r="T84" s="179">
        <v>9.4716574883781615</v>
      </c>
      <c r="U84" s="179">
        <v>0</v>
      </c>
      <c r="V84" s="179">
        <v>0</v>
      </c>
      <c r="W84" s="179">
        <v>0</v>
      </c>
      <c r="X84" s="179">
        <v>0</v>
      </c>
      <c r="Y84" s="179">
        <v>0</v>
      </c>
      <c r="Z84"/>
      <c r="AA84" s="178">
        <v>0</v>
      </c>
      <c r="AB84" s="178">
        <v>0</v>
      </c>
      <c r="AC84" s="178">
        <v>0</v>
      </c>
      <c r="AD84" s="178">
        <v>0</v>
      </c>
      <c r="AE84" s="178">
        <v>0</v>
      </c>
      <c r="AF84" s="178">
        <v>0</v>
      </c>
    </row>
    <row r="85" spans="1:32" s="175" customFormat="1">
      <c r="A85" s="1"/>
      <c r="B85" s="1"/>
      <c r="C85" s="195"/>
      <c r="D85" s="1"/>
      <c r="E85" s="195" t="s">
        <v>65</v>
      </c>
      <c r="F85" s="179">
        <v>1013252.7252814071</v>
      </c>
      <c r="G85" s="179">
        <v>0</v>
      </c>
      <c r="H85" s="179">
        <v>0</v>
      </c>
      <c r="I85" s="179">
        <v>0</v>
      </c>
      <c r="J85" s="179">
        <v>0</v>
      </c>
      <c r="K85" s="179">
        <v>0</v>
      </c>
      <c r="L85"/>
      <c r="M85" s="178">
        <v>44463.556090798709</v>
      </c>
      <c r="N85" s="178">
        <v>0</v>
      </c>
      <c r="O85" s="178">
        <v>0</v>
      </c>
      <c r="P85" s="178">
        <v>0</v>
      </c>
      <c r="Q85" s="178">
        <v>0</v>
      </c>
      <c r="R85" s="178">
        <v>0</v>
      </c>
      <c r="S85"/>
      <c r="T85" s="179">
        <v>2458.5716651975886</v>
      </c>
      <c r="U85" s="179">
        <v>0</v>
      </c>
      <c r="V85" s="179">
        <v>0</v>
      </c>
      <c r="W85" s="179">
        <v>0</v>
      </c>
      <c r="X85" s="179">
        <v>0</v>
      </c>
      <c r="Y85" s="179">
        <v>0</v>
      </c>
      <c r="Z85"/>
      <c r="AA85" s="178">
        <v>0</v>
      </c>
      <c r="AB85" s="178">
        <v>0</v>
      </c>
      <c r="AC85" s="178">
        <v>0</v>
      </c>
      <c r="AD85" s="178">
        <v>0</v>
      </c>
      <c r="AE85" s="178">
        <v>0</v>
      </c>
      <c r="AF85" s="178">
        <v>0</v>
      </c>
    </row>
    <row r="86" spans="1:32" s="175" customFormat="1">
      <c r="A86" s="1"/>
      <c r="B86" s="1"/>
      <c r="C86" s="195"/>
      <c r="D86" s="1"/>
      <c r="E86" s="195" t="s">
        <v>66</v>
      </c>
      <c r="F86" s="179">
        <v>16171.892698492467</v>
      </c>
      <c r="G86" s="179">
        <v>0</v>
      </c>
      <c r="H86" s="179">
        <v>0</v>
      </c>
      <c r="I86" s="179">
        <v>0</v>
      </c>
      <c r="J86" s="179">
        <v>0</v>
      </c>
      <c r="K86" s="179">
        <v>0</v>
      </c>
      <c r="L86"/>
      <c r="M86" s="178">
        <v>596.2576837934173</v>
      </c>
      <c r="N86" s="178">
        <v>0</v>
      </c>
      <c r="O86" s="178">
        <v>0</v>
      </c>
      <c r="P86" s="178">
        <v>0</v>
      </c>
      <c r="Q86" s="178">
        <v>0</v>
      </c>
      <c r="R86" s="178">
        <v>0</v>
      </c>
      <c r="S86"/>
      <c r="T86" s="179">
        <v>39.23972388042381</v>
      </c>
      <c r="U86" s="179">
        <v>0</v>
      </c>
      <c r="V86" s="179">
        <v>0</v>
      </c>
      <c r="W86" s="179">
        <v>0</v>
      </c>
      <c r="X86" s="179">
        <v>0</v>
      </c>
      <c r="Y86" s="179">
        <v>0</v>
      </c>
      <c r="Z86"/>
      <c r="AA86" s="178">
        <v>0</v>
      </c>
      <c r="AB86" s="178">
        <v>0</v>
      </c>
      <c r="AC86" s="178">
        <v>0</v>
      </c>
      <c r="AD86" s="178">
        <v>0</v>
      </c>
      <c r="AE86" s="178">
        <v>0</v>
      </c>
      <c r="AF86" s="178">
        <v>0</v>
      </c>
    </row>
    <row r="87" spans="1:32" s="175" customFormat="1">
      <c r="A87" s="1"/>
      <c r="B87" s="1"/>
      <c r="C87" s="195"/>
      <c r="D87" s="1"/>
      <c r="E87" s="195" t="s">
        <v>67</v>
      </c>
      <c r="F87" s="179">
        <v>557.65147236180917</v>
      </c>
      <c r="G87" s="179">
        <v>0</v>
      </c>
      <c r="H87" s="179">
        <v>0</v>
      </c>
      <c r="I87" s="179">
        <v>0</v>
      </c>
      <c r="J87" s="179">
        <v>0</v>
      </c>
      <c r="K87" s="179">
        <v>0</v>
      </c>
      <c r="L87"/>
      <c r="M87" s="178">
        <v>18.883751808587945</v>
      </c>
      <c r="N87" s="178">
        <v>0</v>
      </c>
      <c r="O87" s="178">
        <v>0</v>
      </c>
      <c r="P87" s="178">
        <v>0</v>
      </c>
      <c r="Q87" s="178">
        <v>0</v>
      </c>
      <c r="R87" s="178">
        <v>0</v>
      </c>
      <c r="S87"/>
      <c r="T87" s="179">
        <v>1.3530939269111659</v>
      </c>
      <c r="U87" s="179">
        <v>0</v>
      </c>
      <c r="V87" s="179">
        <v>0</v>
      </c>
      <c r="W87" s="179">
        <v>0</v>
      </c>
      <c r="X87" s="179">
        <v>0</v>
      </c>
      <c r="Y87" s="179">
        <v>0</v>
      </c>
      <c r="Z87"/>
      <c r="AA87" s="178">
        <v>0</v>
      </c>
      <c r="AB87" s="178">
        <v>0</v>
      </c>
      <c r="AC87" s="178">
        <v>0</v>
      </c>
      <c r="AD87" s="178">
        <v>0</v>
      </c>
      <c r="AE87" s="178">
        <v>0</v>
      </c>
      <c r="AF87" s="178">
        <v>0</v>
      </c>
    </row>
    <row r="88" spans="1:32" s="175" customFormat="1">
      <c r="A88" s="1"/>
      <c r="B88" s="1"/>
      <c r="C88" s="195"/>
      <c r="D88" s="1" t="s">
        <v>124</v>
      </c>
      <c r="E88" s="195" t="s">
        <v>65</v>
      </c>
      <c r="F88" s="179">
        <v>10386.879999999999</v>
      </c>
      <c r="G88" s="179">
        <v>0</v>
      </c>
      <c r="H88" s="179">
        <v>0</v>
      </c>
      <c r="I88" s="179">
        <v>0</v>
      </c>
      <c r="J88" s="179">
        <v>0</v>
      </c>
      <c r="K88" s="179">
        <v>0</v>
      </c>
      <c r="L88"/>
      <c r="M88" s="178">
        <v>455.79706816000004</v>
      </c>
      <c r="N88" s="178">
        <v>0</v>
      </c>
      <c r="O88" s="178">
        <v>0</v>
      </c>
      <c r="P88" s="178">
        <v>0</v>
      </c>
      <c r="Q88" s="178">
        <v>0</v>
      </c>
      <c r="R88" s="178">
        <v>0</v>
      </c>
      <c r="S88"/>
      <c r="T88" s="179">
        <v>26.667158882075125</v>
      </c>
      <c r="U88" s="179">
        <v>0</v>
      </c>
      <c r="V88" s="179">
        <v>0</v>
      </c>
      <c r="W88" s="179">
        <v>0</v>
      </c>
      <c r="X88" s="179">
        <v>0</v>
      </c>
      <c r="Y88" s="179">
        <v>0</v>
      </c>
      <c r="Z88"/>
      <c r="AA88" s="178">
        <v>0</v>
      </c>
      <c r="AB88" s="178">
        <v>0</v>
      </c>
      <c r="AC88" s="178">
        <v>0</v>
      </c>
      <c r="AD88" s="178">
        <v>0</v>
      </c>
      <c r="AE88" s="178">
        <v>0</v>
      </c>
      <c r="AF88" s="178">
        <v>0</v>
      </c>
    </row>
    <row r="89" spans="1:32" s="175" customFormat="1">
      <c r="A89" s="1"/>
      <c r="B89" s="1"/>
      <c r="C89" s="195"/>
      <c r="D89" s="1"/>
      <c r="E89" s="195" t="s">
        <v>66</v>
      </c>
      <c r="F89" s="179">
        <v>1329.1599999999996</v>
      </c>
      <c r="G89" s="179">
        <v>0</v>
      </c>
      <c r="H89" s="179">
        <v>0</v>
      </c>
      <c r="I89" s="179">
        <v>0</v>
      </c>
      <c r="J89" s="179">
        <v>0</v>
      </c>
      <c r="K89" s="179">
        <v>0</v>
      </c>
      <c r="L89"/>
      <c r="M89" s="178">
        <v>49.006129200000004</v>
      </c>
      <c r="N89" s="178">
        <v>0</v>
      </c>
      <c r="O89" s="178">
        <v>0</v>
      </c>
      <c r="P89" s="178">
        <v>0</v>
      </c>
      <c r="Q89" s="178">
        <v>0</v>
      </c>
      <c r="R89" s="178">
        <v>0</v>
      </c>
      <c r="S89"/>
      <c r="T89" s="179">
        <v>3.4787644885039204</v>
      </c>
      <c r="U89" s="179">
        <v>0</v>
      </c>
      <c r="V89" s="179">
        <v>0</v>
      </c>
      <c r="W89" s="179">
        <v>0</v>
      </c>
      <c r="X89" s="179">
        <v>0</v>
      </c>
      <c r="Y89" s="179">
        <v>0</v>
      </c>
      <c r="Z89"/>
      <c r="AA89" s="178">
        <v>0</v>
      </c>
      <c r="AB89" s="178">
        <v>0</v>
      </c>
      <c r="AC89" s="178">
        <v>0</v>
      </c>
      <c r="AD89" s="178">
        <v>0</v>
      </c>
      <c r="AE89" s="178">
        <v>0</v>
      </c>
      <c r="AF89" s="178">
        <v>0</v>
      </c>
    </row>
    <row r="90" spans="1:32" s="175" customFormat="1">
      <c r="A90" s="1"/>
      <c r="B90" s="1"/>
      <c r="C90" s="180" t="s">
        <v>142</v>
      </c>
      <c r="D90" s="180"/>
      <c r="E90" s="180"/>
      <c r="F90" s="189">
        <f>SUM(F65:F89)</f>
        <v>24600494.377551593</v>
      </c>
      <c r="G90" s="189">
        <f t="shared" ref="G90:AF90" si="5">SUM(G65:G89)</f>
        <v>0</v>
      </c>
      <c r="H90" s="189">
        <f t="shared" si="5"/>
        <v>0</v>
      </c>
      <c r="I90" s="189">
        <f t="shared" si="5"/>
        <v>0</v>
      </c>
      <c r="J90" s="189">
        <f t="shared" si="5"/>
        <v>0</v>
      </c>
      <c r="K90" s="189">
        <f t="shared" si="5"/>
        <v>0</v>
      </c>
      <c r="L90"/>
      <c r="M90" s="190">
        <f t="shared" si="5"/>
        <v>1064402.8918183122</v>
      </c>
      <c r="N90" s="190">
        <f t="shared" si="5"/>
        <v>0</v>
      </c>
      <c r="O90" s="190">
        <f t="shared" si="5"/>
        <v>0</v>
      </c>
      <c r="P90" s="190">
        <f t="shared" si="5"/>
        <v>0</v>
      </c>
      <c r="Q90" s="190">
        <f t="shared" si="5"/>
        <v>0</v>
      </c>
      <c r="R90" s="190">
        <f t="shared" si="5"/>
        <v>0</v>
      </c>
      <c r="S90"/>
      <c r="T90" s="189">
        <f t="shared" si="5"/>
        <v>231933.7162840708</v>
      </c>
      <c r="U90" s="189">
        <f t="shared" si="5"/>
        <v>0</v>
      </c>
      <c r="V90" s="189">
        <f t="shared" si="5"/>
        <v>0</v>
      </c>
      <c r="W90" s="189">
        <f t="shared" si="5"/>
        <v>0</v>
      </c>
      <c r="X90" s="189">
        <f t="shared" si="5"/>
        <v>0</v>
      </c>
      <c r="Y90" s="189">
        <f t="shared" si="5"/>
        <v>0</v>
      </c>
      <c r="Z90"/>
      <c r="AA90" s="190">
        <f t="shared" si="5"/>
        <v>0</v>
      </c>
      <c r="AB90" s="190">
        <f t="shared" si="5"/>
        <v>0</v>
      </c>
      <c r="AC90" s="190">
        <f t="shared" si="5"/>
        <v>0</v>
      </c>
      <c r="AD90" s="190">
        <f t="shared" si="5"/>
        <v>0</v>
      </c>
      <c r="AE90" s="190">
        <f t="shared" si="5"/>
        <v>0</v>
      </c>
      <c r="AF90" s="190">
        <f t="shared" si="5"/>
        <v>0</v>
      </c>
    </row>
    <row r="91" spans="1:32" s="175" customFormat="1">
      <c r="A91" s="1"/>
      <c r="B91" s="1"/>
      <c r="C91" s="195">
        <v>2014</v>
      </c>
      <c r="D91" s="1" t="s">
        <v>8</v>
      </c>
      <c r="E91" s="195" t="s">
        <v>64</v>
      </c>
      <c r="F91" s="179">
        <v>422.5067577740661</v>
      </c>
      <c r="G91" s="179">
        <v>422.5067577740661</v>
      </c>
      <c r="H91" s="179">
        <v>0</v>
      </c>
      <c r="I91" s="179">
        <v>0</v>
      </c>
      <c r="J91" s="179">
        <v>0</v>
      </c>
      <c r="K91" s="179">
        <v>0</v>
      </c>
      <c r="L91"/>
      <c r="M91" s="178">
        <v>18.266234658846198</v>
      </c>
      <c r="N91" s="178">
        <v>18.266234658846198</v>
      </c>
      <c r="O91" s="178">
        <v>0</v>
      </c>
      <c r="P91" s="178">
        <v>0</v>
      </c>
      <c r="Q91" s="178">
        <v>0</v>
      </c>
      <c r="R91" s="178">
        <v>0</v>
      </c>
      <c r="S91"/>
      <c r="T91" s="179">
        <v>0.86631198685261701</v>
      </c>
      <c r="U91" s="179">
        <v>0.86631198685261701</v>
      </c>
      <c r="V91" s="179">
        <v>0</v>
      </c>
      <c r="W91" s="179">
        <v>0</v>
      </c>
      <c r="X91" s="179">
        <v>0</v>
      </c>
      <c r="Y91" s="179">
        <v>0</v>
      </c>
      <c r="Z91"/>
      <c r="AA91" s="178">
        <v>0</v>
      </c>
      <c r="AB91" s="178">
        <v>0</v>
      </c>
      <c r="AC91" s="178">
        <v>0</v>
      </c>
      <c r="AD91" s="178">
        <v>0</v>
      </c>
      <c r="AE91" s="178">
        <v>0</v>
      </c>
      <c r="AF91" s="178">
        <v>0</v>
      </c>
    </row>
    <row r="92" spans="1:32" s="175" customFormat="1">
      <c r="A92" s="1"/>
      <c r="B92" s="1"/>
      <c r="C92" s="195"/>
      <c r="D92" s="1"/>
      <c r="E92" s="195" t="s">
        <v>65</v>
      </c>
      <c r="F92" s="179">
        <v>906276.99542537169</v>
      </c>
      <c r="G92" s="179">
        <v>483160.97084621782</v>
      </c>
      <c r="H92" s="179">
        <v>0</v>
      </c>
      <c r="I92" s="179">
        <v>0</v>
      </c>
      <c r="J92" s="179">
        <v>0</v>
      </c>
      <c r="K92" s="179">
        <v>0</v>
      </c>
      <c r="L92"/>
      <c r="M92" s="178">
        <v>39769.247113256155</v>
      </c>
      <c r="N92" s="178">
        <v>21202.069722673721</v>
      </c>
      <c r="O92" s="178">
        <v>0</v>
      </c>
      <c r="P92" s="178">
        <v>0</v>
      </c>
      <c r="Q92" s="178">
        <v>0</v>
      </c>
      <c r="R92" s="178">
        <v>0</v>
      </c>
      <c r="S92"/>
      <c r="T92" s="179">
        <v>1858.2392117988636</v>
      </c>
      <c r="U92" s="179">
        <v>990.16361323122351</v>
      </c>
      <c r="V92" s="179">
        <v>0</v>
      </c>
      <c r="W92" s="179">
        <v>0</v>
      </c>
      <c r="X92" s="179">
        <v>0</v>
      </c>
      <c r="Y92" s="179">
        <v>0</v>
      </c>
      <c r="Z92"/>
      <c r="AA92" s="178">
        <v>0</v>
      </c>
      <c r="AB92" s="178">
        <v>0</v>
      </c>
      <c r="AC92" s="178">
        <v>0</v>
      </c>
      <c r="AD92" s="178">
        <v>0</v>
      </c>
      <c r="AE92" s="178">
        <v>0</v>
      </c>
      <c r="AF92" s="178">
        <v>0</v>
      </c>
    </row>
    <row r="93" spans="1:32" s="175" customFormat="1">
      <c r="A93" s="1"/>
      <c r="B93" s="1"/>
      <c r="C93" s="195"/>
      <c r="D93" s="1"/>
      <c r="E93" s="195" t="s">
        <v>66</v>
      </c>
      <c r="F93" s="179">
        <v>28307.952770862419</v>
      </c>
      <c r="G93" s="179">
        <v>15019.319024649507</v>
      </c>
      <c r="H93" s="179">
        <v>0</v>
      </c>
      <c r="I93" s="179">
        <v>0</v>
      </c>
      <c r="J93" s="179">
        <v>0</v>
      </c>
      <c r="K93" s="179">
        <v>0</v>
      </c>
      <c r="L93"/>
      <c r="M93" s="178">
        <v>1043.7142186616977</v>
      </c>
      <c r="N93" s="178">
        <v>553.76229243882744</v>
      </c>
      <c r="O93" s="178">
        <v>0</v>
      </c>
      <c r="P93" s="178">
        <v>0</v>
      </c>
      <c r="Q93" s="178">
        <v>0</v>
      </c>
      <c r="R93" s="178">
        <v>0</v>
      </c>
      <c r="S93"/>
      <c r="T93" s="179">
        <v>58.042903119125342</v>
      </c>
      <c r="U93" s="179">
        <v>30.780392314167301</v>
      </c>
      <c r="V93" s="179">
        <v>0</v>
      </c>
      <c r="W93" s="179">
        <v>0</v>
      </c>
      <c r="X93" s="179">
        <v>0</v>
      </c>
      <c r="Y93" s="179">
        <v>0</v>
      </c>
      <c r="Z93"/>
      <c r="AA93" s="178">
        <v>0</v>
      </c>
      <c r="AB93" s="178">
        <v>0</v>
      </c>
      <c r="AC93" s="178">
        <v>0</v>
      </c>
      <c r="AD93" s="178">
        <v>0</v>
      </c>
      <c r="AE93" s="178">
        <v>0</v>
      </c>
      <c r="AF93" s="178">
        <v>0</v>
      </c>
    </row>
    <row r="94" spans="1:32" s="175" customFormat="1">
      <c r="A94" s="1"/>
      <c r="B94" s="1"/>
      <c r="C94" s="195"/>
      <c r="D94" s="1" t="s">
        <v>11</v>
      </c>
      <c r="E94" s="195" t="s">
        <v>64</v>
      </c>
      <c r="F94" s="179">
        <v>0</v>
      </c>
      <c r="G94" s="179">
        <v>0</v>
      </c>
      <c r="H94" s="179">
        <v>0</v>
      </c>
      <c r="I94" s="179">
        <v>0</v>
      </c>
      <c r="J94" s="179">
        <v>0</v>
      </c>
      <c r="K94" s="179">
        <v>0</v>
      </c>
      <c r="L94"/>
      <c r="M94" s="178">
        <v>0</v>
      </c>
      <c r="N94" s="178">
        <v>0</v>
      </c>
      <c r="O94" s="178">
        <v>0</v>
      </c>
      <c r="P94" s="178">
        <v>0</v>
      </c>
      <c r="Q94" s="178">
        <v>0</v>
      </c>
      <c r="R94" s="178">
        <v>0</v>
      </c>
      <c r="S94"/>
      <c r="T94" s="179">
        <v>0</v>
      </c>
      <c r="U94" s="179">
        <v>0</v>
      </c>
      <c r="V94" s="179">
        <v>0</v>
      </c>
      <c r="W94" s="179">
        <v>0</v>
      </c>
      <c r="X94" s="179">
        <v>0</v>
      </c>
      <c r="Y94" s="179">
        <v>0</v>
      </c>
      <c r="Z94"/>
      <c r="AA94" s="178">
        <v>0</v>
      </c>
      <c r="AB94" s="178">
        <v>0</v>
      </c>
      <c r="AC94" s="178">
        <v>0</v>
      </c>
      <c r="AD94" s="178">
        <v>0</v>
      </c>
      <c r="AE94" s="178">
        <v>0</v>
      </c>
      <c r="AF94" s="178">
        <v>0</v>
      </c>
    </row>
    <row r="95" spans="1:32" s="175" customFormat="1">
      <c r="A95" s="1"/>
      <c r="B95" s="1"/>
      <c r="C95" s="195"/>
      <c r="D95" s="1" t="s">
        <v>12</v>
      </c>
      <c r="E95" s="195" t="s">
        <v>65</v>
      </c>
      <c r="F95" s="179">
        <v>-4875</v>
      </c>
      <c r="G95" s="179">
        <v>-750</v>
      </c>
      <c r="H95" s="179">
        <v>0</v>
      </c>
      <c r="I95" s="179">
        <v>0</v>
      </c>
      <c r="J95" s="179">
        <v>0</v>
      </c>
      <c r="K95" s="179">
        <v>0</v>
      </c>
      <c r="L95"/>
      <c r="M95" s="178">
        <v>-213.92475000000002</v>
      </c>
      <c r="N95" s="178">
        <v>-32.911499999999997</v>
      </c>
      <c r="O95" s="178">
        <v>0</v>
      </c>
      <c r="P95" s="178">
        <v>0</v>
      </c>
      <c r="Q95" s="178">
        <v>0</v>
      </c>
      <c r="R95" s="178">
        <v>0</v>
      </c>
      <c r="S95"/>
      <c r="T95" s="179">
        <v>-57.4392</v>
      </c>
      <c r="U95" s="179">
        <v>-8.8367999999999984</v>
      </c>
      <c r="V95" s="179">
        <v>0</v>
      </c>
      <c r="W95" s="179">
        <v>0</v>
      </c>
      <c r="X95" s="179">
        <v>0</v>
      </c>
      <c r="Y95" s="179">
        <v>0</v>
      </c>
      <c r="Z95"/>
      <c r="AA95" s="178">
        <v>0</v>
      </c>
      <c r="AB95" s="178">
        <v>0</v>
      </c>
      <c r="AC95" s="178">
        <v>0</v>
      </c>
      <c r="AD95" s="178">
        <v>0</v>
      </c>
      <c r="AE95" s="178">
        <v>0</v>
      </c>
      <c r="AF95" s="178">
        <v>0</v>
      </c>
    </row>
    <row r="96" spans="1:32" s="175" customFormat="1">
      <c r="A96" s="1"/>
      <c r="B96" s="1"/>
      <c r="C96" s="195"/>
      <c r="D96" s="1"/>
      <c r="E96" s="195" t="s">
        <v>66</v>
      </c>
      <c r="F96" s="179">
        <v>-750</v>
      </c>
      <c r="G96" s="179">
        <v>0</v>
      </c>
      <c r="H96" s="179">
        <v>0</v>
      </c>
      <c r="I96" s="179">
        <v>0</v>
      </c>
      <c r="J96" s="179">
        <v>0</v>
      </c>
      <c r="K96" s="179">
        <v>0</v>
      </c>
      <c r="L96"/>
      <c r="M96" s="178">
        <v>-27.6525</v>
      </c>
      <c r="N96" s="178">
        <v>0</v>
      </c>
      <c r="O96" s="178">
        <v>0</v>
      </c>
      <c r="P96" s="178">
        <v>0</v>
      </c>
      <c r="Q96" s="178">
        <v>0</v>
      </c>
      <c r="R96" s="178">
        <v>0</v>
      </c>
      <c r="S96"/>
      <c r="T96" s="179">
        <v>-8.8367999999999984</v>
      </c>
      <c r="U96" s="179">
        <v>0</v>
      </c>
      <c r="V96" s="179">
        <v>0</v>
      </c>
      <c r="W96" s="179">
        <v>0</v>
      </c>
      <c r="X96" s="179">
        <v>0</v>
      </c>
      <c r="Y96" s="179">
        <v>0</v>
      </c>
      <c r="Z96"/>
      <c r="AA96" s="178">
        <v>0</v>
      </c>
      <c r="AB96" s="178">
        <v>0</v>
      </c>
      <c r="AC96" s="178">
        <v>0</v>
      </c>
      <c r="AD96" s="178">
        <v>0</v>
      </c>
      <c r="AE96" s="178">
        <v>0</v>
      </c>
      <c r="AF96" s="178">
        <v>0</v>
      </c>
    </row>
    <row r="97" spans="1:32" s="175" customFormat="1">
      <c r="A97" s="1"/>
      <c r="B97" s="1"/>
      <c r="C97" s="195"/>
      <c r="D97" s="1" t="s">
        <v>13</v>
      </c>
      <c r="E97" s="195" t="s">
        <v>64</v>
      </c>
      <c r="F97" s="179">
        <v>686.26470042344556</v>
      </c>
      <c r="G97" s="179">
        <v>0</v>
      </c>
      <c r="H97" s="179">
        <v>0</v>
      </c>
      <c r="I97" s="179">
        <v>0</v>
      </c>
      <c r="J97" s="179">
        <v>0</v>
      </c>
      <c r="K97" s="179">
        <v>0</v>
      </c>
      <c r="L97"/>
      <c r="M97" s="178">
        <v>29.669281793406814</v>
      </c>
      <c r="N97" s="178">
        <v>0</v>
      </c>
      <c r="O97" s="178">
        <v>0</v>
      </c>
      <c r="P97" s="178">
        <v>0</v>
      </c>
      <c r="Q97" s="178">
        <v>0</v>
      </c>
      <c r="R97" s="178">
        <v>0</v>
      </c>
      <c r="S97"/>
      <c r="T97" s="179">
        <v>1.2522879142240102</v>
      </c>
      <c r="U97" s="179">
        <v>0</v>
      </c>
      <c r="V97" s="179">
        <v>0</v>
      </c>
      <c r="W97" s="179">
        <v>0</v>
      </c>
      <c r="X97" s="179">
        <v>0</v>
      </c>
      <c r="Y97" s="179">
        <v>0</v>
      </c>
      <c r="Z97"/>
      <c r="AA97" s="178">
        <v>0</v>
      </c>
      <c r="AB97" s="178">
        <v>0</v>
      </c>
      <c r="AC97" s="178">
        <v>0</v>
      </c>
      <c r="AD97" s="178">
        <v>0</v>
      </c>
      <c r="AE97" s="178">
        <v>0</v>
      </c>
      <c r="AF97" s="178">
        <v>0</v>
      </c>
    </row>
    <row r="98" spans="1:32" s="175" customFormat="1">
      <c r="A98" s="1"/>
      <c r="B98" s="1"/>
      <c r="C98" s="195"/>
      <c r="D98" s="1"/>
      <c r="E98" s="195" t="s">
        <v>65</v>
      </c>
      <c r="F98" s="179">
        <v>139635.80362782607</v>
      </c>
      <c r="G98" s="179">
        <v>0</v>
      </c>
      <c r="H98" s="179">
        <v>0</v>
      </c>
      <c r="I98" s="179">
        <v>0</v>
      </c>
      <c r="J98" s="179">
        <v>0</v>
      </c>
      <c r="K98" s="179">
        <v>0</v>
      </c>
      <c r="L98"/>
      <c r="M98" s="178">
        <v>6127.4983347962625</v>
      </c>
      <c r="N98" s="178">
        <v>0</v>
      </c>
      <c r="O98" s="178">
        <v>0</v>
      </c>
      <c r="P98" s="178">
        <v>0</v>
      </c>
      <c r="Q98" s="178">
        <v>0</v>
      </c>
      <c r="R98" s="178">
        <v>0</v>
      </c>
      <c r="S98"/>
      <c r="T98" s="179">
        <v>254.80580476919096</v>
      </c>
      <c r="U98" s="179">
        <v>0</v>
      </c>
      <c r="V98" s="179">
        <v>0</v>
      </c>
      <c r="W98" s="179">
        <v>0</v>
      </c>
      <c r="X98" s="179">
        <v>0</v>
      </c>
      <c r="Y98" s="179">
        <v>0</v>
      </c>
      <c r="Z98"/>
      <c r="AA98" s="178">
        <v>0</v>
      </c>
      <c r="AB98" s="178">
        <v>0</v>
      </c>
      <c r="AC98" s="178">
        <v>0</v>
      </c>
      <c r="AD98" s="178">
        <v>0</v>
      </c>
      <c r="AE98" s="178">
        <v>0</v>
      </c>
      <c r="AF98" s="178">
        <v>0</v>
      </c>
    </row>
    <row r="99" spans="1:32" s="175" customFormat="1">
      <c r="A99" s="1"/>
      <c r="B99" s="1"/>
      <c r="C99" s="195"/>
      <c r="D99" s="1" t="s">
        <v>123</v>
      </c>
      <c r="E99" s="195" t="s">
        <v>64</v>
      </c>
      <c r="F99" s="179">
        <v>0</v>
      </c>
      <c r="G99" s="179">
        <v>433.35854912437247</v>
      </c>
      <c r="H99" s="179">
        <v>0</v>
      </c>
      <c r="I99" s="179">
        <v>0</v>
      </c>
      <c r="J99" s="179">
        <v>0</v>
      </c>
      <c r="K99" s="179">
        <v>0</v>
      </c>
      <c r="L99"/>
      <c r="M99" s="178">
        <v>0</v>
      </c>
      <c r="N99" s="178">
        <v>18.735390154293995</v>
      </c>
      <c r="O99" s="178">
        <v>0</v>
      </c>
      <c r="P99" s="178">
        <v>0</v>
      </c>
      <c r="Q99" s="178">
        <v>0</v>
      </c>
      <c r="R99" s="178">
        <v>0</v>
      </c>
      <c r="S99"/>
      <c r="T99" s="179">
        <v>0</v>
      </c>
      <c r="U99" s="179">
        <v>0.75548796635856463</v>
      </c>
      <c r="V99" s="179">
        <v>0</v>
      </c>
      <c r="W99" s="179">
        <v>0</v>
      </c>
      <c r="X99" s="179">
        <v>0</v>
      </c>
      <c r="Y99" s="179">
        <v>0</v>
      </c>
      <c r="Z99"/>
      <c r="AA99" s="178">
        <v>0</v>
      </c>
      <c r="AB99" s="178">
        <v>0</v>
      </c>
      <c r="AC99" s="178">
        <v>0</v>
      </c>
      <c r="AD99" s="178">
        <v>0</v>
      </c>
      <c r="AE99" s="178">
        <v>0</v>
      </c>
      <c r="AF99" s="178">
        <v>0</v>
      </c>
    </row>
    <row r="100" spans="1:32" s="175" customFormat="1">
      <c r="A100" s="1"/>
      <c r="B100" s="1"/>
      <c r="C100" s="195"/>
      <c r="D100" s="1"/>
      <c r="E100" s="195" t="s">
        <v>65</v>
      </c>
      <c r="F100" s="179">
        <v>93158.570788999306</v>
      </c>
      <c r="G100" s="179">
        <v>1824454.1255797343</v>
      </c>
      <c r="H100" s="179">
        <v>0</v>
      </c>
      <c r="I100" s="179">
        <v>0</v>
      </c>
      <c r="J100" s="179">
        <v>0</v>
      </c>
      <c r="K100" s="179">
        <v>0</v>
      </c>
      <c r="L100"/>
      <c r="M100" s="178">
        <v>4087.9844033628674</v>
      </c>
      <c r="N100" s="178">
        <v>80060.695938689925</v>
      </c>
      <c r="O100" s="178">
        <v>0</v>
      </c>
      <c r="P100" s="178">
        <v>0</v>
      </c>
      <c r="Q100" s="178">
        <v>0</v>
      </c>
      <c r="R100" s="178">
        <v>0</v>
      </c>
      <c r="S100"/>
      <c r="T100" s="179">
        <v>162.28843969248658</v>
      </c>
      <c r="U100" s="179">
        <v>3178.3382428669302</v>
      </c>
      <c r="V100" s="179">
        <v>0</v>
      </c>
      <c r="W100" s="179">
        <v>0</v>
      </c>
      <c r="X100" s="179">
        <v>0</v>
      </c>
      <c r="Y100" s="179">
        <v>0</v>
      </c>
      <c r="Z100"/>
      <c r="AA100" s="178">
        <v>0</v>
      </c>
      <c r="AB100" s="178">
        <v>0</v>
      </c>
      <c r="AC100" s="178">
        <v>0</v>
      </c>
      <c r="AD100" s="178">
        <v>0</v>
      </c>
      <c r="AE100" s="178">
        <v>0</v>
      </c>
      <c r="AF100" s="178">
        <v>0</v>
      </c>
    </row>
    <row r="101" spans="1:32" s="175" customFormat="1">
      <c r="A101" s="1"/>
      <c r="B101" s="1"/>
      <c r="C101" s="195"/>
      <c r="D101" s="1"/>
      <c r="E101" s="195" t="s">
        <v>66</v>
      </c>
      <c r="F101" s="179">
        <v>9965.7447106671461</v>
      </c>
      <c r="G101" s="179">
        <v>189177.60838605819</v>
      </c>
      <c r="H101" s="179">
        <v>0</v>
      </c>
      <c r="I101" s="179">
        <v>0</v>
      </c>
      <c r="J101" s="179">
        <v>0</v>
      </c>
      <c r="K101" s="179">
        <v>0</v>
      </c>
      <c r="L101"/>
      <c r="M101" s="178">
        <v>367.43700748229759</v>
      </c>
      <c r="N101" s="178">
        <v>6974.978421193965</v>
      </c>
      <c r="O101" s="178">
        <v>0</v>
      </c>
      <c r="P101" s="178">
        <v>0</v>
      </c>
      <c r="Q101" s="178">
        <v>0</v>
      </c>
      <c r="R101" s="178">
        <v>0</v>
      </c>
      <c r="S101"/>
      <c r="T101" s="179">
        <v>17.360503995735346</v>
      </c>
      <c r="U101" s="179">
        <v>329.56624380904202</v>
      </c>
      <c r="V101" s="179">
        <v>0</v>
      </c>
      <c r="W101" s="179">
        <v>0</v>
      </c>
      <c r="X101" s="179">
        <v>0</v>
      </c>
      <c r="Y101" s="179">
        <v>0</v>
      </c>
      <c r="Z101"/>
      <c r="AA101" s="178">
        <v>0</v>
      </c>
      <c r="AB101" s="178">
        <v>0</v>
      </c>
      <c r="AC101" s="178">
        <v>0</v>
      </c>
      <c r="AD101" s="178">
        <v>0</v>
      </c>
      <c r="AE101" s="178">
        <v>0</v>
      </c>
      <c r="AF101" s="178">
        <v>0</v>
      </c>
    </row>
    <row r="102" spans="1:32" s="175" customFormat="1">
      <c r="A102" s="1"/>
      <c r="B102" s="1"/>
      <c r="C102" s="195"/>
      <c r="D102" s="1"/>
      <c r="E102" s="195" t="s">
        <v>67</v>
      </c>
      <c r="F102" s="179">
        <v>433.35854912437247</v>
      </c>
      <c r="G102" s="179">
        <v>6152.7902460500363</v>
      </c>
      <c r="H102" s="179">
        <v>0</v>
      </c>
      <c r="I102" s="179">
        <v>0</v>
      </c>
      <c r="J102" s="179">
        <v>0</v>
      </c>
      <c r="K102" s="179">
        <v>0</v>
      </c>
      <c r="L102"/>
      <c r="M102" s="178">
        <v>14.674820548998627</v>
      </c>
      <c r="N102" s="178">
        <v>208.35193610199246</v>
      </c>
      <c r="O102" s="178">
        <v>0</v>
      </c>
      <c r="P102" s="178">
        <v>0</v>
      </c>
      <c r="Q102" s="178">
        <v>0</v>
      </c>
      <c r="R102" s="178">
        <v>0</v>
      </c>
      <c r="S102"/>
      <c r="T102" s="179">
        <v>0.75548796635856463</v>
      </c>
      <c r="U102" s="179">
        <v>10.718497583984634</v>
      </c>
      <c r="V102" s="179">
        <v>0</v>
      </c>
      <c r="W102" s="179">
        <v>0</v>
      </c>
      <c r="X102" s="179">
        <v>0</v>
      </c>
      <c r="Y102" s="179">
        <v>0</v>
      </c>
      <c r="Z102"/>
      <c r="AA102" s="178">
        <v>0</v>
      </c>
      <c r="AB102" s="178">
        <v>0</v>
      </c>
      <c r="AC102" s="178">
        <v>0</v>
      </c>
      <c r="AD102" s="178">
        <v>0</v>
      </c>
      <c r="AE102" s="178">
        <v>0</v>
      </c>
      <c r="AF102" s="178">
        <v>0</v>
      </c>
    </row>
    <row r="103" spans="1:32" s="175" customFormat="1">
      <c r="A103" s="1"/>
      <c r="B103" s="1"/>
      <c r="C103" s="195"/>
      <c r="D103" s="1" t="s">
        <v>122</v>
      </c>
      <c r="E103" s="195" t="s">
        <v>64</v>
      </c>
      <c r="F103" s="179">
        <v>4194.8073899757601</v>
      </c>
      <c r="G103" s="179">
        <v>1677.922955990304</v>
      </c>
      <c r="H103" s="179">
        <v>0</v>
      </c>
      <c r="I103" s="179">
        <v>0</v>
      </c>
      <c r="J103" s="179">
        <v>0</v>
      </c>
      <c r="K103" s="179">
        <v>0</v>
      </c>
      <c r="L103"/>
      <c r="M103" s="178">
        <v>181.35410789082204</v>
      </c>
      <c r="N103" s="178">
        <v>72.541643156328817</v>
      </c>
      <c r="O103" s="178">
        <v>0</v>
      </c>
      <c r="P103" s="178">
        <v>0</v>
      </c>
      <c r="Q103" s="178">
        <v>0</v>
      </c>
      <c r="R103" s="178">
        <v>0</v>
      </c>
      <c r="S103"/>
      <c r="T103" s="179">
        <v>9.7196996271456317</v>
      </c>
      <c r="U103" s="179">
        <v>3.8878798508582526</v>
      </c>
      <c r="V103" s="179">
        <v>0</v>
      </c>
      <c r="W103" s="179">
        <v>0</v>
      </c>
      <c r="X103" s="179">
        <v>0</v>
      </c>
      <c r="Y103" s="179">
        <v>0</v>
      </c>
      <c r="Z103"/>
      <c r="AA103" s="178">
        <v>0</v>
      </c>
      <c r="AB103" s="178">
        <v>0</v>
      </c>
      <c r="AC103" s="178">
        <v>0</v>
      </c>
      <c r="AD103" s="178">
        <v>0</v>
      </c>
      <c r="AE103" s="178">
        <v>0</v>
      </c>
      <c r="AF103" s="178">
        <v>0</v>
      </c>
    </row>
    <row r="104" spans="1:32" s="175" customFormat="1">
      <c r="A104" s="1"/>
      <c r="B104" s="1"/>
      <c r="C104" s="195"/>
      <c r="D104" s="1"/>
      <c r="E104" s="195" t="s">
        <v>65</v>
      </c>
      <c r="F104" s="179">
        <v>155207.87342910314</v>
      </c>
      <c r="G104" s="179">
        <v>586434.07311861124</v>
      </c>
      <c r="H104" s="179">
        <v>0</v>
      </c>
      <c r="I104" s="179">
        <v>0</v>
      </c>
      <c r="J104" s="179">
        <v>0</v>
      </c>
      <c r="K104" s="179">
        <v>0</v>
      </c>
      <c r="L104"/>
      <c r="M104" s="178">
        <v>6810.8319018159036</v>
      </c>
      <c r="N104" s="178">
        <v>25733.899996590899</v>
      </c>
      <c r="O104" s="178">
        <v>0</v>
      </c>
      <c r="P104" s="178">
        <v>0</v>
      </c>
      <c r="Q104" s="178">
        <v>0</v>
      </c>
      <c r="R104" s="178">
        <v>0</v>
      </c>
      <c r="S104"/>
      <c r="T104" s="179">
        <v>359.62888620438832</v>
      </c>
      <c r="U104" s="179">
        <v>1358.8140078749593</v>
      </c>
      <c r="V104" s="179">
        <v>0</v>
      </c>
      <c r="W104" s="179">
        <v>0</v>
      </c>
      <c r="X104" s="179">
        <v>0</v>
      </c>
      <c r="Y104" s="179">
        <v>0</v>
      </c>
      <c r="Z104"/>
      <c r="AA104" s="178">
        <v>0</v>
      </c>
      <c r="AB104" s="178">
        <v>0</v>
      </c>
      <c r="AC104" s="178">
        <v>0</v>
      </c>
      <c r="AD104" s="178">
        <v>0</v>
      </c>
      <c r="AE104" s="178">
        <v>0</v>
      </c>
      <c r="AF104" s="178">
        <v>0</v>
      </c>
    </row>
    <row r="105" spans="1:32" s="175" customFormat="1">
      <c r="A105" s="1"/>
      <c r="B105" s="1"/>
      <c r="C105" s="195"/>
      <c r="D105" s="1"/>
      <c r="E105" s="195" t="s">
        <v>66</v>
      </c>
      <c r="F105" s="179">
        <v>117454.60691932126</v>
      </c>
      <c r="G105" s="179">
        <v>414446.97012960509</v>
      </c>
      <c r="H105" s="179">
        <v>0</v>
      </c>
      <c r="I105" s="179">
        <v>0</v>
      </c>
      <c r="J105" s="179">
        <v>0</v>
      </c>
      <c r="K105" s="179">
        <v>0</v>
      </c>
      <c r="L105"/>
      <c r="M105" s="178">
        <v>4330.551357115376</v>
      </c>
      <c r="N105" s="178">
        <v>15280.659788678542</v>
      </c>
      <c r="O105" s="178">
        <v>0</v>
      </c>
      <c r="P105" s="178">
        <v>0</v>
      </c>
      <c r="Q105" s="178">
        <v>0</v>
      </c>
      <c r="R105" s="178">
        <v>0</v>
      </c>
      <c r="S105"/>
      <c r="T105" s="179">
        <v>272.15158956007764</v>
      </c>
      <c r="U105" s="179">
        <v>960.3063231619883</v>
      </c>
      <c r="V105" s="179">
        <v>0</v>
      </c>
      <c r="W105" s="179">
        <v>0</v>
      </c>
      <c r="X105" s="179">
        <v>0</v>
      </c>
      <c r="Y105" s="179">
        <v>0</v>
      </c>
      <c r="Z105"/>
      <c r="AA105" s="178">
        <v>0</v>
      </c>
      <c r="AB105" s="178">
        <v>0</v>
      </c>
      <c r="AC105" s="178">
        <v>0</v>
      </c>
      <c r="AD105" s="178">
        <v>0</v>
      </c>
      <c r="AE105" s="178">
        <v>0</v>
      </c>
      <c r="AF105" s="178">
        <v>0</v>
      </c>
    </row>
    <row r="106" spans="1:32" s="175" customFormat="1">
      <c r="A106" s="1"/>
      <c r="B106" s="1"/>
      <c r="C106" s="195"/>
      <c r="D106" s="1" t="s">
        <v>117</v>
      </c>
      <c r="E106" s="195" t="s">
        <v>64</v>
      </c>
      <c r="F106" s="179">
        <v>1672.9544170854274</v>
      </c>
      <c r="G106" s="179">
        <v>3345.9088341708548</v>
      </c>
      <c r="H106" s="179">
        <v>0</v>
      </c>
      <c r="I106" s="179">
        <v>0</v>
      </c>
      <c r="J106" s="179">
        <v>0</v>
      </c>
      <c r="K106" s="179">
        <v>0</v>
      </c>
      <c r="L106"/>
      <c r="M106" s="178">
        <v>72.326838313854296</v>
      </c>
      <c r="N106" s="178">
        <v>144.65367662770859</v>
      </c>
      <c r="O106" s="178">
        <v>0</v>
      </c>
      <c r="P106" s="178">
        <v>0</v>
      </c>
      <c r="Q106" s="178">
        <v>0</v>
      </c>
      <c r="R106" s="178">
        <v>0</v>
      </c>
      <c r="S106"/>
      <c r="T106" s="179">
        <v>4.0592817807334978</v>
      </c>
      <c r="U106" s="179">
        <v>8.1185635614669955</v>
      </c>
      <c r="V106" s="179">
        <v>0</v>
      </c>
      <c r="W106" s="179">
        <v>0</v>
      </c>
      <c r="X106" s="179">
        <v>0</v>
      </c>
      <c r="Y106" s="179">
        <v>0</v>
      </c>
      <c r="Z106"/>
      <c r="AA106" s="178">
        <v>0</v>
      </c>
      <c r="AB106" s="178">
        <v>0</v>
      </c>
      <c r="AC106" s="178">
        <v>0</v>
      </c>
      <c r="AD106" s="178">
        <v>0</v>
      </c>
      <c r="AE106" s="178">
        <v>0</v>
      </c>
      <c r="AF106" s="178">
        <v>0</v>
      </c>
    </row>
    <row r="107" spans="1:32" s="175" customFormat="1">
      <c r="A107" s="1"/>
      <c r="B107" s="1"/>
      <c r="C107" s="195"/>
      <c r="D107" s="1"/>
      <c r="E107" s="195" t="s">
        <v>65</v>
      </c>
      <c r="F107" s="179">
        <v>155584.76078894475</v>
      </c>
      <c r="G107" s="179">
        <v>809709.93786934693</v>
      </c>
      <c r="H107" s="179">
        <v>0</v>
      </c>
      <c r="I107" s="179">
        <v>0</v>
      </c>
      <c r="J107" s="179">
        <v>0</v>
      </c>
      <c r="K107" s="179">
        <v>0</v>
      </c>
      <c r="L107"/>
      <c r="M107" s="178">
        <v>6827.3704729404726</v>
      </c>
      <c r="N107" s="178">
        <v>35531.691493582679</v>
      </c>
      <c r="O107" s="178">
        <v>0</v>
      </c>
      <c r="P107" s="178">
        <v>0</v>
      </c>
      <c r="Q107" s="178">
        <v>0</v>
      </c>
      <c r="R107" s="178">
        <v>0</v>
      </c>
      <c r="S107"/>
      <c r="T107" s="179">
        <v>377.51320560821534</v>
      </c>
      <c r="U107" s="179">
        <v>1964.6923818750129</v>
      </c>
      <c r="V107" s="179">
        <v>0</v>
      </c>
      <c r="W107" s="179">
        <v>0</v>
      </c>
      <c r="X107" s="179">
        <v>0</v>
      </c>
      <c r="Y107" s="179">
        <v>0</v>
      </c>
      <c r="Z107"/>
      <c r="AA107" s="178">
        <v>0</v>
      </c>
      <c r="AB107" s="178">
        <v>0</v>
      </c>
      <c r="AC107" s="178">
        <v>0</v>
      </c>
      <c r="AD107" s="178">
        <v>0</v>
      </c>
      <c r="AE107" s="178">
        <v>0</v>
      </c>
      <c r="AF107" s="178">
        <v>0</v>
      </c>
    </row>
    <row r="108" spans="1:32" s="175" customFormat="1">
      <c r="A108" s="1"/>
      <c r="B108" s="1"/>
      <c r="C108" s="195"/>
      <c r="D108" s="1"/>
      <c r="E108" s="195" t="s">
        <v>66</v>
      </c>
      <c r="F108" s="179">
        <v>2788.257361809046</v>
      </c>
      <c r="G108" s="179">
        <v>18402.498587939703</v>
      </c>
      <c r="H108" s="179">
        <v>0</v>
      </c>
      <c r="I108" s="179">
        <v>0</v>
      </c>
      <c r="J108" s="179">
        <v>0</v>
      </c>
      <c r="K108" s="179">
        <v>0</v>
      </c>
      <c r="L108"/>
      <c r="M108" s="178">
        <v>102.8030489298995</v>
      </c>
      <c r="N108" s="178">
        <v>678.50012293733687</v>
      </c>
      <c r="O108" s="178">
        <v>0</v>
      </c>
      <c r="P108" s="178">
        <v>0</v>
      </c>
      <c r="Q108" s="178">
        <v>0</v>
      </c>
      <c r="R108" s="178">
        <v>0</v>
      </c>
      <c r="S108"/>
      <c r="T108" s="179">
        <v>6.7654696345558305</v>
      </c>
      <c r="U108" s="179">
        <v>44.652099588068481</v>
      </c>
      <c r="V108" s="179">
        <v>0</v>
      </c>
      <c r="W108" s="179">
        <v>0</v>
      </c>
      <c r="X108" s="179">
        <v>0</v>
      </c>
      <c r="Y108" s="179">
        <v>0</v>
      </c>
      <c r="Z108"/>
      <c r="AA108" s="178">
        <v>0</v>
      </c>
      <c r="AB108" s="178">
        <v>0</v>
      </c>
      <c r="AC108" s="178">
        <v>0</v>
      </c>
      <c r="AD108" s="178">
        <v>0</v>
      </c>
      <c r="AE108" s="178">
        <v>0</v>
      </c>
      <c r="AF108" s="178">
        <v>0</v>
      </c>
    </row>
    <row r="109" spans="1:32" s="175" customFormat="1">
      <c r="A109" s="1"/>
      <c r="B109" s="1"/>
      <c r="C109" s="195"/>
      <c r="D109" s="1"/>
      <c r="E109" s="195" t="s">
        <v>67</v>
      </c>
      <c r="F109" s="179">
        <v>0</v>
      </c>
      <c r="G109" s="179">
        <v>557.65147236180917</v>
      </c>
      <c r="H109" s="179">
        <v>0</v>
      </c>
      <c r="I109" s="179">
        <v>0</v>
      </c>
      <c r="J109" s="179">
        <v>0</v>
      </c>
      <c r="K109" s="179">
        <v>0</v>
      </c>
      <c r="L109"/>
      <c r="M109" s="178">
        <v>0</v>
      </c>
      <c r="N109" s="178">
        <v>18.883751808587945</v>
      </c>
      <c r="O109" s="178">
        <v>0</v>
      </c>
      <c r="P109" s="178">
        <v>0</v>
      </c>
      <c r="Q109" s="178">
        <v>0</v>
      </c>
      <c r="R109" s="178">
        <v>0</v>
      </c>
      <c r="S109"/>
      <c r="T109" s="179">
        <v>0</v>
      </c>
      <c r="U109" s="179">
        <v>1.3530939269111659</v>
      </c>
      <c r="V109" s="179">
        <v>0</v>
      </c>
      <c r="W109" s="179">
        <v>0</v>
      </c>
      <c r="X109" s="179">
        <v>0</v>
      </c>
      <c r="Y109" s="179">
        <v>0</v>
      </c>
      <c r="Z109"/>
      <c r="AA109" s="178">
        <v>0</v>
      </c>
      <c r="AB109" s="178">
        <v>0</v>
      </c>
      <c r="AC109" s="178">
        <v>0</v>
      </c>
      <c r="AD109" s="178">
        <v>0</v>
      </c>
      <c r="AE109" s="178">
        <v>0</v>
      </c>
      <c r="AF109" s="178">
        <v>0</v>
      </c>
    </row>
    <row r="110" spans="1:32" s="175" customFormat="1">
      <c r="A110" s="1"/>
      <c r="B110" s="1"/>
      <c r="C110" s="195"/>
      <c r="D110" s="1" t="s">
        <v>124</v>
      </c>
      <c r="E110" s="195" t="s">
        <v>65</v>
      </c>
      <c r="F110" s="179">
        <v>29079.399999999998</v>
      </c>
      <c r="G110" s="179">
        <v>41329.619999999988</v>
      </c>
      <c r="H110" s="179">
        <v>0</v>
      </c>
      <c r="I110" s="179">
        <v>0</v>
      </c>
      <c r="J110" s="179">
        <v>0</v>
      </c>
      <c r="K110" s="179">
        <v>0</v>
      </c>
      <c r="L110"/>
      <c r="M110" s="178">
        <v>1276.0622307999997</v>
      </c>
      <c r="N110" s="178">
        <v>1813.6263848400004</v>
      </c>
      <c r="O110" s="178">
        <v>0</v>
      </c>
      <c r="P110" s="178">
        <v>0</v>
      </c>
      <c r="Q110" s="178">
        <v>0</v>
      </c>
      <c r="R110" s="178">
        <v>0</v>
      </c>
      <c r="S110"/>
      <c r="T110" s="179">
        <v>75.368417922649328</v>
      </c>
      <c r="U110" s="179">
        <v>107.09921546779694</v>
      </c>
      <c r="V110" s="179">
        <v>0</v>
      </c>
      <c r="W110" s="179">
        <v>0</v>
      </c>
      <c r="X110" s="179">
        <v>0</v>
      </c>
      <c r="Y110" s="179">
        <v>0</v>
      </c>
      <c r="Z110"/>
      <c r="AA110" s="178">
        <v>0</v>
      </c>
      <c r="AB110" s="178">
        <v>0</v>
      </c>
      <c r="AC110" s="178">
        <v>0</v>
      </c>
      <c r="AD110" s="178">
        <v>0</v>
      </c>
      <c r="AE110" s="178">
        <v>0</v>
      </c>
      <c r="AF110" s="178">
        <v>0</v>
      </c>
    </row>
    <row r="111" spans="1:32" s="175" customFormat="1">
      <c r="A111" s="1"/>
      <c r="B111" s="1"/>
      <c r="C111" s="195"/>
      <c r="D111" s="1"/>
      <c r="E111" s="195" t="s">
        <v>66</v>
      </c>
      <c r="F111" s="179">
        <v>4571</v>
      </c>
      <c r="G111" s="179">
        <v>4071.7599999999989</v>
      </c>
      <c r="H111" s="179">
        <v>0</v>
      </c>
      <c r="I111" s="179">
        <v>0</v>
      </c>
      <c r="J111" s="179">
        <v>0</v>
      </c>
      <c r="K111" s="179">
        <v>0</v>
      </c>
      <c r="L111"/>
      <c r="M111" s="178">
        <v>168.53276999999997</v>
      </c>
      <c r="N111" s="178">
        <v>150.12579119999998</v>
      </c>
      <c r="O111" s="178">
        <v>0</v>
      </c>
      <c r="P111" s="178">
        <v>0</v>
      </c>
      <c r="Q111" s="178">
        <v>0</v>
      </c>
      <c r="R111" s="178">
        <v>0</v>
      </c>
      <c r="S111"/>
      <c r="T111" s="179">
        <v>11.593475297545261</v>
      </c>
      <c r="U111" s="179">
        <v>10.434849667031076</v>
      </c>
      <c r="V111" s="179">
        <v>0</v>
      </c>
      <c r="W111" s="179">
        <v>0</v>
      </c>
      <c r="X111" s="179">
        <v>0</v>
      </c>
      <c r="Y111" s="179">
        <v>0</v>
      </c>
      <c r="Z111"/>
      <c r="AA111" s="178">
        <v>0</v>
      </c>
      <c r="AB111" s="178">
        <v>0</v>
      </c>
      <c r="AC111" s="178">
        <v>0</v>
      </c>
      <c r="AD111" s="178">
        <v>0</v>
      </c>
      <c r="AE111" s="178">
        <v>0</v>
      </c>
      <c r="AF111" s="178">
        <v>0</v>
      </c>
    </row>
    <row r="112" spans="1:32" s="175" customFormat="1">
      <c r="A112" s="1"/>
      <c r="B112" s="1"/>
      <c r="C112" s="195"/>
      <c r="D112" s="1"/>
      <c r="E112" s="195" t="s">
        <v>67</v>
      </c>
      <c r="F112" s="179">
        <v>0</v>
      </c>
      <c r="G112" s="179">
        <v>914.1999999999997</v>
      </c>
      <c r="H112" s="179">
        <v>0</v>
      </c>
      <c r="I112" s="179">
        <v>0</v>
      </c>
      <c r="J112" s="179">
        <v>0</v>
      </c>
      <c r="K112" s="179">
        <v>0</v>
      </c>
      <c r="L112"/>
      <c r="M112" s="178">
        <v>0</v>
      </c>
      <c r="N112" s="178">
        <v>30.957554599999984</v>
      </c>
      <c r="O112" s="178">
        <v>0</v>
      </c>
      <c r="P112" s="178">
        <v>0</v>
      </c>
      <c r="Q112" s="178">
        <v>0</v>
      </c>
      <c r="R112" s="178">
        <v>0</v>
      </c>
      <c r="S112"/>
      <c r="T112" s="179">
        <v>0</v>
      </c>
      <c r="U112" s="179">
        <v>2.3186950595090519</v>
      </c>
      <c r="V112" s="179">
        <v>0</v>
      </c>
      <c r="W112" s="179">
        <v>0</v>
      </c>
      <c r="X112" s="179">
        <v>0</v>
      </c>
      <c r="Y112" s="179">
        <v>0</v>
      </c>
      <c r="Z112"/>
      <c r="AA112" s="178">
        <v>0</v>
      </c>
      <c r="AB112" s="178">
        <v>0</v>
      </c>
      <c r="AC112" s="178">
        <v>0</v>
      </c>
      <c r="AD112" s="178">
        <v>0</v>
      </c>
      <c r="AE112" s="178">
        <v>0</v>
      </c>
      <c r="AF112" s="178">
        <v>0</v>
      </c>
    </row>
    <row r="113" spans="1:32" s="175" customFormat="1">
      <c r="A113" s="1"/>
      <c r="B113" s="1"/>
      <c r="C113" s="180" t="s">
        <v>93</v>
      </c>
      <c r="D113" s="180"/>
      <c r="E113" s="180"/>
      <c r="F113" s="189">
        <f>SUM(F91:F112)</f>
        <v>1643815.8576372876</v>
      </c>
      <c r="G113" s="189">
        <f t="shared" ref="G113:AF113" si="6">SUM(G91:G112)</f>
        <v>4398961.2223576345</v>
      </c>
      <c r="H113" s="189">
        <f t="shared" si="6"/>
        <v>0</v>
      </c>
      <c r="I113" s="189">
        <f t="shared" si="6"/>
        <v>0</v>
      </c>
      <c r="J113" s="189">
        <f t="shared" si="6"/>
        <v>0</v>
      </c>
      <c r="K113" s="189">
        <f t="shared" si="6"/>
        <v>0</v>
      </c>
      <c r="L113"/>
      <c r="M113" s="190">
        <f t="shared" si="6"/>
        <v>70986.746892366878</v>
      </c>
      <c r="N113" s="190">
        <f t="shared" si="6"/>
        <v>188459.48863993364</v>
      </c>
      <c r="O113" s="190">
        <f t="shared" si="6"/>
        <v>0</v>
      </c>
      <c r="P113" s="190">
        <f t="shared" si="6"/>
        <v>0</v>
      </c>
      <c r="Q113" s="190">
        <f t="shared" si="6"/>
        <v>0</v>
      </c>
      <c r="R113" s="190">
        <f t="shared" si="6"/>
        <v>0</v>
      </c>
      <c r="S113"/>
      <c r="T113" s="189">
        <f t="shared" si="6"/>
        <v>3404.1349768781474</v>
      </c>
      <c r="U113" s="189">
        <f t="shared" si="6"/>
        <v>8994.029099792162</v>
      </c>
      <c r="V113" s="189">
        <f t="shared" si="6"/>
        <v>0</v>
      </c>
      <c r="W113" s="189">
        <f t="shared" si="6"/>
        <v>0</v>
      </c>
      <c r="X113" s="189">
        <f t="shared" si="6"/>
        <v>0</v>
      </c>
      <c r="Y113" s="189">
        <f t="shared" si="6"/>
        <v>0</v>
      </c>
      <c r="Z113"/>
      <c r="AA113" s="190">
        <f t="shared" si="6"/>
        <v>0</v>
      </c>
      <c r="AB113" s="190">
        <f t="shared" si="6"/>
        <v>0</v>
      </c>
      <c r="AC113" s="190">
        <f t="shared" si="6"/>
        <v>0</v>
      </c>
      <c r="AD113" s="190">
        <f t="shared" si="6"/>
        <v>0</v>
      </c>
      <c r="AE113" s="190">
        <f t="shared" si="6"/>
        <v>0</v>
      </c>
      <c r="AF113" s="190">
        <f t="shared" si="6"/>
        <v>0</v>
      </c>
    </row>
    <row r="114" spans="1:32" s="175" customFormat="1">
      <c r="A114" s="1"/>
      <c r="B114" s="181" t="s">
        <v>128</v>
      </c>
      <c r="C114" s="181"/>
      <c r="D114" s="181"/>
      <c r="E114" s="181"/>
      <c r="F114" s="191">
        <f>F64+F90+F113</f>
        <v>49929939.791025907</v>
      </c>
      <c r="G114" s="191">
        <f t="shared" ref="G114:AF114" si="7">G64+G90+G113</f>
        <v>4398961.2223576345</v>
      </c>
      <c r="H114" s="191">
        <f t="shared" si="7"/>
        <v>0</v>
      </c>
      <c r="I114" s="191">
        <f t="shared" si="7"/>
        <v>0</v>
      </c>
      <c r="J114" s="191">
        <f t="shared" si="7"/>
        <v>0</v>
      </c>
      <c r="K114" s="191">
        <f t="shared" si="7"/>
        <v>0</v>
      </c>
      <c r="L114"/>
      <c r="M114" s="192">
        <f t="shared" si="7"/>
        <v>2158092.4985377262</v>
      </c>
      <c r="N114" s="192">
        <f t="shared" si="7"/>
        <v>188459.48863993364</v>
      </c>
      <c r="O114" s="192">
        <f t="shared" si="7"/>
        <v>0</v>
      </c>
      <c r="P114" s="192">
        <f t="shared" si="7"/>
        <v>0</v>
      </c>
      <c r="Q114" s="192">
        <f t="shared" si="7"/>
        <v>0</v>
      </c>
      <c r="R114" s="192">
        <f t="shared" si="7"/>
        <v>0</v>
      </c>
      <c r="S114"/>
      <c r="T114" s="191">
        <f t="shared" si="7"/>
        <v>492494.82872900186</v>
      </c>
      <c r="U114" s="191">
        <f t="shared" si="7"/>
        <v>8994.029099792162</v>
      </c>
      <c r="V114" s="191">
        <f t="shared" si="7"/>
        <v>0</v>
      </c>
      <c r="W114" s="191">
        <f t="shared" si="7"/>
        <v>0</v>
      </c>
      <c r="X114" s="191">
        <f t="shared" si="7"/>
        <v>0</v>
      </c>
      <c r="Y114" s="191">
        <f t="shared" si="7"/>
        <v>0</v>
      </c>
      <c r="Z114"/>
      <c r="AA114" s="192">
        <f t="shared" si="7"/>
        <v>0</v>
      </c>
      <c r="AB114" s="192">
        <f t="shared" si="7"/>
        <v>0</v>
      </c>
      <c r="AC114" s="192">
        <f t="shared" si="7"/>
        <v>0</v>
      </c>
      <c r="AD114" s="192">
        <f t="shared" si="7"/>
        <v>0</v>
      </c>
      <c r="AE114" s="192">
        <f t="shared" si="7"/>
        <v>0</v>
      </c>
      <c r="AF114" s="192">
        <f t="shared" si="7"/>
        <v>0</v>
      </c>
    </row>
    <row r="115" spans="1:32" s="175" customFormat="1">
      <c r="A115" s="1"/>
      <c r="B115" s="1" t="s">
        <v>99</v>
      </c>
      <c r="C115" s="195">
        <v>2015</v>
      </c>
      <c r="D115" s="1" t="s">
        <v>102</v>
      </c>
      <c r="E115" s="195" t="s">
        <v>65</v>
      </c>
      <c r="F115" s="179">
        <v>0</v>
      </c>
      <c r="G115" s="179">
        <v>0</v>
      </c>
      <c r="H115" s="179">
        <v>673728.28223423345</v>
      </c>
      <c r="I115" s="179">
        <v>0</v>
      </c>
      <c r="J115" s="179">
        <v>0</v>
      </c>
      <c r="K115" s="179">
        <v>0</v>
      </c>
      <c r="L115"/>
      <c r="M115" s="178">
        <v>0</v>
      </c>
      <c r="N115" s="178">
        <v>0</v>
      </c>
      <c r="O115" s="178">
        <v>29564.544481002631</v>
      </c>
      <c r="P115" s="178">
        <v>0</v>
      </c>
      <c r="Q115" s="178">
        <v>0</v>
      </c>
      <c r="R115" s="178">
        <v>0</v>
      </c>
      <c r="S115"/>
      <c r="T115" s="179">
        <v>0</v>
      </c>
      <c r="U115" s="179">
        <v>0</v>
      </c>
      <c r="V115" s="179">
        <v>1004.2858456023326</v>
      </c>
      <c r="W115" s="179">
        <v>0</v>
      </c>
      <c r="X115" s="179">
        <v>0</v>
      </c>
      <c r="Y115" s="179">
        <v>0</v>
      </c>
      <c r="Z115"/>
      <c r="AA115" s="178">
        <v>0</v>
      </c>
      <c r="AB115" s="178">
        <v>0</v>
      </c>
      <c r="AC115" s="178">
        <v>0</v>
      </c>
      <c r="AD115" s="178">
        <v>0</v>
      </c>
      <c r="AE115" s="178">
        <v>0</v>
      </c>
      <c r="AF115" s="178">
        <v>0</v>
      </c>
    </row>
    <row r="116" spans="1:32" s="175" customFormat="1">
      <c r="A116" s="1"/>
      <c r="B116" s="1"/>
      <c r="C116" s="195"/>
      <c r="D116" s="1"/>
      <c r="E116" s="195" t="s">
        <v>66</v>
      </c>
      <c r="F116" s="179">
        <v>0</v>
      </c>
      <c r="G116" s="179">
        <v>0</v>
      </c>
      <c r="H116" s="179">
        <v>12049.173997339793</v>
      </c>
      <c r="I116" s="179">
        <v>0</v>
      </c>
      <c r="J116" s="179">
        <v>0</v>
      </c>
      <c r="K116" s="179">
        <v>0</v>
      </c>
      <c r="L116"/>
      <c r="M116" s="178">
        <v>0</v>
      </c>
      <c r="N116" s="178">
        <v>0</v>
      </c>
      <c r="O116" s="178">
        <v>444.25304528191811</v>
      </c>
      <c r="P116" s="178">
        <v>0</v>
      </c>
      <c r="Q116" s="178">
        <v>0</v>
      </c>
      <c r="R116" s="178">
        <v>0</v>
      </c>
      <c r="S116"/>
      <c r="T116" s="179">
        <v>0</v>
      </c>
      <c r="U116" s="179">
        <v>0</v>
      </c>
      <c r="V116" s="179">
        <v>17.960972124547045</v>
      </c>
      <c r="W116" s="179">
        <v>0</v>
      </c>
      <c r="X116" s="179">
        <v>0</v>
      </c>
      <c r="Y116" s="179">
        <v>0</v>
      </c>
      <c r="Z116"/>
      <c r="AA116" s="178">
        <v>0</v>
      </c>
      <c r="AB116" s="178">
        <v>0</v>
      </c>
      <c r="AC116" s="178">
        <v>0</v>
      </c>
      <c r="AD116" s="178">
        <v>0</v>
      </c>
      <c r="AE116" s="178">
        <v>0</v>
      </c>
      <c r="AF116" s="178">
        <v>0</v>
      </c>
    </row>
    <row r="117" spans="1:32" s="175" customFormat="1">
      <c r="A117" s="1"/>
      <c r="B117" s="1"/>
      <c r="C117" s="195"/>
      <c r="D117" s="1" t="s">
        <v>103</v>
      </c>
      <c r="E117" s="195" t="s">
        <v>64</v>
      </c>
      <c r="F117" s="179">
        <v>0</v>
      </c>
      <c r="G117" s="179">
        <v>0</v>
      </c>
      <c r="H117" s="179">
        <v>9524.3540000000048</v>
      </c>
      <c r="I117" s="179">
        <v>0</v>
      </c>
      <c r="J117" s="179">
        <v>0</v>
      </c>
      <c r="K117" s="179">
        <v>0</v>
      </c>
      <c r="L117"/>
      <c r="M117" s="178">
        <v>0</v>
      </c>
      <c r="N117" s="178">
        <v>0</v>
      </c>
      <c r="O117" s="178">
        <v>411.76639648200018</v>
      </c>
      <c r="P117" s="178">
        <v>0</v>
      </c>
      <c r="Q117" s="178">
        <v>0</v>
      </c>
      <c r="R117" s="178">
        <v>0</v>
      </c>
      <c r="S117"/>
      <c r="T117" s="179">
        <v>0</v>
      </c>
      <c r="U117" s="179">
        <v>0</v>
      </c>
      <c r="V117" s="179">
        <v>14.919011999999999</v>
      </c>
      <c r="W117" s="179">
        <v>0</v>
      </c>
      <c r="X117" s="179">
        <v>0</v>
      </c>
      <c r="Y117" s="179">
        <v>0</v>
      </c>
      <c r="Z117"/>
      <c r="AA117" s="178">
        <v>0</v>
      </c>
      <c r="AB117" s="178">
        <v>0</v>
      </c>
      <c r="AC117" s="178">
        <v>0</v>
      </c>
      <c r="AD117" s="178">
        <v>0</v>
      </c>
      <c r="AE117" s="178">
        <v>0</v>
      </c>
      <c r="AF117" s="178">
        <v>0</v>
      </c>
    </row>
    <row r="118" spans="1:32" s="175" customFormat="1">
      <c r="A118" s="1"/>
      <c r="B118" s="1"/>
      <c r="C118" s="195"/>
      <c r="D118" s="1"/>
      <c r="E118" s="195" t="s">
        <v>65</v>
      </c>
      <c r="F118" s="179">
        <v>0</v>
      </c>
      <c r="G118" s="179">
        <v>0</v>
      </c>
      <c r="H118" s="179">
        <v>825618.92200000014</v>
      </c>
      <c r="I118" s="179">
        <v>0</v>
      </c>
      <c r="J118" s="179">
        <v>0</v>
      </c>
      <c r="K118" s="179">
        <v>0</v>
      </c>
      <c r="L118"/>
      <c r="M118" s="178">
        <v>0</v>
      </c>
      <c r="N118" s="178">
        <v>0</v>
      </c>
      <c r="O118" s="178">
        <v>36229.809535204011</v>
      </c>
      <c r="P118" s="178">
        <v>0</v>
      </c>
      <c r="Q118" s="178">
        <v>0</v>
      </c>
      <c r="R118" s="178">
        <v>0</v>
      </c>
      <c r="S118"/>
      <c r="T118" s="179">
        <v>0</v>
      </c>
      <c r="U118" s="179">
        <v>0</v>
      </c>
      <c r="V118" s="179">
        <v>1324.0199759999996</v>
      </c>
      <c r="W118" s="179">
        <v>0</v>
      </c>
      <c r="X118" s="179">
        <v>0</v>
      </c>
      <c r="Y118" s="179">
        <v>0</v>
      </c>
      <c r="Z118"/>
      <c r="AA118" s="178">
        <v>0</v>
      </c>
      <c r="AB118" s="178">
        <v>0</v>
      </c>
      <c r="AC118" s="178">
        <v>0</v>
      </c>
      <c r="AD118" s="178">
        <v>0</v>
      </c>
      <c r="AE118" s="178">
        <v>0</v>
      </c>
      <c r="AF118" s="178">
        <v>0</v>
      </c>
    </row>
    <row r="119" spans="1:32" s="175" customFormat="1">
      <c r="A119" s="1"/>
      <c r="B119" s="1"/>
      <c r="C119" s="195"/>
      <c r="D119" s="1"/>
      <c r="E119" s="195" t="s">
        <v>66</v>
      </c>
      <c r="F119" s="179">
        <v>0</v>
      </c>
      <c r="G119" s="179">
        <v>0</v>
      </c>
      <c r="H119" s="179">
        <v>88714.81</v>
      </c>
      <c r="I119" s="179">
        <v>0</v>
      </c>
      <c r="J119" s="179">
        <v>0</v>
      </c>
      <c r="K119" s="179">
        <v>0</v>
      </c>
      <c r="L119"/>
      <c r="M119" s="178">
        <v>0</v>
      </c>
      <c r="N119" s="178">
        <v>0</v>
      </c>
      <c r="O119" s="178">
        <v>3270.9150447000011</v>
      </c>
      <c r="P119" s="178">
        <v>0</v>
      </c>
      <c r="Q119" s="178">
        <v>0</v>
      </c>
      <c r="R119" s="178">
        <v>0</v>
      </c>
      <c r="S119"/>
      <c r="T119" s="179">
        <v>0</v>
      </c>
      <c r="U119" s="179">
        <v>0</v>
      </c>
      <c r="V119" s="179">
        <v>144.86535000000001</v>
      </c>
      <c r="W119" s="179">
        <v>0</v>
      </c>
      <c r="X119" s="179">
        <v>0</v>
      </c>
      <c r="Y119" s="179">
        <v>0</v>
      </c>
      <c r="Z119"/>
      <c r="AA119" s="178">
        <v>0</v>
      </c>
      <c r="AB119" s="178">
        <v>0</v>
      </c>
      <c r="AC119" s="178">
        <v>0</v>
      </c>
      <c r="AD119" s="178">
        <v>0</v>
      </c>
      <c r="AE119" s="178">
        <v>0</v>
      </c>
      <c r="AF119" s="178">
        <v>0</v>
      </c>
    </row>
    <row r="120" spans="1:32" s="175" customFormat="1">
      <c r="A120" s="1"/>
      <c r="B120" s="1"/>
      <c r="C120" s="195"/>
      <c r="D120" s="1"/>
      <c r="E120" s="195" t="s">
        <v>67</v>
      </c>
      <c r="F120" s="179">
        <v>0</v>
      </c>
      <c r="G120" s="179">
        <v>0</v>
      </c>
      <c r="H120" s="179">
        <v>1163.3220000000013</v>
      </c>
      <c r="I120" s="179">
        <v>0</v>
      </c>
      <c r="J120" s="179">
        <v>0</v>
      </c>
      <c r="K120" s="179">
        <v>0</v>
      </c>
      <c r="L120"/>
      <c r="M120" s="178">
        <v>0</v>
      </c>
      <c r="N120" s="178">
        <v>0</v>
      </c>
      <c r="O120" s="178">
        <v>39.393572886000044</v>
      </c>
      <c r="P120" s="178">
        <v>0</v>
      </c>
      <c r="Q120" s="178">
        <v>0</v>
      </c>
      <c r="R120" s="178">
        <v>0</v>
      </c>
      <c r="S120"/>
      <c r="T120" s="179">
        <v>0</v>
      </c>
      <c r="U120" s="179">
        <v>0</v>
      </c>
      <c r="V120" s="179">
        <v>1.5738059999999998</v>
      </c>
      <c r="W120" s="179">
        <v>0</v>
      </c>
      <c r="X120" s="179">
        <v>0</v>
      </c>
      <c r="Y120" s="179">
        <v>0</v>
      </c>
      <c r="Z120"/>
      <c r="AA120" s="178">
        <v>0</v>
      </c>
      <c r="AB120" s="178">
        <v>0</v>
      </c>
      <c r="AC120" s="178">
        <v>0</v>
      </c>
      <c r="AD120" s="178">
        <v>0</v>
      </c>
      <c r="AE120" s="178">
        <v>0</v>
      </c>
      <c r="AF120" s="178">
        <v>0</v>
      </c>
    </row>
    <row r="121" spans="1:32" s="175" customFormat="1">
      <c r="A121" s="1"/>
      <c r="B121" s="1"/>
      <c r="C121" s="195"/>
      <c r="D121" s="1" t="s">
        <v>104</v>
      </c>
      <c r="E121" s="195" t="s">
        <v>64</v>
      </c>
      <c r="F121" s="179">
        <v>0</v>
      </c>
      <c r="G121" s="179">
        <v>0</v>
      </c>
      <c r="H121" s="179">
        <v>15243.648000000005</v>
      </c>
      <c r="I121" s="179">
        <v>0</v>
      </c>
      <c r="J121" s="179">
        <v>0</v>
      </c>
      <c r="K121" s="179">
        <v>0</v>
      </c>
      <c r="L121"/>
      <c r="M121" s="178">
        <v>0</v>
      </c>
      <c r="N121" s="178">
        <v>0</v>
      </c>
      <c r="O121" s="178">
        <v>659.02863398400007</v>
      </c>
      <c r="P121" s="178">
        <v>0</v>
      </c>
      <c r="Q121" s="178">
        <v>0</v>
      </c>
      <c r="R121" s="178">
        <v>0</v>
      </c>
      <c r="S121"/>
      <c r="T121" s="179">
        <v>0</v>
      </c>
      <c r="U121" s="179">
        <v>0</v>
      </c>
      <c r="V121" s="179">
        <v>35.043301360796541</v>
      </c>
      <c r="W121" s="179">
        <v>0</v>
      </c>
      <c r="X121" s="179">
        <v>0</v>
      </c>
      <c r="Y121" s="179">
        <v>0</v>
      </c>
      <c r="Z121"/>
      <c r="AA121" s="178">
        <v>0</v>
      </c>
      <c r="AB121" s="178">
        <v>0</v>
      </c>
      <c r="AC121" s="178">
        <v>0</v>
      </c>
      <c r="AD121" s="178">
        <v>0</v>
      </c>
      <c r="AE121" s="178">
        <v>0</v>
      </c>
      <c r="AF121" s="178">
        <v>0</v>
      </c>
    </row>
    <row r="122" spans="1:32" s="175" customFormat="1">
      <c r="A122" s="1"/>
      <c r="B122" s="1"/>
      <c r="C122" s="195"/>
      <c r="D122" s="1"/>
      <c r="E122" s="195" t="s">
        <v>65</v>
      </c>
      <c r="F122" s="179">
        <v>0</v>
      </c>
      <c r="G122" s="179">
        <v>0</v>
      </c>
      <c r="H122" s="179">
        <v>1768580.7439999997</v>
      </c>
      <c r="I122" s="179">
        <v>0</v>
      </c>
      <c r="J122" s="179">
        <v>0</v>
      </c>
      <c r="K122" s="179">
        <v>0</v>
      </c>
      <c r="L122"/>
      <c r="M122" s="178">
        <v>0</v>
      </c>
      <c r="N122" s="178">
        <v>0</v>
      </c>
      <c r="O122" s="178">
        <v>77608.860208208003</v>
      </c>
      <c r="P122" s="178">
        <v>0</v>
      </c>
      <c r="Q122" s="178">
        <v>0</v>
      </c>
      <c r="R122" s="178">
        <v>0</v>
      </c>
      <c r="S122"/>
      <c r="T122" s="179">
        <v>0</v>
      </c>
      <c r="U122" s="179">
        <v>0</v>
      </c>
      <c r="V122" s="179">
        <v>4065.7530266307485</v>
      </c>
      <c r="W122" s="179">
        <v>0</v>
      </c>
      <c r="X122" s="179">
        <v>0</v>
      </c>
      <c r="Y122" s="179">
        <v>0</v>
      </c>
      <c r="Z122"/>
      <c r="AA122" s="178">
        <v>0</v>
      </c>
      <c r="AB122" s="178">
        <v>0</v>
      </c>
      <c r="AC122" s="178">
        <v>0</v>
      </c>
      <c r="AD122" s="178">
        <v>0</v>
      </c>
      <c r="AE122" s="178">
        <v>0</v>
      </c>
      <c r="AF122" s="178">
        <v>0</v>
      </c>
    </row>
    <row r="123" spans="1:32" s="175" customFormat="1">
      <c r="A123" s="1"/>
      <c r="B123" s="1"/>
      <c r="C123" s="195"/>
      <c r="D123" s="1"/>
      <c r="E123" s="195" t="s">
        <v>66</v>
      </c>
      <c r="F123" s="179">
        <v>0</v>
      </c>
      <c r="G123" s="179">
        <v>0</v>
      </c>
      <c r="H123" s="179">
        <v>127030.40000000001</v>
      </c>
      <c r="I123" s="179">
        <v>0</v>
      </c>
      <c r="J123" s="179">
        <v>0</v>
      </c>
      <c r="K123" s="179">
        <v>0</v>
      </c>
      <c r="L123"/>
      <c r="M123" s="178">
        <v>0</v>
      </c>
      <c r="N123" s="178">
        <v>0</v>
      </c>
      <c r="O123" s="178">
        <v>4683.6108480000003</v>
      </c>
      <c r="P123" s="178">
        <v>0</v>
      </c>
      <c r="Q123" s="178">
        <v>0</v>
      </c>
      <c r="R123" s="178">
        <v>0</v>
      </c>
      <c r="S123"/>
      <c r="T123" s="179">
        <v>0</v>
      </c>
      <c r="U123" s="179">
        <v>0</v>
      </c>
      <c r="V123" s="179">
        <v>292.02751133997123</v>
      </c>
      <c r="W123" s="179">
        <v>0</v>
      </c>
      <c r="X123" s="179">
        <v>0</v>
      </c>
      <c r="Y123" s="179">
        <v>0</v>
      </c>
      <c r="Z123"/>
      <c r="AA123" s="178">
        <v>0</v>
      </c>
      <c r="AB123" s="178">
        <v>0</v>
      </c>
      <c r="AC123" s="178">
        <v>0</v>
      </c>
      <c r="AD123" s="178">
        <v>0</v>
      </c>
      <c r="AE123" s="178">
        <v>0</v>
      </c>
      <c r="AF123" s="178">
        <v>0</v>
      </c>
    </row>
    <row r="124" spans="1:32" s="175" customFormat="1">
      <c r="A124" s="1"/>
      <c r="B124" s="1"/>
      <c r="C124" s="195"/>
      <c r="D124" s="1"/>
      <c r="E124" s="195" t="s">
        <v>67</v>
      </c>
      <c r="F124" s="179">
        <v>0</v>
      </c>
      <c r="G124" s="179">
        <v>0</v>
      </c>
      <c r="H124" s="179">
        <v>635.15200000000004</v>
      </c>
      <c r="I124" s="179">
        <v>0</v>
      </c>
      <c r="J124" s="179">
        <v>0</v>
      </c>
      <c r="K124" s="179">
        <v>0</v>
      </c>
      <c r="L124"/>
      <c r="M124" s="178">
        <v>0</v>
      </c>
      <c r="N124" s="178">
        <v>0</v>
      </c>
      <c r="O124" s="178">
        <v>21.508152175999999</v>
      </c>
      <c r="P124" s="178">
        <v>0</v>
      </c>
      <c r="Q124" s="178">
        <v>0</v>
      </c>
      <c r="R124" s="178">
        <v>0</v>
      </c>
      <c r="S124"/>
      <c r="T124" s="179">
        <v>0</v>
      </c>
      <c r="U124" s="179">
        <v>0</v>
      </c>
      <c r="V124" s="179">
        <v>1.4601375566998562</v>
      </c>
      <c r="W124" s="179">
        <v>0</v>
      </c>
      <c r="X124" s="179">
        <v>0</v>
      </c>
      <c r="Y124" s="179">
        <v>0</v>
      </c>
      <c r="Z124"/>
      <c r="AA124" s="178">
        <v>0</v>
      </c>
      <c r="AB124" s="178">
        <v>0</v>
      </c>
      <c r="AC124" s="178">
        <v>0</v>
      </c>
      <c r="AD124" s="178">
        <v>0</v>
      </c>
      <c r="AE124" s="178">
        <v>0</v>
      </c>
      <c r="AF124" s="178">
        <v>0</v>
      </c>
    </row>
    <row r="125" spans="1:32" s="175" customFormat="1">
      <c r="A125" s="1"/>
      <c r="B125" s="1"/>
      <c r="C125" s="195"/>
      <c r="D125" s="1" t="s">
        <v>101</v>
      </c>
      <c r="E125" s="195" t="s">
        <v>64</v>
      </c>
      <c r="F125" s="179">
        <v>0</v>
      </c>
      <c r="G125" s="179">
        <v>0</v>
      </c>
      <c r="H125" s="179">
        <v>547.5</v>
      </c>
      <c r="I125" s="179">
        <v>0</v>
      </c>
      <c r="J125" s="179">
        <v>0</v>
      </c>
      <c r="K125" s="179">
        <v>0</v>
      </c>
      <c r="L125"/>
      <c r="M125" s="178">
        <v>0</v>
      </c>
      <c r="N125" s="178">
        <v>0</v>
      </c>
      <c r="O125" s="178">
        <v>23.670067499999998</v>
      </c>
      <c r="P125" s="178">
        <v>0</v>
      </c>
      <c r="Q125" s="178">
        <v>0</v>
      </c>
      <c r="R125" s="178">
        <v>0</v>
      </c>
      <c r="S125"/>
      <c r="T125" s="179">
        <v>0</v>
      </c>
      <c r="U125" s="179">
        <v>0</v>
      </c>
      <c r="V125" s="179">
        <v>0.12916007727986101</v>
      </c>
      <c r="W125" s="179">
        <v>0</v>
      </c>
      <c r="X125" s="179">
        <v>0</v>
      </c>
      <c r="Y125" s="179">
        <v>0</v>
      </c>
      <c r="Z125"/>
      <c r="AA125" s="178">
        <v>0</v>
      </c>
      <c r="AB125" s="178">
        <v>0</v>
      </c>
      <c r="AC125" s="178">
        <v>0</v>
      </c>
      <c r="AD125" s="178">
        <v>0</v>
      </c>
      <c r="AE125" s="178">
        <v>0</v>
      </c>
      <c r="AF125" s="178">
        <v>0</v>
      </c>
    </row>
    <row r="126" spans="1:32" s="175" customFormat="1">
      <c r="A126" s="1"/>
      <c r="B126" s="1"/>
      <c r="C126" s="195"/>
      <c r="D126" s="1"/>
      <c r="E126" s="195" t="s">
        <v>65</v>
      </c>
      <c r="F126" s="179">
        <v>0</v>
      </c>
      <c r="G126" s="179">
        <v>0</v>
      </c>
      <c r="H126" s="179">
        <v>804825</v>
      </c>
      <c r="I126" s="179">
        <v>0</v>
      </c>
      <c r="J126" s="179">
        <v>0</v>
      </c>
      <c r="K126" s="179">
        <v>0</v>
      </c>
      <c r="L126"/>
      <c r="M126" s="178">
        <v>0</v>
      </c>
      <c r="N126" s="178">
        <v>0</v>
      </c>
      <c r="O126" s="178">
        <v>35317.330649999996</v>
      </c>
      <c r="P126" s="178">
        <v>0</v>
      </c>
      <c r="Q126" s="178">
        <v>0</v>
      </c>
      <c r="R126" s="178">
        <v>0</v>
      </c>
      <c r="S126"/>
      <c r="T126" s="179">
        <v>0</v>
      </c>
      <c r="U126" s="179">
        <v>0</v>
      </c>
      <c r="V126" s="179">
        <v>189.86531360139568</v>
      </c>
      <c r="W126" s="179">
        <v>0</v>
      </c>
      <c r="X126" s="179">
        <v>0</v>
      </c>
      <c r="Y126" s="179">
        <v>0</v>
      </c>
      <c r="Z126"/>
      <c r="AA126" s="178">
        <v>0</v>
      </c>
      <c r="AB126" s="178">
        <v>0</v>
      </c>
      <c r="AC126" s="178">
        <v>0</v>
      </c>
      <c r="AD126" s="178">
        <v>0</v>
      </c>
      <c r="AE126" s="178">
        <v>0</v>
      </c>
      <c r="AF126" s="178">
        <v>0</v>
      </c>
    </row>
    <row r="127" spans="1:32" s="175" customFormat="1">
      <c r="A127" s="1"/>
      <c r="B127" s="1"/>
      <c r="C127" s="195"/>
      <c r="D127" s="1"/>
      <c r="E127" s="195" t="s">
        <v>66</v>
      </c>
      <c r="F127" s="179">
        <v>0</v>
      </c>
      <c r="G127" s="179">
        <v>0</v>
      </c>
      <c r="H127" s="179">
        <v>25732.5</v>
      </c>
      <c r="I127" s="179">
        <v>0</v>
      </c>
      <c r="J127" s="179">
        <v>0</v>
      </c>
      <c r="K127" s="179">
        <v>0</v>
      </c>
      <c r="L127"/>
      <c r="M127" s="178">
        <v>0</v>
      </c>
      <c r="N127" s="178">
        <v>0</v>
      </c>
      <c r="O127" s="178">
        <v>948.75727499999994</v>
      </c>
      <c r="P127" s="178">
        <v>0</v>
      </c>
      <c r="Q127" s="178">
        <v>0</v>
      </c>
      <c r="R127" s="178">
        <v>0</v>
      </c>
      <c r="S127"/>
      <c r="T127" s="179">
        <v>0</v>
      </c>
      <c r="U127" s="179">
        <v>0</v>
      </c>
      <c r="V127" s="179">
        <v>6.070523632153467</v>
      </c>
      <c r="W127" s="179">
        <v>0</v>
      </c>
      <c r="X127" s="179">
        <v>0</v>
      </c>
      <c r="Y127" s="179">
        <v>0</v>
      </c>
      <c r="Z127"/>
      <c r="AA127" s="178">
        <v>0</v>
      </c>
      <c r="AB127" s="178">
        <v>0</v>
      </c>
      <c r="AC127" s="178">
        <v>0</v>
      </c>
      <c r="AD127" s="178">
        <v>0</v>
      </c>
      <c r="AE127" s="178">
        <v>0</v>
      </c>
      <c r="AF127" s="178">
        <v>0</v>
      </c>
    </row>
    <row r="128" spans="1:32" s="175" customFormat="1">
      <c r="A128" s="1"/>
      <c r="B128" s="1"/>
      <c r="C128" s="195"/>
      <c r="D128" s="1" t="s">
        <v>105</v>
      </c>
      <c r="E128" s="195" t="s">
        <v>64</v>
      </c>
      <c r="F128" s="179">
        <v>0</v>
      </c>
      <c r="G128" s="179">
        <v>0</v>
      </c>
      <c r="H128" s="179">
        <v>2536.5664766301707</v>
      </c>
      <c r="I128" s="179">
        <v>0</v>
      </c>
      <c r="J128" s="179">
        <v>0</v>
      </c>
      <c r="K128" s="179">
        <v>0</v>
      </c>
      <c r="L128"/>
      <c r="M128" s="178">
        <v>0</v>
      </c>
      <c r="N128" s="178">
        <v>0</v>
      </c>
      <c r="O128" s="178">
        <v>109.66337848415216</v>
      </c>
      <c r="P128" s="178">
        <v>0</v>
      </c>
      <c r="Q128" s="178">
        <v>0</v>
      </c>
      <c r="R128" s="178">
        <v>0</v>
      </c>
      <c r="S128"/>
      <c r="T128" s="179">
        <v>0</v>
      </c>
      <c r="U128" s="179">
        <v>0</v>
      </c>
      <c r="V128" s="179">
        <v>54.206078223058732</v>
      </c>
      <c r="W128" s="179">
        <v>0</v>
      </c>
      <c r="X128" s="179">
        <v>0</v>
      </c>
      <c r="Y128" s="179">
        <v>0</v>
      </c>
      <c r="Z128"/>
      <c r="AA128" s="178">
        <v>0</v>
      </c>
      <c r="AB128" s="178">
        <v>0</v>
      </c>
      <c r="AC128" s="178">
        <v>0</v>
      </c>
      <c r="AD128" s="178">
        <v>0</v>
      </c>
      <c r="AE128" s="178">
        <v>0</v>
      </c>
      <c r="AF128" s="178">
        <v>0</v>
      </c>
    </row>
    <row r="129" spans="1:32" s="175" customFormat="1">
      <c r="A129" s="1"/>
      <c r="B129" s="1"/>
      <c r="C129" s="195"/>
      <c r="D129" s="1"/>
      <c r="E129" s="195" t="s">
        <v>65</v>
      </c>
      <c r="F129" s="179">
        <v>0</v>
      </c>
      <c r="G129" s="179">
        <v>0</v>
      </c>
      <c r="H129" s="179">
        <v>236164.46037292728</v>
      </c>
      <c r="I129" s="179">
        <v>0</v>
      </c>
      <c r="J129" s="179">
        <v>0</v>
      </c>
      <c r="K129" s="179">
        <v>0</v>
      </c>
      <c r="L129"/>
      <c r="M129" s="178">
        <v>0</v>
      </c>
      <c r="N129" s="178">
        <v>0</v>
      </c>
      <c r="O129" s="178">
        <v>10363.368850084798</v>
      </c>
      <c r="P129" s="178">
        <v>0</v>
      </c>
      <c r="Q129" s="178">
        <v>0</v>
      </c>
      <c r="R129" s="178">
        <v>0</v>
      </c>
      <c r="S129"/>
      <c r="T129" s="179">
        <v>0</v>
      </c>
      <c r="U129" s="179">
        <v>0</v>
      </c>
      <c r="V129" s="179">
        <v>5681.2670230893355</v>
      </c>
      <c r="W129" s="179">
        <v>0</v>
      </c>
      <c r="X129" s="179">
        <v>0</v>
      </c>
      <c r="Y129" s="179">
        <v>0</v>
      </c>
      <c r="Z129"/>
      <c r="AA129" s="178">
        <v>0</v>
      </c>
      <c r="AB129" s="178">
        <v>0</v>
      </c>
      <c r="AC129" s="178">
        <v>0</v>
      </c>
      <c r="AD129" s="178">
        <v>0</v>
      </c>
      <c r="AE129" s="178">
        <v>0</v>
      </c>
      <c r="AF129" s="178">
        <v>0</v>
      </c>
    </row>
    <row r="130" spans="1:32" s="175" customFormat="1">
      <c r="A130" s="1"/>
      <c r="B130" s="1"/>
      <c r="C130" s="195"/>
      <c r="D130" s="1"/>
      <c r="E130" s="195" t="s">
        <v>66</v>
      </c>
      <c r="F130" s="179">
        <v>0</v>
      </c>
      <c r="G130" s="179">
        <v>0</v>
      </c>
      <c r="H130" s="179">
        <v>56375.156007913596</v>
      </c>
      <c r="I130" s="179">
        <v>0</v>
      </c>
      <c r="J130" s="179">
        <v>0</v>
      </c>
      <c r="K130" s="179">
        <v>0</v>
      </c>
      <c r="L130"/>
      <c r="M130" s="178">
        <v>0</v>
      </c>
      <c r="N130" s="178">
        <v>0</v>
      </c>
      <c r="O130" s="178">
        <v>2078.5520020117742</v>
      </c>
      <c r="P130" s="178">
        <v>0</v>
      </c>
      <c r="Q130" s="178">
        <v>0</v>
      </c>
      <c r="R130" s="178">
        <v>0</v>
      </c>
      <c r="S130"/>
      <c r="T130" s="179">
        <v>0</v>
      </c>
      <c r="U130" s="179">
        <v>0</v>
      </c>
      <c r="V130" s="179">
        <v>1603.155058904159</v>
      </c>
      <c r="W130" s="179">
        <v>0</v>
      </c>
      <c r="X130" s="179">
        <v>0</v>
      </c>
      <c r="Y130" s="179">
        <v>0</v>
      </c>
      <c r="Z130"/>
      <c r="AA130" s="178">
        <v>0</v>
      </c>
      <c r="AB130" s="178">
        <v>0</v>
      </c>
      <c r="AC130" s="178">
        <v>0</v>
      </c>
      <c r="AD130" s="178">
        <v>0</v>
      </c>
      <c r="AE130" s="178">
        <v>0</v>
      </c>
      <c r="AF130" s="178">
        <v>0</v>
      </c>
    </row>
    <row r="131" spans="1:32" s="175" customFormat="1">
      <c r="A131" s="1"/>
      <c r="B131" s="1"/>
      <c r="C131" s="195"/>
      <c r="D131" s="1" t="s">
        <v>11</v>
      </c>
      <c r="E131" s="195" t="s">
        <v>64</v>
      </c>
      <c r="F131" s="179">
        <v>0</v>
      </c>
      <c r="G131" s="179">
        <v>0</v>
      </c>
      <c r="H131" s="179">
        <v>0</v>
      </c>
      <c r="I131" s="179">
        <v>0</v>
      </c>
      <c r="J131" s="179">
        <v>0</v>
      </c>
      <c r="K131" s="179">
        <v>0</v>
      </c>
      <c r="L131"/>
      <c r="M131" s="178">
        <v>0</v>
      </c>
      <c r="N131" s="178">
        <v>0</v>
      </c>
      <c r="O131" s="178">
        <v>0</v>
      </c>
      <c r="P131" s="178">
        <v>0</v>
      </c>
      <c r="Q131" s="178">
        <v>0</v>
      </c>
      <c r="R131" s="178">
        <v>0</v>
      </c>
      <c r="S131"/>
      <c r="T131" s="179">
        <v>0</v>
      </c>
      <c r="U131" s="179">
        <v>0</v>
      </c>
      <c r="V131" s="179">
        <v>0</v>
      </c>
      <c r="W131" s="179">
        <v>0</v>
      </c>
      <c r="X131" s="179">
        <v>0</v>
      </c>
      <c r="Y131" s="179">
        <v>0</v>
      </c>
      <c r="Z131"/>
      <c r="AA131" s="178">
        <v>0</v>
      </c>
      <c r="AB131" s="178">
        <v>0</v>
      </c>
      <c r="AC131" s="178">
        <v>0</v>
      </c>
      <c r="AD131" s="178">
        <v>0</v>
      </c>
      <c r="AE131" s="178">
        <v>0</v>
      </c>
      <c r="AF131" s="178">
        <v>0</v>
      </c>
    </row>
    <row r="132" spans="1:32" s="175" customFormat="1">
      <c r="A132" s="1"/>
      <c r="B132" s="1"/>
      <c r="C132" s="195"/>
      <c r="D132" s="1" t="s">
        <v>185</v>
      </c>
      <c r="E132" s="195" t="s">
        <v>64</v>
      </c>
      <c r="F132" s="179">
        <v>0</v>
      </c>
      <c r="G132" s="179">
        <v>0</v>
      </c>
      <c r="H132" s="179">
        <v>2945.2799999999993</v>
      </c>
      <c r="I132" s="179">
        <v>0</v>
      </c>
      <c r="J132" s="179">
        <v>0</v>
      </c>
      <c r="K132" s="179">
        <v>0</v>
      </c>
      <c r="L132"/>
      <c r="M132" s="178">
        <v>0</v>
      </c>
      <c r="N132" s="178">
        <v>0</v>
      </c>
      <c r="O132" s="178">
        <v>127.33329024000003</v>
      </c>
      <c r="P132" s="178">
        <v>0</v>
      </c>
      <c r="Q132" s="178">
        <v>0</v>
      </c>
      <c r="R132" s="178">
        <v>0</v>
      </c>
      <c r="S132"/>
      <c r="T132" s="179">
        <v>0</v>
      </c>
      <c r="U132" s="179">
        <v>0</v>
      </c>
      <c r="V132" s="179">
        <v>0.7927643034765719</v>
      </c>
      <c r="W132" s="179">
        <v>0</v>
      </c>
      <c r="X132" s="179">
        <v>0</v>
      </c>
      <c r="Y132" s="179">
        <v>0</v>
      </c>
      <c r="Z132"/>
      <c r="AA132" s="178">
        <v>0</v>
      </c>
      <c r="AB132" s="178">
        <v>0</v>
      </c>
      <c r="AC132" s="178">
        <v>0</v>
      </c>
      <c r="AD132" s="178">
        <v>0</v>
      </c>
      <c r="AE132" s="178">
        <v>0</v>
      </c>
      <c r="AF132" s="178">
        <v>0</v>
      </c>
    </row>
    <row r="133" spans="1:32" s="175" customFormat="1">
      <c r="A133" s="1"/>
      <c r="B133" s="1"/>
      <c r="C133" s="195"/>
      <c r="D133" s="1"/>
      <c r="E133" s="195" t="s">
        <v>65</v>
      </c>
      <c r="F133" s="179">
        <v>0</v>
      </c>
      <c r="G133" s="179">
        <v>0</v>
      </c>
      <c r="H133" s="179">
        <v>1291996.1600000001</v>
      </c>
      <c r="I133" s="179">
        <v>0</v>
      </c>
      <c r="J133" s="179">
        <v>0</v>
      </c>
      <c r="K133" s="179">
        <v>0</v>
      </c>
      <c r="L133"/>
      <c r="M133" s="178">
        <v>0</v>
      </c>
      <c r="N133" s="178">
        <v>0</v>
      </c>
      <c r="O133" s="178">
        <v>56695.375493120002</v>
      </c>
      <c r="P133" s="178">
        <v>0</v>
      </c>
      <c r="Q133" s="178">
        <v>0</v>
      </c>
      <c r="R133" s="178">
        <v>0</v>
      </c>
      <c r="S133"/>
      <c r="T133" s="179">
        <v>0</v>
      </c>
      <c r="U133" s="179">
        <v>0</v>
      </c>
      <c r="V133" s="179">
        <v>347.7592744583896</v>
      </c>
      <c r="W133" s="179">
        <v>0</v>
      </c>
      <c r="X133" s="179">
        <v>0</v>
      </c>
      <c r="Y133" s="179">
        <v>0</v>
      </c>
      <c r="Z133"/>
      <c r="AA133" s="178">
        <v>0</v>
      </c>
      <c r="AB133" s="178">
        <v>0</v>
      </c>
      <c r="AC133" s="178">
        <v>0</v>
      </c>
      <c r="AD133" s="178">
        <v>0</v>
      </c>
      <c r="AE133" s="178">
        <v>0</v>
      </c>
      <c r="AF133" s="178">
        <v>0</v>
      </c>
    </row>
    <row r="134" spans="1:32" s="175" customFormat="1">
      <c r="A134" s="1"/>
      <c r="B134" s="1"/>
      <c r="C134" s="195"/>
      <c r="D134" s="1"/>
      <c r="E134" s="195" t="s">
        <v>66</v>
      </c>
      <c r="F134" s="179">
        <v>0</v>
      </c>
      <c r="G134" s="179">
        <v>0</v>
      </c>
      <c r="H134" s="179">
        <v>228750.07999999993</v>
      </c>
      <c r="I134" s="179">
        <v>0</v>
      </c>
      <c r="J134" s="179">
        <v>0</v>
      </c>
      <c r="K134" s="179">
        <v>0</v>
      </c>
      <c r="L134"/>
      <c r="M134" s="178">
        <v>0</v>
      </c>
      <c r="N134" s="178">
        <v>0</v>
      </c>
      <c r="O134" s="178">
        <v>8434.0154496000014</v>
      </c>
      <c r="P134" s="178">
        <v>0</v>
      </c>
      <c r="Q134" s="178">
        <v>0</v>
      </c>
      <c r="R134" s="178">
        <v>0</v>
      </c>
      <c r="S134"/>
      <c r="T134" s="179">
        <v>0</v>
      </c>
      <c r="U134" s="179">
        <v>0</v>
      </c>
      <c r="V134" s="179">
        <v>61.571360903347092</v>
      </c>
      <c r="W134" s="179">
        <v>0</v>
      </c>
      <c r="X134" s="179">
        <v>0</v>
      </c>
      <c r="Y134" s="179">
        <v>0</v>
      </c>
      <c r="Z134"/>
      <c r="AA134" s="178">
        <v>0</v>
      </c>
      <c r="AB134" s="178">
        <v>0</v>
      </c>
      <c r="AC134" s="178">
        <v>0</v>
      </c>
      <c r="AD134" s="178">
        <v>0</v>
      </c>
      <c r="AE134" s="178">
        <v>0</v>
      </c>
      <c r="AF134" s="178">
        <v>0</v>
      </c>
    </row>
    <row r="135" spans="1:32" s="175" customFormat="1">
      <c r="A135" s="1"/>
      <c r="B135" s="1"/>
      <c r="C135" s="195"/>
      <c r="D135" s="1" t="s">
        <v>117</v>
      </c>
      <c r="E135" s="195" t="s">
        <v>64</v>
      </c>
      <c r="F135" s="179">
        <v>0</v>
      </c>
      <c r="G135" s="179">
        <v>0</v>
      </c>
      <c r="H135" s="179">
        <v>22052.092437372681</v>
      </c>
      <c r="I135" s="179">
        <v>0</v>
      </c>
      <c r="J135" s="179">
        <v>0</v>
      </c>
      <c r="K135" s="179">
        <v>0</v>
      </c>
      <c r="L135"/>
      <c r="M135" s="178">
        <v>0</v>
      </c>
      <c r="N135" s="178">
        <v>0</v>
      </c>
      <c r="O135" s="178">
        <v>953.37811234493302</v>
      </c>
      <c r="P135" s="178">
        <v>0</v>
      </c>
      <c r="Q135" s="178">
        <v>0</v>
      </c>
      <c r="R135" s="178">
        <v>0</v>
      </c>
      <c r="S135"/>
      <c r="T135" s="179">
        <v>0</v>
      </c>
      <c r="U135" s="179">
        <v>0</v>
      </c>
      <c r="V135" s="179">
        <v>40.851385774813963</v>
      </c>
      <c r="W135" s="179">
        <v>0</v>
      </c>
      <c r="X135" s="179">
        <v>0</v>
      </c>
      <c r="Y135" s="179">
        <v>0</v>
      </c>
      <c r="Z135"/>
      <c r="AA135" s="178">
        <v>0</v>
      </c>
      <c r="AB135" s="178">
        <v>0</v>
      </c>
      <c r="AC135" s="178">
        <v>0</v>
      </c>
      <c r="AD135" s="178">
        <v>0</v>
      </c>
      <c r="AE135" s="178">
        <v>0</v>
      </c>
      <c r="AF135" s="178">
        <v>0</v>
      </c>
    </row>
    <row r="136" spans="1:32" s="175" customFormat="1">
      <c r="A136" s="1"/>
      <c r="B136" s="1"/>
      <c r="C136" s="195"/>
      <c r="D136" s="1"/>
      <c r="E136" s="195" t="s">
        <v>65</v>
      </c>
      <c r="F136" s="179">
        <v>0</v>
      </c>
      <c r="G136" s="179">
        <v>0</v>
      </c>
      <c r="H136" s="179">
        <v>28379618.560568813</v>
      </c>
      <c r="I136" s="179">
        <v>0</v>
      </c>
      <c r="J136" s="179">
        <v>0</v>
      </c>
      <c r="K136" s="179">
        <v>0</v>
      </c>
      <c r="L136"/>
      <c r="M136" s="178">
        <v>0</v>
      </c>
      <c r="N136" s="178">
        <v>0</v>
      </c>
      <c r="O136" s="178">
        <v>1245354.421674883</v>
      </c>
      <c r="P136" s="178">
        <v>0</v>
      </c>
      <c r="Q136" s="178">
        <v>0</v>
      </c>
      <c r="R136" s="178">
        <v>0</v>
      </c>
      <c r="S136"/>
      <c r="T136" s="179">
        <v>0</v>
      </c>
      <c r="U136" s="179">
        <v>0</v>
      </c>
      <c r="V136" s="179">
        <v>44496.978803490725</v>
      </c>
      <c r="W136" s="179">
        <v>0</v>
      </c>
      <c r="X136" s="179">
        <v>0</v>
      </c>
      <c r="Y136" s="179">
        <v>0</v>
      </c>
      <c r="Z136"/>
      <c r="AA136" s="178">
        <v>0</v>
      </c>
      <c r="AB136" s="178">
        <v>0</v>
      </c>
      <c r="AC136" s="178">
        <v>0</v>
      </c>
      <c r="AD136" s="178">
        <v>0</v>
      </c>
      <c r="AE136" s="178">
        <v>0</v>
      </c>
      <c r="AF136" s="178">
        <v>0</v>
      </c>
    </row>
    <row r="137" spans="1:32" s="175" customFormat="1">
      <c r="A137" s="1"/>
      <c r="B137" s="1"/>
      <c r="C137" s="195"/>
      <c r="D137" s="1"/>
      <c r="E137" s="195" t="s">
        <v>66</v>
      </c>
      <c r="F137" s="179">
        <v>0</v>
      </c>
      <c r="G137" s="179">
        <v>0</v>
      </c>
      <c r="H137" s="179">
        <v>2580227.3526839539</v>
      </c>
      <c r="I137" s="179">
        <v>0</v>
      </c>
      <c r="J137" s="179">
        <v>0</v>
      </c>
      <c r="K137" s="179">
        <v>0</v>
      </c>
      <c r="L137"/>
      <c r="M137" s="178">
        <v>0</v>
      </c>
      <c r="N137" s="178">
        <v>0</v>
      </c>
      <c r="O137" s="178">
        <v>95132.982493457239</v>
      </c>
      <c r="P137" s="178">
        <v>0</v>
      </c>
      <c r="Q137" s="178">
        <v>0</v>
      </c>
      <c r="R137" s="178">
        <v>0</v>
      </c>
      <c r="S137"/>
      <c r="T137" s="179">
        <v>0</v>
      </c>
      <c r="U137" s="179">
        <v>0</v>
      </c>
      <c r="V137" s="179">
        <v>4341.5565255199463</v>
      </c>
      <c r="W137" s="179">
        <v>0</v>
      </c>
      <c r="X137" s="179">
        <v>0</v>
      </c>
      <c r="Y137" s="179">
        <v>0</v>
      </c>
      <c r="Z137"/>
      <c r="AA137" s="178">
        <v>0</v>
      </c>
      <c r="AB137" s="178">
        <v>0</v>
      </c>
      <c r="AC137" s="178">
        <v>0</v>
      </c>
      <c r="AD137" s="178">
        <v>0</v>
      </c>
      <c r="AE137" s="178">
        <v>0</v>
      </c>
      <c r="AF137" s="178">
        <v>0</v>
      </c>
    </row>
    <row r="138" spans="1:32" s="175" customFormat="1">
      <c r="A138" s="1"/>
      <c r="B138" s="1"/>
      <c r="C138" s="195"/>
      <c r="D138" s="1"/>
      <c r="E138" s="195" t="s">
        <v>67</v>
      </c>
      <c r="F138" s="179">
        <v>0</v>
      </c>
      <c r="G138" s="179">
        <v>0</v>
      </c>
      <c r="H138" s="179">
        <v>38468.520388832258</v>
      </c>
      <c r="I138" s="179">
        <v>0</v>
      </c>
      <c r="J138" s="179">
        <v>0</v>
      </c>
      <c r="K138" s="179">
        <v>0</v>
      </c>
      <c r="L138"/>
      <c r="M138" s="178">
        <v>0</v>
      </c>
      <c r="N138" s="178">
        <v>0</v>
      </c>
      <c r="O138" s="178">
        <v>1302.6595059270267</v>
      </c>
      <c r="P138" s="178">
        <v>0</v>
      </c>
      <c r="Q138" s="178">
        <v>0</v>
      </c>
      <c r="R138" s="178">
        <v>0</v>
      </c>
      <c r="S138"/>
      <c r="T138" s="179">
        <v>0</v>
      </c>
      <c r="U138" s="179">
        <v>0</v>
      </c>
      <c r="V138" s="179">
        <v>59.034523175680619</v>
      </c>
      <c r="W138" s="179">
        <v>0</v>
      </c>
      <c r="X138" s="179">
        <v>0</v>
      </c>
      <c r="Y138" s="179">
        <v>0</v>
      </c>
      <c r="Z138"/>
      <c r="AA138" s="178">
        <v>0</v>
      </c>
      <c r="AB138" s="178">
        <v>0</v>
      </c>
      <c r="AC138" s="178">
        <v>0</v>
      </c>
      <c r="AD138" s="178">
        <v>0</v>
      </c>
      <c r="AE138" s="178">
        <v>0</v>
      </c>
      <c r="AF138" s="178">
        <v>0</v>
      </c>
    </row>
    <row r="139" spans="1:32" s="175" customFormat="1">
      <c r="A139" s="1"/>
      <c r="B139" s="1"/>
      <c r="C139" s="180" t="s">
        <v>108</v>
      </c>
      <c r="D139" s="180"/>
      <c r="E139" s="180"/>
      <c r="F139" s="189">
        <f>SUM(F115:F138)</f>
        <v>0</v>
      </c>
      <c r="G139" s="189">
        <f t="shared" ref="G139:AF139" si="8">SUM(G115:G138)</f>
        <v>0</v>
      </c>
      <c r="H139" s="189">
        <f t="shared" si="8"/>
        <v>37192528.037168019</v>
      </c>
      <c r="I139" s="189">
        <f t="shared" si="8"/>
        <v>0</v>
      </c>
      <c r="J139" s="189">
        <f t="shared" si="8"/>
        <v>0</v>
      </c>
      <c r="K139" s="189">
        <f t="shared" si="8"/>
        <v>0</v>
      </c>
      <c r="L139"/>
      <c r="M139" s="190">
        <f t="shared" si="8"/>
        <v>0</v>
      </c>
      <c r="N139" s="190">
        <f t="shared" si="8"/>
        <v>0</v>
      </c>
      <c r="O139" s="190">
        <f t="shared" si="8"/>
        <v>1609775.1981605773</v>
      </c>
      <c r="P139" s="190">
        <f t="shared" si="8"/>
        <v>0</v>
      </c>
      <c r="Q139" s="190">
        <f t="shared" si="8"/>
        <v>0</v>
      </c>
      <c r="R139" s="190">
        <f t="shared" si="8"/>
        <v>0</v>
      </c>
      <c r="S139"/>
      <c r="T139" s="189">
        <f t="shared" si="8"/>
        <v>0</v>
      </c>
      <c r="U139" s="189">
        <f t="shared" si="8"/>
        <v>0</v>
      </c>
      <c r="V139" s="189">
        <f t="shared" si="8"/>
        <v>63785.146733768852</v>
      </c>
      <c r="W139" s="189">
        <f t="shared" si="8"/>
        <v>0</v>
      </c>
      <c r="X139" s="189">
        <f t="shared" si="8"/>
        <v>0</v>
      </c>
      <c r="Y139" s="189">
        <f t="shared" si="8"/>
        <v>0</v>
      </c>
      <c r="Z139"/>
      <c r="AA139" s="190">
        <f t="shared" si="8"/>
        <v>0</v>
      </c>
      <c r="AB139" s="190">
        <f t="shared" si="8"/>
        <v>0</v>
      </c>
      <c r="AC139" s="190">
        <f t="shared" si="8"/>
        <v>0</v>
      </c>
      <c r="AD139" s="190">
        <f t="shared" si="8"/>
        <v>0</v>
      </c>
      <c r="AE139" s="190">
        <f t="shared" si="8"/>
        <v>0</v>
      </c>
      <c r="AF139" s="190">
        <f t="shared" si="8"/>
        <v>0</v>
      </c>
    </row>
    <row r="140" spans="1:32" s="175" customFormat="1">
      <c r="A140" s="1"/>
      <c r="B140" s="1"/>
      <c r="C140" s="195">
        <v>2016</v>
      </c>
      <c r="D140" s="1" t="s">
        <v>102</v>
      </c>
      <c r="E140" s="195" t="s">
        <v>64</v>
      </c>
      <c r="F140" s="179">
        <v>0</v>
      </c>
      <c r="G140" s="179">
        <v>0</v>
      </c>
      <c r="H140" s="179">
        <v>0</v>
      </c>
      <c r="I140" s="179">
        <v>1847.6492542945205</v>
      </c>
      <c r="J140" s="179">
        <v>0</v>
      </c>
      <c r="K140" s="179">
        <v>0</v>
      </c>
      <c r="L140"/>
      <c r="M140" s="178">
        <v>0</v>
      </c>
      <c r="N140" s="178">
        <v>0</v>
      </c>
      <c r="O140" s="178">
        <v>0</v>
      </c>
      <c r="P140" s="178">
        <v>79.879420210915001</v>
      </c>
      <c r="Q140" s="178">
        <v>0</v>
      </c>
      <c r="R140" s="178">
        <v>0</v>
      </c>
      <c r="S140"/>
      <c r="T140" s="179">
        <v>0</v>
      </c>
      <c r="U140" s="179">
        <v>0</v>
      </c>
      <c r="V140" s="179">
        <v>0</v>
      </c>
      <c r="W140" s="179">
        <v>2.3419829667120164</v>
      </c>
      <c r="X140" s="179">
        <v>0</v>
      </c>
      <c r="Y140" s="179">
        <v>0</v>
      </c>
      <c r="Z140"/>
      <c r="AA140" s="178">
        <v>0</v>
      </c>
      <c r="AB140" s="178">
        <v>0</v>
      </c>
      <c r="AC140" s="178">
        <v>0</v>
      </c>
      <c r="AD140" s="178">
        <v>0</v>
      </c>
      <c r="AE140" s="178">
        <v>0</v>
      </c>
      <c r="AF140" s="178">
        <v>0</v>
      </c>
    </row>
    <row r="141" spans="1:32" s="175" customFormat="1">
      <c r="A141" s="1"/>
      <c r="B141" s="1"/>
      <c r="C141" s="195"/>
      <c r="D141" s="1"/>
      <c r="E141" s="195" t="s">
        <v>65</v>
      </c>
      <c r="F141" s="179">
        <v>0</v>
      </c>
      <c r="G141" s="179">
        <v>0</v>
      </c>
      <c r="H141" s="179">
        <v>0</v>
      </c>
      <c r="I141" s="179">
        <v>340611.85437407799</v>
      </c>
      <c r="J141" s="179">
        <v>0</v>
      </c>
      <c r="K141" s="179">
        <v>0</v>
      </c>
      <c r="L141"/>
      <c r="M141" s="178">
        <v>0</v>
      </c>
      <c r="N141" s="178">
        <v>0</v>
      </c>
      <c r="O141" s="178">
        <v>0</v>
      </c>
      <c r="P141" s="178">
        <v>14946.729393643289</v>
      </c>
      <c r="Q141" s="178">
        <v>0</v>
      </c>
      <c r="R141" s="178">
        <v>0</v>
      </c>
      <c r="S141"/>
      <c r="T141" s="179">
        <v>0</v>
      </c>
      <c r="U141" s="179">
        <v>0</v>
      </c>
      <c r="V141" s="179">
        <v>0</v>
      </c>
      <c r="W141" s="179">
        <v>367.17071231659315</v>
      </c>
      <c r="X141" s="179">
        <v>0</v>
      </c>
      <c r="Y141" s="179">
        <v>0</v>
      </c>
      <c r="Z141"/>
      <c r="AA141" s="178">
        <v>0</v>
      </c>
      <c r="AB141" s="178">
        <v>0</v>
      </c>
      <c r="AC141" s="178">
        <v>0</v>
      </c>
      <c r="AD141" s="178">
        <v>0</v>
      </c>
      <c r="AE141" s="178">
        <v>0</v>
      </c>
      <c r="AF141" s="178">
        <v>0</v>
      </c>
    </row>
    <row r="142" spans="1:32">
      <c r="A142" s="1"/>
      <c r="B142" s="1"/>
      <c r="C142" s="195"/>
      <c r="D142" s="1"/>
      <c r="E142" s="195" t="s">
        <v>66</v>
      </c>
      <c r="F142" s="179">
        <v>0</v>
      </c>
      <c r="G142" s="179">
        <v>0</v>
      </c>
      <c r="H142" s="179">
        <v>0</v>
      </c>
      <c r="I142" s="179">
        <v>6577.5010999971582</v>
      </c>
      <c r="J142" s="179">
        <v>0</v>
      </c>
      <c r="K142" s="179">
        <v>0</v>
      </c>
      <c r="M142" s="178">
        <v>0</v>
      </c>
      <c r="N142" s="178">
        <v>0</v>
      </c>
      <c r="O142" s="178">
        <v>0</v>
      </c>
      <c r="P142" s="178">
        <v>242.51246555689528</v>
      </c>
      <c r="Q142" s="178">
        <v>0</v>
      </c>
      <c r="R142" s="178">
        <v>0</v>
      </c>
      <c r="T142" s="179">
        <v>0</v>
      </c>
      <c r="U142" s="179">
        <v>0</v>
      </c>
      <c r="V142" s="179">
        <v>0</v>
      </c>
      <c r="W142" s="179">
        <v>6.5071167552811238</v>
      </c>
      <c r="X142" s="179">
        <v>0</v>
      </c>
      <c r="Y142" s="179">
        <v>0</v>
      </c>
      <c r="AA142" s="178">
        <v>0</v>
      </c>
      <c r="AB142" s="178">
        <v>0</v>
      </c>
      <c r="AC142" s="178">
        <v>0</v>
      </c>
      <c r="AD142" s="178">
        <v>0</v>
      </c>
      <c r="AE142" s="178">
        <v>0</v>
      </c>
      <c r="AF142" s="178">
        <v>0</v>
      </c>
    </row>
    <row r="143" spans="1:32">
      <c r="A143" s="1"/>
      <c r="B143" s="1"/>
      <c r="C143" s="195"/>
      <c r="D143" s="1" t="s">
        <v>103</v>
      </c>
      <c r="E143" s="195" t="s">
        <v>65</v>
      </c>
      <c r="F143" s="179">
        <v>0</v>
      </c>
      <c r="G143" s="179">
        <v>0</v>
      </c>
      <c r="H143" s="179">
        <v>0</v>
      </c>
      <c r="I143" s="179">
        <v>10269.032000000003</v>
      </c>
      <c r="J143" s="179">
        <v>0</v>
      </c>
      <c r="K143" s="179">
        <v>0</v>
      </c>
      <c r="M143" s="178">
        <v>0</v>
      </c>
      <c r="N143" s="178">
        <v>0</v>
      </c>
      <c r="O143" s="178">
        <v>0</v>
      </c>
      <c r="P143" s="178">
        <v>450.62566222400005</v>
      </c>
      <c r="Q143" s="178">
        <v>0</v>
      </c>
      <c r="R143" s="178">
        <v>0</v>
      </c>
      <c r="T143" s="179">
        <v>0</v>
      </c>
      <c r="U143" s="179">
        <v>0</v>
      </c>
      <c r="V143" s="179">
        <v>0</v>
      </c>
      <c r="W143" s="179">
        <v>16.421196000000002</v>
      </c>
      <c r="X143" s="179">
        <v>0</v>
      </c>
      <c r="Y143" s="179">
        <v>0</v>
      </c>
      <c r="AA143" s="178">
        <v>0</v>
      </c>
      <c r="AB143" s="178">
        <v>0</v>
      </c>
      <c r="AC143" s="178">
        <v>0</v>
      </c>
      <c r="AD143" s="178">
        <v>0</v>
      </c>
      <c r="AE143" s="178">
        <v>0</v>
      </c>
      <c r="AF143" s="178">
        <v>0</v>
      </c>
    </row>
    <row r="144" spans="1:32">
      <c r="A144" s="1"/>
      <c r="B144" s="1"/>
      <c r="C144" s="195"/>
      <c r="D144" s="1"/>
      <c r="E144" s="195" t="s">
        <v>66</v>
      </c>
      <c r="F144" s="179">
        <v>0</v>
      </c>
      <c r="G144" s="179">
        <v>0</v>
      </c>
      <c r="H144" s="179">
        <v>0</v>
      </c>
      <c r="I144" s="179">
        <v>2497.4840000000004</v>
      </c>
      <c r="J144" s="179">
        <v>0</v>
      </c>
      <c r="K144" s="179">
        <v>0</v>
      </c>
      <c r="M144" s="178">
        <v>0</v>
      </c>
      <c r="N144" s="178">
        <v>0</v>
      </c>
      <c r="O144" s="178">
        <v>0</v>
      </c>
      <c r="P144" s="178">
        <v>92.082235080000004</v>
      </c>
      <c r="Q144" s="178">
        <v>0</v>
      </c>
      <c r="R144" s="178">
        <v>0</v>
      </c>
      <c r="T144" s="179">
        <v>0</v>
      </c>
      <c r="U144" s="179">
        <v>0</v>
      </c>
      <c r="V144" s="179">
        <v>0</v>
      </c>
      <c r="W144" s="179">
        <v>4.0933620000000008</v>
      </c>
      <c r="X144" s="179">
        <v>0</v>
      </c>
      <c r="Y144" s="179">
        <v>0</v>
      </c>
      <c r="AA144" s="178">
        <v>0</v>
      </c>
      <c r="AB144" s="178">
        <v>0</v>
      </c>
      <c r="AC144" s="178">
        <v>0</v>
      </c>
      <c r="AD144" s="178">
        <v>0</v>
      </c>
      <c r="AE144" s="178">
        <v>0</v>
      </c>
      <c r="AF144" s="178">
        <v>0</v>
      </c>
    </row>
    <row r="145" spans="1:32">
      <c r="A145" s="1"/>
      <c r="B145" s="1"/>
      <c r="C145" s="195"/>
      <c r="D145" s="1" t="s">
        <v>104</v>
      </c>
      <c r="E145" s="195" t="s">
        <v>64</v>
      </c>
      <c r="F145" s="179">
        <v>0</v>
      </c>
      <c r="G145" s="179">
        <v>0</v>
      </c>
      <c r="H145" s="179">
        <v>0</v>
      </c>
      <c r="I145" s="179">
        <v>17149.103999999999</v>
      </c>
      <c r="J145" s="179">
        <v>0</v>
      </c>
      <c r="K145" s="179">
        <v>0</v>
      </c>
      <c r="M145" s="178">
        <v>0</v>
      </c>
      <c r="N145" s="178">
        <v>0</v>
      </c>
      <c r="O145" s="178">
        <v>0</v>
      </c>
      <c r="P145" s="178">
        <v>741.407213232</v>
      </c>
      <c r="Q145" s="178">
        <v>0</v>
      </c>
      <c r="R145" s="178">
        <v>0</v>
      </c>
      <c r="T145" s="179">
        <v>0</v>
      </c>
      <c r="U145" s="179">
        <v>0</v>
      </c>
      <c r="V145" s="179">
        <v>0</v>
      </c>
      <c r="W145" s="179">
        <v>39.423714030896114</v>
      </c>
      <c r="X145" s="179">
        <v>0</v>
      </c>
      <c r="Y145" s="179">
        <v>0</v>
      </c>
      <c r="AA145" s="178">
        <v>0</v>
      </c>
      <c r="AB145" s="178">
        <v>0</v>
      </c>
      <c r="AC145" s="178">
        <v>0</v>
      </c>
      <c r="AD145" s="178">
        <v>0</v>
      </c>
      <c r="AE145" s="178">
        <v>0</v>
      </c>
      <c r="AF145" s="178">
        <v>0</v>
      </c>
    </row>
    <row r="146" spans="1:32">
      <c r="A146" s="1"/>
      <c r="B146" s="1"/>
      <c r="C146" s="195"/>
      <c r="D146" s="1"/>
      <c r="E146" s="195" t="s">
        <v>65</v>
      </c>
      <c r="F146" s="179">
        <v>0</v>
      </c>
      <c r="G146" s="179">
        <v>0</v>
      </c>
      <c r="H146" s="179">
        <v>0</v>
      </c>
      <c r="I146" s="179">
        <v>2340535.12</v>
      </c>
      <c r="J146" s="179">
        <v>0</v>
      </c>
      <c r="K146" s="179">
        <v>0</v>
      </c>
      <c r="M146" s="178">
        <v>0</v>
      </c>
      <c r="N146" s="178">
        <v>0</v>
      </c>
      <c r="O146" s="178">
        <v>0</v>
      </c>
      <c r="P146" s="178">
        <v>102707.36213584001</v>
      </c>
      <c r="Q146" s="178">
        <v>0</v>
      </c>
      <c r="R146" s="178">
        <v>0</v>
      </c>
      <c r="T146" s="179">
        <v>0</v>
      </c>
      <c r="U146" s="179">
        <v>0</v>
      </c>
      <c r="V146" s="179">
        <v>0</v>
      </c>
      <c r="W146" s="179">
        <v>5380.6068964389688</v>
      </c>
      <c r="X146" s="179">
        <v>0</v>
      </c>
      <c r="Y146" s="179">
        <v>0</v>
      </c>
      <c r="AA146" s="178">
        <v>0</v>
      </c>
      <c r="AB146" s="178">
        <v>0</v>
      </c>
      <c r="AC146" s="178">
        <v>0</v>
      </c>
      <c r="AD146" s="178">
        <v>0</v>
      </c>
      <c r="AE146" s="178">
        <v>0</v>
      </c>
      <c r="AF146" s="178">
        <v>0</v>
      </c>
    </row>
    <row r="147" spans="1:32">
      <c r="A147" s="1"/>
      <c r="B147" s="1"/>
      <c r="C147" s="195"/>
      <c r="D147" s="1"/>
      <c r="E147" s="195" t="s">
        <v>66</v>
      </c>
      <c r="F147" s="179">
        <v>0</v>
      </c>
      <c r="G147" s="179">
        <v>0</v>
      </c>
      <c r="H147" s="179">
        <v>0</v>
      </c>
      <c r="I147" s="179">
        <v>180700.74400000004</v>
      </c>
      <c r="J147" s="179">
        <v>0</v>
      </c>
      <c r="K147" s="179">
        <v>0</v>
      </c>
      <c r="M147" s="178">
        <v>0</v>
      </c>
      <c r="N147" s="178">
        <v>0</v>
      </c>
      <c r="O147" s="178">
        <v>0</v>
      </c>
      <c r="P147" s="178">
        <v>6662.4364312799999</v>
      </c>
      <c r="Q147" s="178">
        <v>0</v>
      </c>
      <c r="R147" s="178">
        <v>0</v>
      </c>
      <c r="T147" s="179">
        <v>0</v>
      </c>
      <c r="U147" s="179">
        <v>0</v>
      </c>
      <c r="V147" s="179">
        <v>0</v>
      </c>
      <c r="W147" s="179">
        <v>415.40913488110908</v>
      </c>
      <c r="X147" s="179">
        <v>0</v>
      </c>
      <c r="Y147" s="179">
        <v>0</v>
      </c>
      <c r="AA147" s="178">
        <v>0</v>
      </c>
      <c r="AB147" s="178">
        <v>0</v>
      </c>
      <c r="AC147" s="178">
        <v>0</v>
      </c>
      <c r="AD147" s="178">
        <v>0</v>
      </c>
      <c r="AE147" s="178">
        <v>0</v>
      </c>
      <c r="AF147" s="178">
        <v>0</v>
      </c>
    </row>
    <row r="148" spans="1:32">
      <c r="A148" s="1"/>
      <c r="B148" s="1"/>
      <c r="C148" s="195"/>
      <c r="D148" s="1"/>
      <c r="E148" s="195" t="s">
        <v>67</v>
      </c>
      <c r="F148" s="179">
        <v>0</v>
      </c>
      <c r="G148" s="179">
        <v>0</v>
      </c>
      <c r="H148" s="179">
        <v>0</v>
      </c>
      <c r="I148" s="179">
        <v>1587.88</v>
      </c>
      <c r="J148" s="179">
        <v>0</v>
      </c>
      <c r="K148" s="179">
        <v>0</v>
      </c>
      <c r="M148" s="178">
        <v>0</v>
      </c>
      <c r="N148" s="178">
        <v>0</v>
      </c>
      <c r="O148" s="178">
        <v>0</v>
      </c>
      <c r="P148" s="178">
        <v>53.770380439999997</v>
      </c>
      <c r="Q148" s="178">
        <v>0</v>
      </c>
      <c r="R148" s="178">
        <v>0</v>
      </c>
      <c r="T148" s="179">
        <v>0</v>
      </c>
      <c r="U148" s="179">
        <v>0</v>
      </c>
      <c r="V148" s="179">
        <v>0</v>
      </c>
      <c r="W148" s="179">
        <v>3.6503438917496407</v>
      </c>
      <c r="X148" s="179">
        <v>0</v>
      </c>
      <c r="Y148" s="179">
        <v>0</v>
      </c>
      <c r="AA148" s="178">
        <v>0</v>
      </c>
      <c r="AB148" s="178">
        <v>0</v>
      </c>
      <c r="AC148" s="178">
        <v>0</v>
      </c>
      <c r="AD148" s="178">
        <v>0</v>
      </c>
      <c r="AE148" s="178">
        <v>0</v>
      </c>
      <c r="AF148" s="178">
        <v>0</v>
      </c>
    </row>
    <row r="149" spans="1:32">
      <c r="A149" s="1"/>
      <c r="B149" s="1"/>
      <c r="C149" s="195"/>
      <c r="D149" s="1" t="s">
        <v>101</v>
      </c>
      <c r="E149" s="195" t="s">
        <v>64</v>
      </c>
      <c r="F149" s="179">
        <v>0</v>
      </c>
      <c r="G149" s="179">
        <v>0</v>
      </c>
      <c r="H149" s="179">
        <v>0</v>
      </c>
      <c r="I149" s="179">
        <v>2737.5</v>
      </c>
      <c r="J149" s="179">
        <v>0</v>
      </c>
      <c r="K149" s="179">
        <v>0</v>
      </c>
      <c r="M149" s="178">
        <v>0</v>
      </c>
      <c r="N149" s="178">
        <v>0</v>
      </c>
      <c r="O149" s="178">
        <v>0</v>
      </c>
      <c r="P149" s="178">
        <v>118.35033749999998</v>
      </c>
      <c r="Q149" s="178">
        <v>0</v>
      </c>
      <c r="R149" s="178">
        <v>0</v>
      </c>
      <c r="T149" s="179">
        <v>0</v>
      </c>
      <c r="U149" s="179">
        <v>0</v>
      </c>
      <c r="V149" s="179">
        <v>0</v>
      </c>
      <c r="W149" s="179">
        <v>0.64580038639930526</v>
      </c>
      <c r="X149" s="179">
        <v>0</v>
      </c>
      <c r="Y149" s="179">
        <v>0</v>
      </c>
      <c r="AA149" s="178">
        <v>0</v>
      </c>
      <c r="AB149" s="178">
        <v>0</v>
      </c>
      <c r="AC149" s="178">
        <v>0</v>
      </c>
      <c r="AD149" s="178">
        <v>0</v>
      </c>
      <c r="AE149" s="178">
        <v>0</v>
      </c>
      <c r="AF149" s="178">
        <v>0</v>
      </c>
    </row>
    <row r="150" spans="1:32">
      <c r="A150" s="1"/>
      <c r="B150" s="1"/>
      <c r="C150" s="195"/>
      <c r="D150" s="1"/>
      <c r="E150" s="195" t="s">
        <v>65</v>
      </c>
      <c r="F150" s="179">
        <v>0</v>
      </c>
      <c r="G150" s="179">
        <v>0</v>
      </c>
      <c r="H150" s="179">
        <v>0</v>
      </c>
      <c r="I150" s="179">
        <v>883117.5</v>
      </c>
      <c r="J150" s="179">
        <v>0</v>
      </c>
      <c r="K150" s="179">
        <v>0</v>
      </c>
      <c r="M150" s="178">
        <v>0</v>
      </c>
      <c r="N150" s="178">
        <v>0</v>
      </c>
      <c r="O150" s="178">
        <v>0</v>
      </c>
      <c r="P150" s="178">
        <v>38752.962134999994</v>
      </c>
      <c r="Q150" s="178">
        <v>0</v>
      </c>
      <c r="R150" s="178">
        <v>0</v>
      </c>
      <c r="T150" s="179">
        <v>0</v>
      </c>
      <c r="U150" s="179">
        <v>0</v>
      </c>
      <c r="V150" s="179">
        <v>0</v>
      </c>
      <c r="W150" s="179">
        <v>208.33520465241585</v>
      </c>
      <c r="X150" s="179">
        <v>0</v>
      </c>
      <c r="Y150" s="179">
        <v>0</v>
      </c>
      <c r="AA150" s="178">
        <v>0</v>
      </c>
      <c r="AB150" s="178">
        <v>0</v>
      </c>
      <c r="AC150" s="178">
        <v>0</v>
      </c>
      <c r="AD150" s="178">
        <v>0</v>
      </c>
      <c r="AE150" s="178">
        <v>0</v>
      </c>
      <c r="AF150" s="178">
        <v>0</v>
      </c>
    </row>
    <row r="151" spans="1:32">
      <c r="A151" s="1"/>
      <c r="B151" s="1"/>
      <c r="C151" s="195"/>
      <c r="D151" s="1"/>
      <c r="E151" s="195" t="s">
        <v>66</v>
      </c>
      <c r="F151" s="179">
        <v>0</v>
      </c>
      <c r="G151" s="179">
        <v>0</v>
      </c>
      <c r="H151" s="179">
        <v>0</v>
      </c>
      <c r="I151" s="179">
        <v>8212.5</v>
      </c>
      <c r="J151" s="179">
        <v>0</v>
      </c>
      <c r="K151" s="179">
        <v>0</v>
      </c>
      <c r="M151" s="178">
        <v>0</v>
      </c>
      <c r="N151" s="178">
        <v>0</v>
      </c>
      <c r="O151" s="178">
        <v>0</v>
      </c>
      <c r="P151" s="178">
        <v>302.79487499999999</v>
      </c>
      <c r="Q151" s="178">
        <v>0</v>
      </c>
      <c r="R151" s="178">
        <v>0</v>
      </c>
      <c r="T151" s="179">
        <v>0</v>
      </c>
      <c r="U151" s="179">
        <v>0</v>
      </c>
      <c r="V151" s="179">
        <v>0</v>
      </c>
      <c r="W151" s="179">
        <v>1.9374011591979152</v>
      </c>
      <c r="X151" s="179">
        <v>0</v>
      </c>
      <c r="Y151" s="179">
        <v>0</v>
      </c>
      <c r="AA151" s="178">
        <v>0</v>
      </c>
      <c r="AB151" s="178">
        <v>0</v>
      </c>
      <c r="AC151" s="178">
        <v>0</v>
      </c>
      <c r="AD151" s="178">
        <v>0</v>
      </c>
      <c r="AE151" s="178">
        <v>0</v>
      </c>
      <c r="AF151" s="178">
        <v>0</v>
      </c>
    </row>
    <row r="152" spans="1:32">
      <c r="A152" s="1"/>
      <c r="B152" s="1"/>
      <c r="C152" s="195"/>
      <c r="D152" s="1" t="s">
        <v>166</v>
      </c>
      <c r="E152" s="195" t="s">
        <v>65</v>
      </c>
      <c r="F152" s="179">
        <v>0</v>
      </c>
      <c r="G152" s="179">
        <v>0</v>
      </c>
      <c r="H152" s="179">
        <v>0</v>
      </c>
      <c r="I152" s="179">
        <v>35872</v>
      </c>
      <c r="J152" s="179">
        <v>0</v>
      </c>
      <c r="K152" s="179">
        <v>0</v>
      </c>
      <c r="M152" s="178">
        <v>0</v>
      </c>
      <c r="N152" s="178">
        <v>0</v>
      </c>
      <c r="O152" s="178">
        <v>0</v>
      </c>
      <c r="P152" s="178">
        <v>1574.1351040000002</v>
      </c>
      <c r="Q152" s="178">
        <v>0</v>
      </c>
      <c r="R152" s="178">
        <v>0</v>
      </c>
      <c r="T152" s="179">
        <v>0</v>
      </c>
      <c r="U152" s="179">
        <v>0</v>
      </c>
      <c r="V152" s="179">
        <v>0</v>
      </c>
      <c r="W152" s="179">
        <v>82.465385347026782</v>
      </c>
      <c r="X152" s="179">
        <v>0</v>
      </c>
      <c r="Y152" s="179">
        <v>0</v>
      </c>
      <c r="AA152" s="178">
        <v>0</v>
      </c>
      <c r="AB152" s="178">
        <v>0</v>
      </c>
      <c r="AC152" s="178">
        <v>0</v>
      </c>
      <c r="AD152" s="178">
        <v>0</v>
      </c>
      <c r="AE152" s="178">
        <v>0</v>
      </c>
      <c r="AF152" s="178">
        <v>0</v>
      </c>
    </row>
    <row r="153" spans="1:32">
      <c r="A153" s="1"/>
      <c r="B153" s="1"/>
      <c r="C153" s="195"/>
      <c r="D153" s="1"/>
      <c r="E153" s="195" t="s">
        <v>66</v>
      </c>
      <c r="F153" s="179">
        <v>0</v>
      </c>
      <c r="G153" s="179">
        <v>0</v>
      </c>
      <c r="H153" s="179">
        <v>0</v>
      </c>
      <c r="I153" s="179">
        <v>1887.9999999999998</v>
      </c>
      <c r="J153" s="179">
        <v>0</v>
      </c>
      <c r="K153" s="179">
        <v>0</v>
      </c>
      <c r="M153" s="178">
        <v>0</v>
      </c>
      <c r="N153" s="178">
        <v>0</v>
      </c>
      <c r="O153" s="178">
        <v>0</v>
      </c>
      <c r="P153" s="178">
        <v>69.610560000000007</v>
      </c>
      <c r="Q153" s="178">
        <v>0</v>
      </c>
      <c r="R153" s="178">
        <v>0</v>
      </c>
      <c r="T153" s="179">
        <v>0</v>
      </c>
      <c r="U153" s="179">
        <v>0</v>
      </c>
      <c r="V153" s="179">
        <v>0</v>
      </c>
      <c r="W153" s="179">
        <v>4.340283439317199</v>
      </c>
      <c r="X153" s="179">
        <v>0</v>
      </c>
      <c r="Y153" s="179">
        <v>0</v>
      </c>
      <c r="AA153" s="178">
        <v>0</v>
      </c>
      <c r="AB153" s="178">
        <v>0</v>
      </c>
      <c r="AC153" s="178">
        <v>0</v>
      </c>
      <c r="AD153" s="178">
        <v>0</v>
      </c>
      <c r="AE153" s="178">
        <v>0</v>
      </c>
      <c r="AF153" s="178">
        <v>0</v>
      </c>
    </row>
    <row r="154" spans="1:32">
      <c r="A154" s="1"/>
      <c r="B154" s="1"/>
      <c r="C154" s="195"/>
      <c r="D154" s="1" t="s">
        <v>105</v>
      </c>
      <c r="E154" s="195" t="s">
        <v>65</v>
      </c>
      <c r="F154" s="179">
        <v>0</v>
      </c>
      <c r="G154" s="179">
        <v>0</v>
      </c>
      <c r="H154" s="179">
        <v>0</v>
      </c>
      <c r="I154" s="179">
        <v>318467.89601305331</v>
      </c>
      <c r="J154" s="179">
        <v>0</v>
      </c>
      <c r="K154" s="179">
        <v>0</v>
      </c>
      <c r="M154" s="178">
        <v>0</v>
      </c>
      <c r="N154" s="178">
        <v>0</v>
      </c>
      <c r="O154" s="178">
        <v>0</v>
      </c>
      <c r="P154" s="178">
        <v>13975.008212844801</v>
      </c>
      <c r="Q154" s="178">
        <v>0</v>
      </c>
      <c r="R154" s="178">
        <v>0</v>
      </c>
      <c r="T154" s="179">
        <v>0</v>
      </c>
      <c r="U154" s="179">
        <v>0</v>
      </c>
      <c r="V154" s="179">
        <v>0</v>
      </c>
      <c r="W154" s="179">
        <v>6090.3927936964419</v>
      </c>
      <c r="X154" s="179">
        <v>0</v>
      </c>
      <c r="Y154" s="179">
        <v>0</v>
      </c>
      <c r="AA154" s="178">
        <v>0</v>
      </c>
      <c r="AB154" s="178">
        <v>0</v>
      </c>
      <c r="AC154" s="178">
        <v>0</v>
      </c>
      <c r="AD154" s="178">
        <v>0</v>
      </c>
      <c r="AE154" s="178">
        <v>0</v>
      </c>
      <c r="AF154" s="178">
        <v>0</v>
      </c>
    </row>
    <row r="155" spans="1:32">
      <c r="A155" s="1"/>
      <c r="B155" s="1"/>
      <c r="C155" s="195"/>
      <c r="D155" s="1"/>
      <c r="E155" s="195" t="s">
        <v>66</v>
      </c>
      <c r="F155" s="179">
        <v>0</v>
      </c>
      <c r="G155" s="179">
        <v>0</v>
      </c>
      <c r="H155" s="179">
        <v>0</v>
      </c>
      <c r="I155" s="179">
        <v>45824.322280547502</v>
      </c>
      <c r="J155" s="179">
        <v>0</v>
      </c>
      <c r="K155" s="179">
        <v>0</v>
      </c>
      <c r="M155" s="178">
        <v>0</v>
      </c>
      <c r="N155" s="178">
        <v>0</v>
      </c>
      <c r="O155" s="178">
        <v>0</v>
      </c>
      <c r="P155" s="178">
        <v>1689.5427624837862</v>
      </c>
      <c r="Q155" s="178">
        <v>0</v>
      </c>
      <c r="R155" s="178">
        <v>0</v>
      </c>
      <c r="T155" s="179">
        <v>0</v>
      </c>
      <c r="U155" s="179">
        <v>0</v>
      </c>
      <c r="V155" s="179">
        <v>0</v>
      </c>
      <c r="W155" s="179">
        <v>1022.1827194601374</v>
      </c>
      <c r="X155" s="179">
        <v>0</v>
      </c>
      <c r="Y155" s="179">
        <v>0</v>
      </c>
      <c r="AA155" s="178">
        <v>0</v>
      </c>
      <c r="AB155" s="178">
        <v>0</v>
      </c>
      <c r="AC155" s="178">
        <v>0</v>
      </c>
      <c r="AD155" s="178">
        <v>0</v>
      </c>
      <c r="AE155" s="178">
        <v>0</v>
      </c>
      <c r="AF155" s="178">
        <v>0</v>
      </c>
    </row>
    <row r="156" spans="1:32">
      <c r="A156" s="1"/>
      <c r="B156" s="1"/>
      <c r="C156" s="195"/>
      <c r="D156" s="1" t="s">
        <v>11</v>
      </c>
      <c r="E156" s="195" t="s">
        <v>64</v>
      </c>
      <c r="F156" s="179">
        <v>0</v>
      </c>
      <c r="G156" s="179">
        <v>0</v>
      </c>
      <c r="H156" s="179">
        <v>0</v>
      </c>
      <c r="I156" s="179">
        <v>0</v>
      </c>
      <c r="J156" s="179">
        <v>0</v>
      </c>
      <c r="K156" s="179">
        <v>0</v>
      </c>
      <c r="M156" s="178">
        <v>0</v>
      </c>
      <c r="N156" s="178">
        <v>0</v>
      </c>
      <c r="O156" s="178">
        <v>0</v>
      </c>
      <c r="P156" s="178">
        <v>0</v>
      </c>
      <c r="Q156" s="178">
        <v>0</v>
      </c>
      <c r="R156" s="178">
        <v>0</v>
      </c>
      <c r="T156" s="179">
        <v>0</v>
      </c>
      <c r="U156" s="179">
        <v>0</v>
      </c>
      <c r="V156" s="179">
        <v>0</v>
      </c>
      <c r="W156" s="179">
        <v>0</v>
      </c>
      <c r="X156" s="179">
        <v>0</v>
      </c>
      <c r="Y156" s="179">
        <v>0</v>
      </c>
      <c r="AA156" s="178">
        <v>0</v>
      </c>
      <c r="AB156" s="178">
        <v>0</v>
      </c>
      <c r="AC156" s="178">
        <v>0</v>
      </c>
      <c r="AD156" s="178">
        <v>0</v>
      </c>
      <c r="AE156" s="178">
        <v>0</v>
      </c>
      <c r="AF156" s="178">
        <v>0</v>
      </c>
    </row>
    <row r="157" spans="1:32">
      <c r="A157" s="1"/>
      <c r="B157" s="1"/>
      <c r="C157" s="195"/>
      <c r="D157" s="1" t="s">
        <v>185</v>
      </c>
      <c r="E157" s="195" t="s">
        <v>65</v>
      </c>
      <c r="F157" s="179">
        <v>0</v>
      </c>
      <c r="G157" s="179">
        <v>0</v>
      </c>
      <c r="H157" s="179">
        <v>0</v>
      </c>
      <c r="I157" s="179">
        <v>3391521.1106200013</v>
      </c>
      <c r="J157" s="179">
        <v>0</v>
      </c>
      <c r="K157" s="179">
        <v>0</v>
      </c>
      <c r="M157" s="178">
        <v>0</v>
      </c>
      <c r="N157" s="178">
        <v>0</v>
      </c>
      <c r="O157" s="178">
        <v>0</v>
      </c>
      <c r="P157" s="178">
        <v>148826.72937622687</v>
      </c>
      <c r="Q157" s="178">
        <v>0</v>
      </c>
      <c r="R157" s="178">
        <v>0</v>
      </c>
      <c r="T157" s="179">
        <v>0</v>
      </c>
      <c r="U157" s="179">
        <v>0</v>
      </c>
      <c r="V157" s="179">
        <v>0</v>
      </c>
      <c r="W157" s="179">
        <v>6900.8671875070504</v>
      </c>
      <c r="X157" s="179">
        <v>0</v>
      </c>
      <c r="Y157" s="179">
        <v>0</v>
      </c>
      <c r="AA157" s="178">
        <v>0</v>
      </c>
      <c r="AB157" s="178">
        <v>0</v>
      </c>
      <c r="AC157" s="178">
        <v>0</v>
      </c>
      <c r="AD157" s="178">
        <v>0</v>
      </c>
      <c r="AE157" s="178">
        <v>0</v>
      </c>
      <c r="AF157" s="178">
        <v>0</v>
      </c>
    </row>
    <row r="158" spans="1:32">
      <c r="A158" s="1"/>
      <c r="B158" s="1"/>
      <c r="C158" s="195"/>
      <c r="D158" s="1"/>
      <c r="E158" s="195" t="s">
        <v>66</v>
      </c>
      <c r="F158" s="179">
        <v>0</v>
      </c>
      <c r="G158" s="179">
        <v>0</v>
      </c>
      <c r="H158" s="179">
        <v>0</v>
      </c>
      <c r="I158" s="179">
        <v>517627.70221999998</v>
      </c>
      <c r="J158" s="179">
        <v>0</v>
      </c>
      <c r="K158" s="179">
        <v>0</v>
      </c>
      <c r="M158" s="178">
        <v>0</v>
      </c>
      <c r="N158" s="178">
        <v>0</v>
      </c>
      <c r="O158" s="178">
        <v>0</v>
      </c>
      <c r="P158" s="178">
        <v>19084.933380851406</v>
      </c>
      <c r="Q158" s="178">
        <v>0</v>
      </c>
      <c r="R158" s="178">
        <v>0</v>
      </c>
      <c r="T158" s="179">
        <v>0</v>
      </c>
      <c r="U158" s="179">
        <v>0</v>
      </c>
      <c r="V158" s="179">
        <v>0</v>
      </c>
      <c r="W158" s="179">
        <v>1025.8865499295919</v>
      </c>
      <c r="X158" s="179">
        <v>0</v>
      </c>
      <c r="Y158" s="179">
        <v>0</v>
      </c>
      <c r="AA158" s="178">
        <v>0</v>
      </c>
      <c r="AB158" s="178">
        <v>0</v>
      </c>
      <c r="AC158" s="178">
        <v>0</v>
      </c>
      <c r="AD158" s="178">
        <v>0</v>
      </c>
      <c r="AE158" s="178">
        <v>0</v>
      </c>
      <c r="AF158" s="178">
        <v>0</v>
      </c>
    </row>
    <row r="159" spans="1:32">
      <c r="A159" s="1"/>
      <c r="B159" s="1"/>
      <c r="C159" s="195"/>
      <c r="D159" s="1"/>
      <c r="E159" s="195" t="s">
        <v>67</v>
      </c>
      <c r="F159" s="179">
        <v>0</v>
      </c>
      <c r="G159" s="179">
        <v>0</v>
      </c>
      <c r="H159" s="179">
        <v>0</v>
      </c>
      <c r="I159" s="179">
        <v>10623.735160000004</v>
      </c>
      <c r="J159" s="179">
        <v>0</v>
      </c>
      <c r="K159" s="179">
        <v>0</v>
      </c>
      <c r="M159" s="178">
        <v>0</v>
      </c>
      <c r="N159" s="178">
        <v>0</v>
      </c>
      <c r="O159" s="178">
        <v>0</v>
      </c>
      <c r="P159" s="178">
        <v>359.75154372308009</v>
      </c>
      <c r="Q159" s="178">
        <v>0</v>
      </c>
      <c r="R159" s="178">
        <v>0</v>
      </c>
      <c r="T159" s="179">
        <v>0</v>
      </c>
      <c r="U159" s="179">
        <v>0</v>
      </c>
      <c r="V159" s="179">
        <v>0</v>
      </c>
      <c r="W159" s="179">
        <v>24.651227688492451</v>
      </c>
      <c r="X159" s="179">
        <v>0</v>
      </c>
      <c r="Y159" s="179">
        <v>0</v>
      </c>
      <c r="AA159" s="178">
        <v>0</v>
      </c>
      <c r="AB159" s="178">
        <v>0</v>
      </c>
      <c r="AC159" s="178">
        <v>0</v>
      </c>
      <c r="AD159" s="178">
        <v>0</v>
      </c>
      <c r="AE159" s="178">
        <v>0</v>
      </c>
      <c r="AF159" s="178">
        <v>0</v>
      </c>
    </row>
    <row r="160" spans="1:32">
      <c r="A160" s="1"/>
      <c r="B160" s="1"/>
      <c r="C160" s="195"/>
      <c r="D160" s="1" t="s">
        <v>117</v>
      </c>
      <c r="E160" s="195" t="s">
        <v>64</v>
      </c>
      <c r="F160" s="179">
        <v>0</v>
      </c>
      <c r="G160" s="179">
        <v>0</v>
      </c>
      <c r="H160" s="179">
        <v>0</v>
      </c>
      <c r="I160" s="179">
        <v>1703665.1700939611</v>
      </c>
      <c r="J160" s="179">
        <v>0</v>
      </c>
      <c r="K160" s="179">
        <v>0</v>
      </c>
      <c r="M160" s="178">
        <v>0</v>
      </c>
      <c r="N160" s="178">
        <v>0</v>
      </c>
      <c r="O160" s="178">
        <v>0</v>
      </c>
      <c r="P160" s="178">
        <v>73654.556298672222</v>
      </c>
      <c r="Q160" s="178">
        <v>0</v>
      </c>
      <c r="R160" s="178">
        <v>0</v>
      </c>
      <c r="T160" s="179">
        <v>0</v>
      </c>
      <c r="U160" s="179">
        <v>0</v>
      </c>
      <c r="V160" s="179">
        <v>0</v>
      </c>
      <c r="W160" s="179">
        <v>2696.6309805252672</v>
      </c>
      <c r="X160" s="179">
        <v>0</v>
      </c>
      <c r="Y160" s="179">
        <v>0</v>
      </c>
      <c r="AA160" s="178">
        <v>0</v>
      </c>
      <c r="AB160" s="178">
        <v>0</v>
      </c>
      <c r="AC160" s="178">
        <v>0</v>
      </c>
      <c r="AD160" s="178">
        <v>0</v>
      </c>
      <c r="AE160" s="178">
        <v>0</v>
      </c>
      <c r="AF160" s="178">
        <v>0</v>
      </c>
    </row>
    <row r="161" spans="1:32">
      <c r="A161" s="1"/>
      <c r="B161" s="1"/>
      <c r="C161" s="195"/>
      <c r="D161" s="1"/>
      <c r="E161" s="195" t="s">
        <v>65</v>
      </c>
      <c r="F161" s="179">
        <v>0</v>
      </c>
      <c r="G161" s="179">
        <v>0</v>
      </c>
      <c r="H161" s="179">
        <v>0</v>
      </c>
      <c r="I161" s="179">
        <v>21079770.095334761</v>
      </c>
      <c r="J161" s="179">
        <v>0</v>
      </c>
      <c r="K161" s="179">
        <v>0</v>
      </c>
      <c r="M161" s="178">
        <v>0</v>
      </c>
      <c r="N161" s="178">
        <v>0</v>
      </c>
      <c r="O161" s="178">
        <v>0</v>
      </c>
      <c r="P161" s="178">
        <v>925022.4713234799</v>
      </c>
      <c r="Q161" s="178">
        <v>0</v>
      </c>
      <c r="R161" s="178">
        <v>0</v>
      </c>
      <c r="T161" s="179">
        <v>0</v>
      </c>
      <c r="U161" s="179">
        <v>0</v>
      </c>
      <c r="V161" s="179">
        <v>0</v>
      </c>
      <c r="W161" s="179">
        <v>17247.044270052524</v>
      </c>
      <c r="X161" s="179">
        <v>0</v>
      </c>
      <c r="Y161" s="179">
        <v>0</v>
      </c>
      <c r="AA161" s="178">
        <v>0</v>
      </c>
      <c r="AB161" s="178">
        <v>0</v>
      </c>
      <c r="AC161" s="178">
        <v>0</v>
      </c>
      <c r="AD161" s="178">
        <v>0</v>
      </c>
      <c r="AE161" s="178">
        <v>0</v>
      </c>
      <c r="AF161" s="178">
        <v>0</v>
      </c>
    </row>
    <row r="162" spans="1:32">
      <c r="A162" s="1"/>
      <c r="B162" s="1"/>
      <c r="C162" s="195"/>
      <c r="D162" s="1"/>
      <c r="E162" s="195" t="s">
        <v>66</v>
      </c>
      <c r="F162" s="179">
        <v>0</v>
      </c>
      <c r="G162" s="179">
        <v>0</v>
      </c>
      <c r="H162" s="179">
        <v>0</v>
      </c>
      <c r="I162" s="179">
        <v>1972232.2657515663</v>
      </c>
      <c r="J162" s="179">
        <v>0</v>
      </c>
      <c r="K162" s="179">
        <v>0</v>
      </c>
      <c r="M162" s="178">
        <v>0</v>
      </c>
      <c r="N162" s="178">
        <v>0</v>
      </c>
      <c r="O162" s="178">
        <v>0</v>
      </c>
      <c r="P162" s="178">
        <v>72716.203638260224</v>
      </c>
      <c r="Q162" s="178">
        <v>0</v>
      </c>
      <c r="R162" s="178">
        <v>0</v>
      </c>
      <c r="T162" s="179">
        <v>0</v>
      </c>
      <c r="U162" s="179">
        <v>0</v>
      </c>
      <c r="V162" s="179">
        <v>0</v>
      </c>
      <c r="W162" s="179">
        <v>2249.3844722702624</v>
      </c>
      <c r="X162" s="179">
        <v>0</v>
      </c>
      <c r="Y162" s="179">
        <v>0</v>
      </c>
      <c r="AA162" s="178">
        <v>0</v>
      </c>
      <c r="AB162" s="178">
        <v>0</v>
      </c>
      <c r="AC162" s="178">
        <v>0</v>
      </c>
      <c r="AD162" s="178">
        <v>0</v>
      </c>
      <c r="AE162" s="178">
        <v>0</v>
      </c>
      <c r="AF162" s="178">
        <v>0</v>
      </c>
    </row>
    <row r="163" spans="1:32">
      <c r="A163" s="1"/>
      <c r="B163" s="1"/>
      <c r="C163" s="195"/>
      <c r="D163" s="1"/>
      <c r="E163" s="195" t="s">
        <v>67</v>
      </c>
      <c r="F163" s="179">
        <v>0</v>
      </c>
      <c r="G163" s="179">
        <v>0</v>
      </c>
      <c r="H163" s="179">
        <v>0</v>
      </c>
      <c r="I163" s="179">
        <v>77129.24213389754</v>
      </c>
      <c r="J163" s="179">
        <v>0</v>
      </c>
      <c r="K163" s="179">
        <v>0</v>
      </c>
      <c r="M163" s="178">
        <v>0</v>
      </c>
      <c r="N163" s="178">
        <v>0</v>
      </c>
      <c r="O163" s="178">
        <v>0</v>
      </c>
      <c r="P163" s="178">
        <v>2611.8275263801734</v>
      </c>
      <c r="Q163" s="178">
        <v>0</v>
      </c>
      <c r="R163" s="178">
        <v>0</v>
      </c>
      <c r="T163" s="179">
        <v>0</v>
      </c>
      <c r="U163" s="179">
        <v>0</v>
      </c>
      <c r="V163" s="179">
        <v>0</v>
      </c>
      <c r="W163" s="179">
        <v>48.374451887336512</v>
      </c>
      <c r="X163" s="179">
        <v>0</v>
      </c>
      <c r="Y163" s="179">
        <v>0</v>
      </c>
      <c r="AA163" s="178">
        <v>0</v>
      </c>
      <c r="AB163" s="178">
        <v>0</v>
      </c>
      <c r="AC163" s="178">
        <v>0</v>
      </c>
      <c r="AD163" s="178">
        <v>0</v>
      </c>
      <c r="AE163" s="178">
        <v>0</v>
      </c>
      <c r="AF163" s="178">
        <v>0</v>
      </c>
    </row>
    <row r="164" spans="1:32">
      <c r="A164" s="1"/>
      <c r="B164" s="1"/>
      <c r="C164" s="180" t="s">
        <v>184</v>
      </c>
      <c r="D164" s="180"/>
      <c r="E164" s="180"/>
      <c r="F164" s="189">
        <f>SUM(F140:F163)</f>
        <v>0</v>
      </c>
      <c r="G164" s="189">
        <f t="shared" ref="G164:AF164" si="9">SUM(G140:G163)</f>
        <v>0</v>
      </c>
      <c r="H164" s="189">
        <f t="shared" si="9"/>
        <v>0</v>
      </c>
      <c r="I164" s="189">
        <f t="shared" si="9"/>
        <v>32950465.408336155</v>
      </c>
      <c r="J164" s="189">
        <f t="shared" si="9"/>
        <v>0</v>
      </c>
      <c r="K164" s="189">
        <f t="shared" si="9"/>
        <v>0</v>
      </c>
      <c r="M164" s="190">
        <f t="shared" si="9"/>
        <v>0</v>
      </c>
      <c r="N164" s="190">
        <f t="shared" si="9"/>
        <v>0</v>
      </c>
      <c r="O164" s="190">
        <f t="shared" si="9"/>
        <v>0</v>
      </c>
      <c r="P164" s="190">
        <f t="shared" si="9"/>
        <v>1424735.6824119296</v>
      </c>
      <c r="Q164" s="190">
        <f t="shared" si="9"/>
        <v>0</v>
      </c>
      <c r="R164" s="190">
        <f t="shared" si="9"/>
        <v>0</v>
      </c>
      <c r="T164" s="189">
        <f t="shared" si="9"/>
        <v>0</v>
      </c>
      <c r="U164" s="189">
        <f t="shared" si="9"/>
        <v>0</v>
      </c>
      <c r="V164" s="189">
        <f t="shared" si="9"/>
        <v>0</v>
      </c>
      <c r="W164" s="189">
        <f t="shared" si="9"/>
        <v>43838.76318728277</v>
      </c>
      <c r="X164" s="189">
        <f t="shared" si="9"/>
        <v>0</v>
      </c>
      <c r="Y164" s="189">
        <f t="shared" si="9"/>
        <v>0</v>
      </c>
      <c r="AA164" s="190">
        <f t="shared" si="9"/>
        <v>0</v>
      </c>
      <c r="AB164" s="190">
        <f t="shared" si="9"/>
        <v>0</v>
      </c>
      <c r="AC164" s="190">
        <f t="shared" si="9"/>
        <v>0</v>
      </c>
      <c r="AD164" s="190">
        <f t="shared" si="9"/>
        <v>0</v>
      </c>
      <c r="AE164" s="190">
        <f t="shared" si="9"/>
        <v>0</v>
      </c>
      <c r="AF164" s="190">
        <f t="shared" si="9"/>
        <v>0</v>
      </c>
    </row>
    <row r="165" spans="1:32">
      <c r="A165" s="1"/>
      <c r="B165" s="1"/>
      <c r="C165" s="195">
        <v>2017</v>
      </c>
      <c r="D165" s="1" t="s">
        <v>102</v>
      </c>
      <c r="E165" s="195" t="s">
        <v>64</v>
      </c>
      <c r="F165" s="179">
        <v>0</v>
      </c>
      <c r="G165" s="179">
        <v>0</v>
      </c>
      <c r="H165" s="179">
        <v>0</v>
      </c>
      <c r="I165" s="179">
        <v>0</v>
      </c>
      <c r="J165" s="179">
        <v>309.45682910220694</v>
      </c>
      <c r="K165" s="179">
        <v>0</v>
      </c>
      <c r="M165" s="178">
        <v>0</v>
      </c>
      <c r="N165" s="178">
        <v>0</v>
      </c>
      <c r="O165" s="178">
        <v>0</v>
      </c>
      <c r="P165" s="178">
        <v>0</v>
      </c>
      <c r="Q165" s="178">
        <v>13.378747092575713</v>
      </c>
      <c r="R165" s="178">
        <v>0</v>
      </c>
      <c r="T165" s="179">
        <v>0</v>
      </c>
      <c r="U165" s="179">
        <v>0</v>
      </c>
      <c r="V165" s="179">
        <v>0</v>
      </c>
      <c r="W165" s="179">
        <v>0</v>
      </c>
      <c r="X165" s="179">
        <v>4.90929082592024E-2</v>
      </c>
      <c r="Y165" s="179">
        <v>0</v>
      </c>
      <c r="AA165" s="178">
        <v>0</v>
      </c>
      <c r="AB165" s="178">
        <v>0</v>
      </c>
      <c r="AC165" s="178">
        <v>0</v>
      </c>
      <c r="AD165" s="178">
        <v>0</v>
      </c>
      <c r="AE165" s="178">
        <v>0</v>
      </c>
      <c r="AF165" s="178">
        <v>0</v>
      </c>
    </row>
    <row r="166" spans="1:32">
      <c r="A166" s="1"/>
      <c r="B166" s="1"/>
      <c r="C166" s="195"/>
      <c r="D166" s="1"/>
      <c r="E166" s="195" t="s">
        <v>65</v>
      </c>
      <c r="F166" s="179">
        <v>0</v>
      </c>
      <c r="G166" s="179">
        <v>0</v>
      </c>
      <c r="H166" s="179">
        <v>0</v>
      </c>
      <c r="I166" s="179">
        <v>0</v>
      </c>
      <c r="J166" s="179">
        <v>1052153.2189475037</v>
      </c>
      <c r="K166" s="179">
        <v>0</v>
      </c>
      <c r="M166" s="178">
        <v>0</v>
      </c>
      <c r="N166" s="178">
        <v>0</v>
      </c>
      <c r="O166" s="178">
        <v>0</v>
      </c>
      <c r="P166" s="178">
        <v>0</v>
      </c>
      <c r="Q166" s="178">
        <v>46170.587553854348</v>
      </c>
      <c r="R166" s="178">
        <v>0</v>
      </c>
      <c r="T166" s="179">
        <v>0</v>
      </c>
      <c r="U166" s="179">
        <v>0</v>
      </c>
      <c r="V166" s="179">
        <v>0</v>
      </c>
      <c r="W166" s="179">
        <v>0</v>
      </c>
      <c r="X166" s="179">
        <v>166.91588808128819</v>
      </c>
      <c r="Y166" s="179">
        <v>0</v>
      </c>
      <c r="AA166" s="178">
        <v>0</v>
      </c>
      <c r="AB166" s="178">
        <v>0</v>
      </c>
      <c r="AC166" s="178">
        <v>0</v>
      </c>
      <c r="AD166" s="178">
        <v>0</v>
      </c>
      <c r="AE166" s="178">
        <v>0</v>
      </c>
      <c r="AF166" s="178">
        <v>0</v>
      </c>
    </row>
    <row r="167" spans="1:32">
      <c r="A167" s="1"/>
      <c r="B167" s="1"/>
      <c r="C167" s="195"/>
      <c r="D167" s="1"/>
      <c r="E167" s="195" t="s">
        <v>66</v>
      </c>
      <c r="F167" s="179">
        <v>0</v>
      </c>
      <c r="G167" s="179">
        <v>0</v>
      </c>
      <c r="H167" s="179">
        <v>0</v>
      </c>
      <c r="I167" s="179">
        <v>0</v>
      </c>
      <c r="J167" s="179">
        <v>20733.607549847868</v>
      </c>
      <c r="K167" s="179">
        <v>0</v>
      </c>
      <c r="M167" s="178">
        <v>0</v>
      </c>
      <c r="N167" s="178">
        <v>0</v>
      </c>
      <c r="O167" s="178">
        <v>0</v>
      </c>
      <c r="P167" s="178">
        <v>0</v>
      </c>
      <c r="Q167" s="178">
        <v>764.44811036289082</v>
      </c>
      <c r="R167" s="178">
        <v>0</v>
      </c>
      <c r="T167" s="179">
        <v>0</v>
      </c>
      <c r="U167" s="179">
        <v>0</v>
      </c>
      <c r="V167" s="179">
        <v>0</v>
      </c>
      <c r="W167" s="179">
        <v>0</v>
      </c>
      <c r="X167" s="179">
        <v>3.2892248533665609</v>
      </c>
      <c r="Y167" s="179">
        <v>0</v>
      </c>
      <c r="AA167" s="178">
        <v>0</v>
      </c>
      <c r="AB167" s="178">
        <v>0</v>
      </c>
      <c r="AC167" s="178">
        <v>0</v>
      </c>
      <c r="AD167" s="178">
        <v>0</v>
      </c>
      <c r="AE167" s="178">
        <v>0</v>
      </c>
      <c r="AF167" s="178">
        <v>0</v>
      </c>
    </row>
    <row r="168" spans="1:32">
      <c r="A168" s="1"/>
      <c r="B168" s="1"/>
      <c r="C168" s="195"/>
      <c r="D168" s="1"/>
      <c r="E168" s="195" t="s">
        <v>67</v>
      </c>
      <c r="F168" s="179">
        <v>0</v>
      </c>
      <c r="G168" s="179">
        <v>0</v>
      </c>
      <c r="H168" s="179">
        <v>0</v>
      </c>
      <c r="I168" s="179">
        <v>0</v>
      </c>
      <c r="J168" s="179">
        <v>309.45682910220694</v>
      </c>
      <c r="K168" s="179">
        <v>0</v>
      </c>
      <c r="M168" s="178">
        <v>0</v>
      </c>
      <c r="N168" s="178">
        <v>0</v>
      </c>
      <c r="O168" s="178">
        <v>0</v>
      </c>
      <c r="P168" s="178">
        <v>0</v>
      </c>
      <c r="Q168" s="178">
        <v>10.479136603888035</v>
      </c>
      <c r="R168" s="178">
        <v>0</v>
      </c>
      <c r="T168" s="179">
        <v>0</v>
      </c>
      <c r="U168" s="179">
        <v>0</v>
      </c>
      <c r="V168" s="179">
        <v>0</v>
      </c>
      <c r="W168" s="179">
        <v>0</v>
      </c>
      <c r="X168" s="179">
        <v>4.90929082592024E-2</v>
      </c>
      <c r="Y168" s="179">
        <v>0</v>
      </c>
      <c r="AA168" s="178">
        <v>0</v>
      </c>
      <c r="AB168" s="178">
        <v>0</v>
      </c>
      <c r="AC168" s="178">
        <v>0</v>
      </c>
      <c r="AD168" s="178">
        <v>0</v>
      </c>
      <c r="AE168" s="178">
        <v>0</v>
      </c>
      <c r="AF168" s="178">
        <v>0</v>
      </c>
    </row>
    <row r="169" spans="1:32">
      <c r="A169" s="1"/>
      <c r="B169" s="1"/>
      <c r="C169" s="195"/>
      <c r="D169" s="1" t="s">
        <v>104</v>
      </c>
      <c r="E169" s="195" t="s">
        <v>64</v>
      </c>
      <c r="F169" s="179">
        <v>0</v>
      </c>
      <c r="G169" s="179">
        <v>0</v>
      </c>
      <c r="H169" s="179">
        <v>0</v>
      </c>
      <c r="I169" s="179">
        <v>0</v>
      </c>
      <c r="J169" s="179">
        <v>9209.7040000000015</v>
      </c>
      <c r="K169" s="179">
        <v>0</v>
      </c>
      <c r="M169" s="178">
        <v>0</v>
      </c>
      <c r="N169" s="178">
        <v>0</v>
      </c>
      <c r="O169" s="178">
        <v>0</v>
      </c>
      <c r="P169" s="178">
        <v>0</v>
      </c>
      <c r="Q169" s="178">
        <v>398.16313303200002</v>
      </c>
      <c r="R169" s="178">
        <v>0</v>
      </c>
      <c r="T169" s="179">
        <v>0</v>
      </c>
      <c r="U169" s="179">
        <v>0</v>
      </c>
      <c r="V169" s="179">
        <v>0</v>
      </c>
      <c r="W169" s="179">
        <v>0</v>
      </c>
      <c r="X169" s="179">
        <v>21.171994572147913</v>
      </c>
      <c r="Y169" s="179">
        <v>0</v>
      </c>
      <c r="AA169" s="178">
        <v>0</v>
      </c>
      <c r="AB169" s="178">
        <v>0</v>
      </c>
      <c r="AC169" s="178">
        <v>0</v>
      </c>
      <c r="AD169" s="178">
        <v>0</v>
      </c>
      <c r="AE169" s="178">
        <v>0</v>
      </c>
      <c r="AF169" s="178">
        <v>0</v>
      </c>
    </row>
    <row r="170" spans="1:32">
      <c r="A170" s="1"/>
      <c r="B170" s="1"/>
      <c r="C170" s="195"/>
      <c r="D170" s="1"/>
      <c r="E170" s="195" t="s">
        <v>65</v>
      </c>
      <c r="F170" s="179">
        <v>0</v>
      </c>
      <c r="G170" s="179">
        <v>0</v>
      </c>
      <c r="H170" s="179">
        <v>0</v>
      </c>
      <c r="I170" s="179">
        <v>0</v>
      </c>
      <c r="J170" s="179">
        <v>2055351.8720000002</v>
      </c>
      <c r="K170" s="179">
        <v>0</v>
      </c>
      <c r="M170" s="178">
        <v>0</v>
      </c>
      <c r="N170" s="178">
        <v>0</v>
      </c>
      <c r="O170" s="178">
        <v>0</v>
      </c>
      <c r="P170" s="178">
        <v>0</v>
      </c>
      <c r="Q170" s="178">
        <v>90192.950847104003</v>
      </c>
      <c r="R170" s="178">
        <v>0</v>
      </c>
      <c r="T170" s="179">
        <v>0</v>
      </c>
      <c r="U170" s="179">
        <v>0</v>
      </c>
      <c r="V170" s="179">
        <v>0</v>
      </c>
      <c r="W170" s="179">
        <v>0</v>
      </c>
      <c r="X170" s="179">
        <v>4725.0051334807349</v>
      </c>
      <c r="Y170" s="179">
        <v>0</v>
      </c>
      <c r="AA170" s="178">
        <v>0</v>
      </c>
      <c r="AB170" s="178">
        <v>0</v>
      </c>
      <c r="AC170" s="178">
        <v>0</v>
      </c>
      <c r="AD170" s="178">
        <v>0</v>
      </c>
      <c r="AE170" s="178">
        <v>0</v>
      </c>
      <c r="AF170" s="178">
        <v>0</v>
      </c>
    </row>
    <row r="171" spans="1:32">
      <c r="A171" s="1"/>
      <c r="B171" s="1"/>
      <c r="C171" s="195"/>
      <c r="D171" s="1"/>
      <c r="E171" s="195" t="s">
        <v>66</v>
      </c>
      <c r="F171" s="179">
        <v>0</v>
      </c>
      <c r="G171" s="179">
        <v>0</v>
      </c>
      <c r="H171" s="179">
        <v>0</v>
      </c>
      <c r="I171" s="179">
        <v>0</v>
      </c>
      <c r="J171" s="179">
        <v>130523.736</v>
      </c>
      <c r="K171" s="179">
        <v>0</v>
      </c>
      <c r="M171" s="178">
        <v>0</v>
      </c>
      <c r="N171" s="178">
        <v>0</v>
      </c>
      <c r="O171" s="178">
        <v>0</v>
      </c>
      <c r="P171" s="178">
        <v>0</v>
      </c>
      <c r="Q171" s="178">
        <v>4812.4101463199995</v>
      </c>
      <c r="R171" s="178">
        <v>0</v>
      </c>
      <c r="T171" s="179">
        <v>0</v>
      </c>
      <c r="U171" s="179">
        <v>0</v>
      </c>
      <c r="V171" s="179">
        <v>0</v>
      </c>
      <c r="W171" s="179">
        <v>0</v>
      </c>
      <c r="X171" s="179">
        <v>300.05826790182039</v>
      </c>
      <c r="Y171" s="179">
        <v>0</v>
      </c>
      <c r="AA171" s="178">
        <v>0</v>
      </c>
      <c r="AB171" s="178">
        <v>0</v>
      </c>
      <c r="AC171" s="178">
        <v>0</v>
      </c>
      <c r="AD171" s="178">
        <v>0</v>
      </c>
      <c r="AE171" s="178">
        <v>0</v>
      </c>
      <c r="AF171" s="178">
        <v>0</v>
      </c>
    </row>
    <row r="172" spans="1:32">
      <c r="A172" s="1"/>
      <c r="B172" s="1"/>
      <c r="C172" s="195"/>
      <c r="D172" s="1"/>
      <c r="E172" s="195" t="s">
        <v>67</v>
      </c>
      <c r="F172" s="179">
        <v>0</v>
      </c>
      <c r="G172" s="179">
        <v>0</v>
      </c>
      <c r="H172" s="179">
        <v>0</v>
      </c>
      <c r="I172" s="179">
        <v>0</v>
      </c>
      <c r="J172" s="179">
        <v>1587.88</v>
      </c>
      <c r="K172" s="179">
        <v>0</v>
      </c>
      <c r="M172" s="178">
        <v>0</v>
      </c>
      <c r="N172" s="178">
        <v>0</v>
      </c>
      <c r="O172" s="178">
        <v>0</v>
      </c>
      <c r="P172" s="178">
        <v>0</v>
      </c>
      <c r="Q172" s="178">
        <v>53.770380440000004</v>
      </c>
      <c r="R172" s="178">
        <v>0</v>
      </c>
      <c r="T172" s="179">
        <v>0</v>
      </c>
      <c r="U172" s="179">
        <v>0</v>
      </c>
      <c r="V172" s="179">
        <v>0</v>
      </c>
      <c r="W172" s="179">
        <v>0</v>
      </c>
      <c r="X172" s="179">
        <v>3.6503438917496402</v>
      </c>
      <c r="Y172" s="179">
        <v>0</v>
      </c>
      <c r="AA172" s="178">
        <v>0</v>
      </c>
      <c r="AB172" s="178">
        <v>0</v>
      </c>
      <c r="AC172" s="178">
        <v>0</v>
      </c>
      <c r="AD172" s="178">
        <v>0</v>
      </c>
      <c r="AE172" s="178">
        <v>0</v>
      </c>
      <c r="AF172" s="178">
        <v>0</v>
      </c>
    </row>
    <row r="173" spans="1:32">
      <c r="A173" s="1"/>
      <c r="B173" s="1"/>
      <c r="C173" s="195"/>
      <c r="D173" s="1" t="s">
        <v>101</v>
      </c>
      <c r="E173" s="195" t="s">
        <v>64</v>
      </c>
      <c r="F173" s="179">
        <v>0</v>
      </c>
      <c r="G173" s="179">
        <v>0</v>
      </c>
      <c r="H173" s="179">
        <v>0</v>
      </c>
      <c r="I173" s="179">
        <v>0</v>
      </c>
      <c r="J173" s="179">
        <v>4927.5</v>
      </c>
      <c r="K173" s="179">
        <v>0</v>
      </c>
      <c r="M173" s="178">
        <v>0</v>
      </c>
      <c r="N173" s="178">
        <v>0</v>
      </c>
      <c r="O173" s="178">
        <v>0</v>
      </c>
      <c r="P173" s="178">
        <v>0</v>
      </c>
      <c r="Q173" s="178">
        <v>213.03060750000003</v>
      </c>
      <c r="R173" s="178">
        <v>0</v>
      </c>
      <c r="T173" s="179">
        <v>0</v>
      </c>
      <c r="U173" s="179">
        <v>0</v>
      </c>
      <c r="V173" s="179">
        <v>0</v>
      </c>
      <c r="W173" s="179">
        <v>0</v>
      </c>
      <c r="X173" s="179">
        <v>1.162440695518749</v>
      </c>
      <c r="Y173" s="179">
        <v>0</v>
      </c>
      <c r="AA173" s="178">
        <v>0</v>
      </c>
      <c r="AB173" s="178">
        <v>0</v>
      </c>
      <c r="AC173" s="178">
        <v>0</v>
      </c>
      <c r="AD173" s="178">
        <v>0</v>
      </c>
      <c r="AE173" s="178">
        <v>0</v>
      </c>
      <c r="AF173" s="178">
        <v>0</v>
      </c>
    </row>
    <row r="174" spans="1:32">
      <c r="A174" s="1"/>
      <c r="B174" s="1"/>
      <c r="C174" s="195"/>
      <c r="D174" s="1"/>
      <c r="E174" s="195" t="s">
        <v>65</v>
      </c>
      <c r="F174" s="179">
        <v>0</v>
      </c>
      <c r="G174" s="179">
        <v>0</v>
      </c>
      <c r="H174" s="179">
        <v>0</v>
      </c>
      <c r="I174" s="179">
        <v>0</v>
      </c>
      <c r="J174" s="179">
        <v>1144822.5</v>
      </c>
      <c r="K174" s="179">
        <v>0</v>
      </c>
      <c r="M174" s="178">
        <v>0</v>
      </c>
      <c r="N174" s="178">
        <v>0</v>
      </c>
      <c r="O174" s="178">
        <v>0</v>
      </c>
      <c r="P174" s="178">
        <v>0</v>
      </c>
      <c r="Q174" s="178">
        <v>50237.100945000006</v>
      </c>
      <c r="R174" s="178">
        <v>0</v>
      </c>
      <c r="T174" s="179">
        <v>0</v>
      </c>
      <c r="U174" s="179">
        <v>0</v>
      </c>
      <c r="V174" s="179">
        <v>0</v>
      </c>
      <c r="W174" s="179">
        <v>0</v>
      </c>
      <c r="X174" s="179">
        <v>270.07372159218937</v>
      </c>
      <c r="Y174" s="179">
        <v>0</v>
      </c>
      <c r="AA174" s="178">
        <v>0</v>
      </c>
      <c r="AB174" s="178">
        <v>0</v>
      </c>
      <c r="AC174" s="178">
        <v>0</v>
      </c>
      <c r="AD174" s="178">
        <v>0</v>
      </c>
      <c r="AE174" s="178">
        <v>0</v>
      </c>
      <c r="AF174" s="178">
        <v>0</v>
      </c>
    </row>
    <row r="175" spans="1:32">
      <c r="A175" s="1"/>
      <c r="B175" s="1"/>
      <c r="C175" s="195"/>
      <c r="D175" s="1"/>
      <c r="E175" s="195" t="s">
        <v>66</v>
      </c>
      <c r="F175" s="179">
        <v>0</v>
      </c>
      <c r="G175" s="179">
        <v>0</v>
      </c>
      <c r="H175" s="179">
        <v>0</v>
      </c>
      <c r="I175" s="179">
        <v>0</v>
      </c>
      <c r="J175" s="179">
        <v>3832.5</v>
      </c>
      <c r="K175" s="179">
        <v>0</v>
      </c>
      <c r="M175" s="178">
        <v>0</v>
      </c>
      <c r="N175" s="178">
        <v>0</v>
      </c>
      <c r="O175" s="178">
        <v>0</v>
      </c>
      <c r="P175" s="178">
        <v>0</v>
      </c>
      <c r="Q175" s="178">
        <v>141.30427500000002</v>
      </c>
      <c r="R175" s="178">
        <v>0</v>
      </c>
      <c r="T175" s="179">
        <v>0</v>
      </c>
      <c r="U175" s="179">
        <v>0</v>
      </c>
      <c r="V175" s="179">
        <v>0</v>
      </c>
      <c r="W175" s="179">
        <v>0</v>
      </c>
      <c r="X175" s="179">
        <v>0.90412054095902694</v>
      </c>
      <c r="Y175" s="179">
        <v>0</v>
      </c>
      <c r="AA175" s="178">
        <v>0</v>
      </c>
      <c r="AB175" s="178">
        <v>0</v>
      </c>
      <c r="AC175" s="178">
        <v>0</v>
      </c>
      <c r="AD175" s="178">
        <v>0</v>
      </c>
      <c r="AE175" s="178">
        <v>0</v>
      </c>
      <c r="AF175" s="178">
        <v>0</v>
      </c>
    </row>
    <row r="176" spans="1:32">
      <c r="A176" s="1"/>
      <c r="B176" s="1"/>
      <c r="C176" s="195"/>
      <c r="D176" s="1" t="s">
        <v>166</v>
      </c>
      <c r="E176" s="195" t="s">
        <v>65</v>
      </c>
      <c r="F176" s="179">
        <v>0</v>
      </c>
      <c r="G176" s="179">
        <v>0</v>
      </c>
      <c r="H176" s="179">
        <v>0</v>
      </c>
      <c r="I176" s="179">
        <v>0</v>
      </c>
      <c r="J176" s="179">
        <v>190377</v>
      </c>
      <c r="K176" s="179">
        <v>0</v>
      </c>
      <c r="M176" s="178">
        <v>0</v>
      </c>
      <c r="N176" s="178">
        <v>0</v>
      </c>
      <c r="O176" s="178">
        <v>0</v>
      </c>
      <c r="P176" s="178">
        <v>0</v>
      </c>
      <c r="Q176" s="178">
        <v>8354.123513999999</v>
      </c>
      <c r="R176" s="178">
        <v>0</v>
      </c>
      <c r="T176" s="179">
        <v>0</v>
      </c>
      <c r="U176" s="179">
        <v>0</v>
      </c>
      <c r="V176" s="179">
        <v>0</v>
      </c>
      <c r="W176" s="179">
        <v>0</v>
      </c>
      <c r="X176" s="179">
        <v>437.65367602059558</v>
      </c>
      <c r="Y176" s="179">
        <v>0</v>
      </c>
      <c r="AA176" s="178">
        <v>0</v>
      </c>
      <c r="AB176" s="178">
        <v>0</v>
      </c>
      <c r="AC176" s="178">
        <v>0</v>
      </c>
      <c r="AD176" s="178">
        <v>0</v>
      </c>
      <c r="AE176" s="178">
        <v>0</v>
      </c>
      <c r="AF176" s="178">
        <v>0</v>
      </c>
    </row>
    <row r="177" spans="1:32">
      <c r="A177" s="1"/>
      <c r="B177" s="1"/>
      <c r="C177" s="195"/>
      <c r="D177" s="1"/>
      <c r="E177" s="195" t="s">
        <v>66</v>
      </c>
      <c r="F177" s="179">
        <v>0</v>
      </c>
      <c r="G177" s="179">
        <v>0</v>
      </c>
      <c r="H177" s="179">
        <v>0</v>
      </c>
      <c r="I177" s="179">
        <v>0</v>
      </c>
      <c r="J177" s="179">
        <v>6089</v>
      </c>
      <c r="K177" s="179">
        <v>0</v>
      </c>
      <c r="M177" s="178">
        <v>0</v>
      </c>
      <c r="N177" s="178">
        <v>0</v>
      </c>
      <c r="O177" s="178">
        <v>0</v>
      </c>
      <c r="P177" s="178">
        <v>0</v>
      </c>
      <c r="Q177" s="178">
        <v>224.50143000000003</v>
      </c>
      <c r="R177" s="178">
        <v>0</v>
      </c>
      <c r="T177" s="179">
        <v>0</v>
      </c>
      <c r="U177" s="179">
        <v>0</v>
      </c>
      <c r="V177" s="179">
        <v>0</v>
      </c>
      <c r="W177" s="179">
        <v>0</v>
      </c>
      <c r="X177" s="179">
        <v>13.997873867585996</v>
      </c>
      <c r="Y177" s="179">
        <v>0</v>
      </c>
      <c r="AA177" s="178">
        <v>0</v>
      </c>
      <c r="AB177" s="178">
        <v>0</v>
      </c>
      <c r="AC177" s="178">
        <v>0</v>
      </c>
      <c r="AD177" s="178">
        <v>0</v>
      </c>
      <c r="AE177" s="178">
        <v>0</v>
      </c>
      <c r="AF177" s="178">
        <v>0</v>
      </c>
    </row>
    <row r="178" spans="1:32">
      <c r="A178" s="1"/>
      <c r="B178" s="1"/>
      <c r="C178" s="195"/>
      <c r="D178" s="1" t="s">
        <v>105</v>
      </c>
      <c r="E178" s="195" t="s">
        <v>65</v>
      </c>
      <c r="F178" s="179">
        <v>0</v>
      </c>
      <c r="G178" s="179">
        <v>0</v>
      </c>
      <c r="H178" s="179">
        <v>0</v>
      </c>
      <c r="I178" s="179">
        <v>0</v>
      </c>
      <c r="J178" s="179">
        <v>387430.28740690474</v>
      </c>
      <c r="K178" s="179">
        <v>0</v>
      </c>
      <c r="M178" s="178">
        <v>0</v>
      </c>
      <c r="N178" s="178">
        <v>0</v>
      </c>
      <c r="O178" s="178">
        <v>0</v>
      </c>
      <c r="P178" s="178">
        <v>0</v>
      </c>
      <c r="Q178" s="178">
        <v>17001.215871989793</v>
      </c>
      <c r="R178" s="178">
        <v>0</v>
      </c>
      <c r="T178" s="179">
        <v>0</v>
      </c>
      <c r="U178" s="179">
        <v>0</v>
      </c>
      <c r="V178" s="179">
        <v>0</v>
      </c>
      <c r="W178" s="179">
        <v>0</v>
      </c>
      <c r="X178" s="179">
        <v>5900.8209424069928</v>
      </c>
      <c r="Y178" s="179">
        <v>0</v>
      </c>
      <c r="AA178" s="178">
        <v>0</v>
      </c>
      <c r="AB178" s="178">
        <v>0</v>
      </c>
      <c r="AC178" s="178">
        <v>0</v>
      </c>
      <c r="AD178" s="178">
        <v>0</v>
      </c>
      <c r="AE178" s="178">
        <v>0</v>
      </c>
      <c r="AF178" s="178">
        <v>0</v>
      </c>
    </row>
    <row r="179" spans="1:32">
      <c r="A179" s="1"/>
      <c r="B179" s="1"/>
      <c r="C179" s="195"/>
      <c r="D179" s="1" t="s">
        <v>11</v>
      </c>
      <c r="E179" s="195" t="s">
        <v>64</v>
      </c>
      <c r="F179" s="179">
        <v>0</v>
      </c>
      <c r="G179" s="179">
        <v>0</v>
      </c>
      <c r="H179" s="179">
        <v>0</v>
      </c>
      <c r="I179" s="179">
        <v>0</v>
      </c>
      <c r="J179" s="179">
        <v>0</v>
      </c>
      <c r="K179" s="179">
        <v>0</v>
      </c>
      <c r="M179" s="178">
        <v>0</v>
      </c>
      <c r="N179" s="178">
        <v>0</v>
      </c>
      <c r="O179" s="178">
        <v>0</v>
      </c>
      <c r="P179" s="178">
        <v>0</v>
      </c>
      <c r="Q179" s="178">
        <v>0</v>
      </c>
      <c r="R179" s="178">
        <v>0</v>
      </c>
      <c r="T179" s="179">
        <v>0</v>
      </c>
      <c r="U179" s="179">
        <v>0</v>
      </c>
      <c r="V179" s="179">
        <v>0</v>
      </c>
      <c r="W179" s="179">
        <v>0</v>
      </c>
      <c r="X179" s="179">
        <v>0</v>
      </c>
      <c r="Y179" s="179">
        <v>0</v>
      </c>
      <c r="AA179" s="178">
        <v>0</v>
      </c>
      <c r="AB179" s="178">
        <v>0</v>
      </c>
      <c r="AC179" s="178">
        <v>0</v>
      </c>
      <c r="AD179" s="178">
        <v>0</v>
      </c>
      <c r="AE179" s="178">
        <v>0</v>
      </c>
      <c r="AF179" s="178">
        <v>0</v>
      </c>
    </row>
    <row r="180" spans="1:32">
      <c r="A180" s="1"/>
      <c r="B180" s="1"/>
      <c r="C180" s="195"/>
      <c r="D180" s="1" t="s">
        <v>185</v>
      </c>
      <c r="E180" s="195" t="s">
        <v>64</v>
      </c>
      <c r="F180" s="179">
        <v>0</v>
      </c>
      <c r="G180" s="179">
        <v>0</v>
      </c>
      <c r="H180" s="179">
        <v>0</v>
      </c>
      <c r="I180" s="179">
        <v>0</v>
      </c>
      <c r="J180" s="179">
        <v>1341.9378800000004</v>
      </c>
      <c r="K180" s="179">
        <v>0</v>
      </c>
      <c r="M180" s="178">
        <v>0</v>
      </c>
      <c r="N180" s="178">
        <v>0</v>
      </c>
      <c r="O180" s="178">
        <v>0</v>
      </c>
      <c r="P180" s="178">
        <v>0</v>
      </c>
      <c r="Q180" s="178">
        <v>58.016000366040032</v>
      </c>
      <c r="R180" s="178">
        <v>0</v>
      </c>
      <c r="T180" s="179">
        <v>0</v>
      </c>
      <c r="U180" s="179">
        <v>0</v>
      </c>
      <c r="V180" s="179">
        <v>0</v>
      </c>
      <c r="W180" s="179">
        <v>0</v>
      </c>
      <c r="X180" s="179">
        <v>3.1073740775870218</v>
      </c>
      <c r="Y180" s="179">
        <v>0</v>
      </c>
      <c r="AA180" s="178">
        <v>0</v>
      </c>
      <c r="AB180" s="178">
        <v>0</v>
      </c>
      <c r="AC180" s="178">
        <v>0</v>
      </c>
      <c r="AD180" s="178">
        <v>0</v>
      </c>
      <c r="AE180" s="178">
        <v>0</v>
      </c>
      <c r="AF180" s="178">
        <v>0</v>
      </c>
    </row>
    <row r="181" spans="1:32">
      <c r="A181" s="1"/>
      <c r="B181" s="1"/>
      <c r="C181" s="195"/>
      <c r="D181" s="1"/>
      <c r="E181" s="195" t="s">
        <v>65</v>
      </c>
      <c r="F181" s="179">
        <v>0</v>
      </c>
      <c r="G181" s="179">
        <v>0</v>
      </c>
      <c r="H181" s="179">
        <v>0</v>
      </c>
      <c r="I181" s="179">
        <v>0</v>
      </c>
      <c r="J181" s="179">
        <v>4293393.514680001</v>
      </c>
      <c r="K181" s="179">
        <v>0</v>
      </c>
      <c r="M181" s="178">
        <v>0</v>
      </c>
      <c r="N181" s="178">
        <v>0</v>
      </c>
      <c r="O181" s="178">
        <v>0</v>
      </c>
      <c r="P181" s="178">
        <v>0</v>
      </c>
      <c r="Q181" s="178">
        <v>188402.69421118774</v>
      </c>
      <c r="R181" s="178">
        <v>0</v>
      </c>
      <c r="T181" s="179">
        <v>0</v>
      </c>
      <c r="U181" s="179">
        <v>0</v>
      </c>
      <c r="V181" s="179">
        <v>0</v>
      </c>
      <c r="W181" s="179">
        <v>0</v>
      </c>
      <c r="X181" s="179">
        <v>9983.7694363959199</v>
      </c>
      <c r="Y181" s="179">
        <v>0</v>
      </c>
      <c r="AA181" s="178">
        <v>0</v>
      </c>
      <c r="AB181" s="178">
        <v>0</v>
      </c>
      <c r="AC181" s="178">
        <v>0</v>
      </c>
      <c r="AD181" s="178">
        <v>0</v>
      </c>
      <c r="AE181" s="178">
        <v>0</v>
      </c>
      <c r="AF181" s="178">
        <v>0</v>
      </c>
    </row>
    <row r="182" spans="1:32">
      <c r="A182" s="1"/>
      <c r="B182" s="1"/>
      <c r="C182" s="195"/>
      <c r="D182" s="1"/>
      <c r="E182" s="195" t="s">
        <v>66</v>
      </c>
      <c r="F182" s="179">
        <v>0</v>
      </c>
      <c r="G182" s="179">
        <v>0</v>
      </c>
      <c r="H182" s="179">
        <v>0</v>
      </c>
      <c r="I182" s="179">
        <v>0</v>
      </c>
      <c r="J182" s="179">
        <v>745194.01880000019</v>
      </c>
      <c r="K182" s="179">
        <v>0</v>
      </c>
      <c r="M182" s="178">
        <v>0</v>
      </c>
      <c r="N182" s="178">
        <v>0</v>
      </c>
      <c r="O182" s="178">
        <v>0</v>
      </c>
      <c r="P182" s="178">
        <v>0</v>
      </c>
      <c r="Q182" s="178">
        <v>27475.303473156004</v>
      </c>
      <c r="R182" s="178">
        <v>0</v>
      </c>
      <c r="T182" s="179">
        <v>0</v>
      </c>
      <c r="U182" s="179">
        <v>0</v>
      </c>
      <c r="V182" s="179">
        <v>0</v>
      </c>
      <c r="W182" s="179">
        <v>0</v>
      </c>
      <c r="X182" s="179">
        <v>1732.7247565059188</v>
      </c>
      <c r="Y182" s="179">
        <v>0</v>
      </c>
      <c r="AA182" s="178">
        <v>0</v>
      </c>
      <c r="AB182" s="178">
        <v>0</v>
      </c>
      <c r="AC182" s="178">
        <v>0</v>
      </c>
      <c r="AD182" s="178">
        <v>0</v>
      </c>
      <c r="AE182" s="178">
        <v>0</v>
      </c>
      <c r="AF182" s="178">
        <v>0</v>
      </c>
    </row>
    <row r="183" spans="1:32">
      <c r="A183" s="1"/>
      <c r="B183" s="1"/>
      <c r="C183" s="195"/>
      <c r="D183" s="1"/>
      <c r="E183" s="195" t="s">
        <v>67</v>
      </c>
      <c r="F183" s="179">
        <v>0</v>
      </c>
      <c r="G183" s="179">
        <v>0</v>
      </c>
      <c r="H183" s="179">
        <v>0</v>
      </c>
      <c r="I183" s="179">
        <v>0</v>
      </c>
      <c r="J183" s="179">
        <v>6486.1536400000014</v>
      </c>
      <c r="K183" s="179">
        <v>0</v>
      </c>
      <c r="M183" s="178">
        <v>0</v>
      </c>
      <c r="N183" s="178">
        <v>0</v>
      </c>
      <c r="O183" s="178">
        <v>0</v>
      </c>
      <c r="P183" s="178">
        <v>0</v>
      </c>
      <c r="Q183" s="178">
        <v>219.64062071132005</v>
      </c>
      <c r="R183" s="178">
        <v>0</v>
      </c>
      <c r="T183" s="179">
        <v>0</v>
      </c>
      <c r="U183" s="179">
        <v>0</v>
      </c>
      <c r="V183" s="179">
        <v>0</v>
      </c>
      <c r="W183" s="179">
        <v>0</v>
      </c>
      <c r="X183" s="179">
        <v>15.121340523527664</v>
      </c>
      <c r="Y183" s="179">
        <v>0</v>
      </c>
      <c r="AA183" s="178">
        <v>0</v>
      </c>
      <c r="AB183" s="178">
        <v>0</v>
      </c>
      <c r="AC183" s="178">
        <v>0</v>
      </c>
      <c r="AD183" s="178">
        <v>0</v>
      </c>
      <c r="AE183" s="178">
        <v>0</v>
      </c>
      <c r="AF183" s="178">
        <v>0</v>
      </c>
    </row>
    <row r="184" spans="1:32">
      <c r="A184" s="1"/>
      <c r="B184" s="1"/>
      <c r="C184" s="195"/>
      <c r="D184" s="1" t="s">
        <v>117</v>
      </c>
      <c r="E184" s="195" t="s">
        <v>64</v>
      </c>
      <c r="F184" s="376">
        <v>0</v>
      </c>
      <c r="G184" s="376">
        <v>0</v>
      </c>
      <c r="H184" s="376">
        <v>0</v>
      </c>
      <c r="I184" s="376">
        <v>0</v>
      </c>
      <c r="J184" s="376">
        <v>4059488.2245025667</v>
      </c>
      <c r="K184" s="376">
        <v>0</v>
      </c>
      <c r="M184" s="377">
        <v>0</v>
      </c>
      <c r="N184" s="377">
        <v>0</v>
      </c>
      <c r="O184" s="377">
        <v>0</v>
      </c>
      <c r="P184" s="377">
        <v>0</v>
      </c>
      <c r="Q184" s="377">
        <v>175503.8544099195</v>
      </c>
      <c r="R184" s="377">
        <v>0</v>
      </c>
      <c r="T184" s="376">
        <v>0</v>
      </c>
      <c r="U184" s="376">
        <v>0</v>
      </c>
      <c r="V184" s="376">
        <v>0</v>
      </c>
      <c r="W184" s="376">
        <v>0</v>
      </c>
      <c r="X184" s="376">
        <v>6435.0568443803359</v>
      </c>
      <c r="Y184" s="376">
        <v>0</v>
      </c>
      <c r="AA184" s="377">
        <v>0</v>
      </c>
      <c r="AB184" s="377">
        <v>0</v>
      </c>
      <c r="AC184" s="377">
        <v>0</v>
      </c>
      <c r="AD184" s="377">
        <v>0</v>
      </c>
      <c r="AE184" s="377">
        <v>0</v>
      </c>
      <c r="AF184" s="377">
        <v>0</v>
      </c>
    </row>
    <row r="185" spans="1:32">
      <c r="A185" s="1"/>
      <c r="B185" s="1"/>
      <c r="C185" s="195"/>
      <c r="D185" s="1"/>
      <c r="E185" s="195" t="s">
        <v>65</v>
      </c>
      <c r="F185" s="179">
        <v>0</v>
      </c>
      <c r="G185" s="179">
        <v>0</v>
      </c>
      <c r="H185" s="179">
        <v>0</v>
      </c>
      <c r="I185" s="179">
        <v>0</v>
      </c>
      <c r="J185" s="179">
        <v>19855546.150127057</v>
      </c>
      <c r="K185" s="179">
        <v>0</v>
      </c>
      <c r="M185" s="178">
        <v>0</v>
      </c>
      <c r="N185" s="178">
        <v>0</v>
      </c>
      <c r="O185" s="178">
        <v>0</v>
      </c>
      <c r="P185" s="178">
        <v>0</v>
      </c>
      <c r="Q185" s="178">
        <v>871301.07615987607</v>
      </c>
      <c r="R185" s="178">
        <v>0</v>
      </c>
      <c r="T185" s="179">
        <v>0</v>
      </c>
      <c r="U185" s="179">
        <v>0</v>
      </c>
      <c r="V185" s="179">
        <v>0</v>
      </c>
      <c r="W185" s="179">
        <v>0</v>
      </c>
      <c r="X185" s="179">
        <v>11107.200559077957</v>
      </c>
      <c r="Y185" s="179">
        <v>0</v>
      </c>
      <c r="AA185" s="178">
        <v>0</v>
      </c>
      <c r="AB185" s="178">
        <v>0</v>
      </c>
      <c r="AC185" s="178">
        <v>0</v>
      </c>
      <c r="AD185" s="178">
        <v>0</v>
      </c>
      <c r="AE185" s="178">
        <v>0</v>
      </c>
      <c r="AF185" s="178">
        <v>0</v>
      </c>
    </row>
    <row r="186" spans="1:32">
      <c r="A186" s="1"/>
      <c r="B186" s="1"/>
      <c r="C186" s="195"/>
      <c r="D186" s="1"/>
      <c r="E186" s="195" t="s">
        <v>66</v>
      </c>
      <c r="F186" s="179">
        <v>0</v>
      </c>
      <c r="G186" s="179">
        <v>0</v>
      </c>
      <c r="H186" s="179">
        <v>0</v>
      </c>
      <c r="I186" s="179">
        <v>0</v>
      </c>
      <c r="J186" s="179">
        <v>1720107.2798526189</v>
      </c>
      <c r="K186" s="179">
        <v>0</v>
      </c>
      <c r="M186" s="178">
        <v>0</v>
      </c>
      <c r="N186" s="178">
        <v>0</v>
      </c>
      <c r="O186" s="178">
        <v>0</v>
      </c>
      <c r="P186" s="178">
        <v>0</v>
      </c>
      <c r="Q186" s="178">
        <v>63420.355408166026</v>
      </c>
      <c r="R186" s="178">
        <v>0</v>
      </c>
      <c r="T186" s="179">
        <v>0</v>
      </c>
      <c r="U186" s="179">
        <v>0</v>
      </c>
      <c r="V186" s="179">
        <v>0</v>
      </c>
      <c r="W186" s="179">
        <v>0</v>
      </c>
      <c r="X186" s="179">
        <v>1548.4335715080113</v>
      </c>
      <c r="Y186" s="179">
        <v>0</v>
      </c>
      <c r="AA186" s="178">
        <v>0</v>
      </c>
      <c r="AB186" s="178">
        <v>0</v>
      </c>
      <c r="AC186" s="178">
        <v>0</v>
      </c>
      <c r="AD186" s="178">
        <v>0</v>
      </c>
      <c r="AE186" s="178">
        <v>0</v>
      </c>
      <c r="AF186" s="178">
        <v>0</v>
      </c>
    </row>
    <row r="187" spans="1:32">
      <c r="A187" s="1"/>
      <c r="B187" s="1"/>
      <c r="C187" s="195"/>
      <c r="D187" s="1"/>
      <c r="E187" s="195" t="s">
        <v>67</v>
      </c>
      <c r="F187" s="376">
        <v>0</v>
      </c>
      <c r="G187" s="376">
        <v>0</v>
      </c>
      <c r="H187" s="376">
        <v>0</v>
      </c>
      <c r="I187" s="376">
        <v>0</v>
      </c>
      <c r="J187" s="376">
        <v>58297.614498970564</v>
      </c>
      <c r="K187" s="376">
        <v>0</v>
      </c>
      <c r="M187" s="377">
        <v>0</v>
      </c>
      <c r="N187" s="377">
        <v>0</v>
      </c>
      <c r="O187" s="377">
        <v>0</v>
      </c>
      <c r="P187" s="377">
        <v>0</v>
      </c>
      <c r="Q187" s="377">
        <v>1974.1321197786406</v>
      </c>
      <c r="R187" s="377">
        <v>0</v>
      </c>
      <c r="T187" s="376">
        <v>0</v>
      </c>
      <c r="U187" s="376">
        <v>0</v>
      </c>
      <c r="V187" s="376">
        <v>0</v>
      </c>
      <c r="W187" s="376">
        <v>0</v>
      </c>
      <c r="X187" s="376">
        <v>24.207984541398762</v>
      </c>
      <c r="Y187" s="376">
        <v>0</v>
      </c>
      <c r="AA187" s="377">
        <v>0</v>
      </c>
      <c r="AB187" s="377">
        <v>0</v>
      </c>
      <c r="AC187" s="377">
        <v>0</v>
      </c>
      <c r="AD187" s="377">
        <v>0</v>
      </c>
      <c r="AE187" s="377">
        <v>0</v>
      </c>
      <c r="AF187" s="377">
        <v>0</v>
      </c>
    </row>
    <row r="188" spans="1:32">
      <c r="A188" s="1"/>
      <c r="B188" s="1"/>
      <c r="C188" s="180" t="s">
        <v>196</v>
      </c>
      <c r="D188" s="180"/>
      <c r="E188" s="180"/>
      <c r="F188" s="408">
        <f>SUM(F165:F187)</f>
        <v>0</v>
      </c>
      <c r="G188" s="408">
        <f t="shared" ref="G188:AF188" si="10">SUM(G165:G187)</f>
        <v>0</v>
      </c>
      <c r="H188" s="408">
        <f t="shared" si="10"/>
        <v>0</v>
      </c>
      <c r="I188" s="408">
        <f t="shared" si="10"/>
        <v>0</v>
      </c>
      <c r="J188" s="408">
        <f t="shared" si="10"/>
        <v>35747512.613543682</v>
      </c>
      <c r="K188" s="408">
        <f t="shared" si="10"/>
        <v>0</v>
      </c>
      <c r="M188" s="409">
        <f t="shared" si="10"/>
        <v>0</v>
      </c>
      <c r="N188" s="409">
        <f t="shared" si="10"/>
        <v>0</v>
      </c>
      <c r="O188" s="409">
        <f t="shared" si="10"/>
        <v>0</v>
      </c>
      <c r="P188" s="409">
        <f t="shared" si="10"/>
        <v>0</v>
      </c>
      <c r="Q188" s="409">
        <f t="shared" si="10"/>
        <v>1546942.5371014606</v>
      </c>
      <c r="R188" s="409">
        <f t="shared" si="10"/>
        <v>0</v>
      </c>
      <c r="T188" s="408">
        <f t="shared" si="10"/>
        <v>0</v>
      </c>
      <c r="U188" s="408">
        <f t="shared" si="10"/>
        <v>0</v>
      </c>
      <c r="V188" s="408">
        <f t="shared" si="10"/>
        <v>0</v>
      </c>
      <c r="W188" s="408">
        <f t="shared" si="10"/>
        <v>0</v>
      </c>
      <c r="X188" s="408">
        <f t="shared" si="10"/>
        <v>42694.423680732121</v>
      </c>
      <c r="Y188" s="408">
        <f t="shared" si="10"/>
        <v>0</v>
      </c>
      <c r="AA188" s="409">
        <f t="shared" si="10"/>
        <v>0</v>
      </c>
      <c r="AB188" s="409">
        <f t="shared" si="10"/>
        <v>0</v>
      </c>
      <c r="AC188" s="409">
        <f t="shared" si="10"/>
        <v>0</v>
      </c>
      <c r="AD188" s="409">
        <f t="shared" si="10"/>
        <v>0</v>
      </c>
      <c r="AE188" s="409">
        <f t="shared" si="10"/>
        <v>0</v>
      </c>
      <c r="AF188" s="409">
        <f t="shared" si="10"/>
        <v>0</v>
      </c>
    </row>
    <row r="189" spans="1:32">
      <c r="A189" s="1"/>
      <c r="B189" s="1"/>
      <c r="C189" s="195">
        <v>2018</v>
      </c>
      <c r="D189" s="1" t="s">
        <v>102</v>
      </c>
      <c r="E189" s="195" t="s">
        <v>64</v>
      </c>
      <c r="F189" s="406">
        <v>0</v>
      </c>
      <c r="G189" s="406">
        <v>0</v>
      </c>
      <c r="H189" s="406">
        <v>0</v>
      </c>
      <c r="I189" s="406">
        <v>0</v>
      </c>
      <c r="J189" s="406">
        <v>0</v>
      </c>
      <c r="K189" s="406">
        <v>309.456829102207</v>
      </c>
      <c r="M189" s="407">
        <v>0</v>
      </c>
      <c r="N189" s="407">
        <v>0</v>
      </c>
      <c r="O189" s="407">
        <v>0</v>
      </c>
      <c r="P189" s="407">
        <v>0</v>
      </c>
      <c r="Q189" s="407">
        <v>0</v>
      </c>
      <c r="R189" s="407">
        <v>13.378747092575715</v>
      </c>
      <c r="T189" s="406">
        <v>0</v>
      </c>
      <c r="U189" s="406">
        <v>0</v>
      </c>
      <c r="V189" s="406">
        <v>0</v>
      </c>
      <c r="W189" s="406">
        <v>0</v>
      </c>
      <c r="X189" s="406">
        <v>0</v>
      </c>
      <c r="Y189" s="406">
        <v>4.9786621590492491E-2</v>
      </c>
      <c r="AA189" s="407">
        <v>0</v>
      </c>
      <c r="AB189" s="407">
        <v>0</v>
      </c>
      <c r="AC189" s="407">
        <v>0</v>
      </c>
      <c r="AD189" s="407">
        <v>0</v>
      </c>
      <c r="AE189" s="407">
        <v>0</v>
      </c>
      <c r="AF189" s="407">
        <v>0</v>
      </c>
    </row>
    <row r="190" spans="1:32">
      <c r="A190" s="1"/>
      <c r="B190" s="1"/>
      <c r="C190" s="195"/>
      <c r="D190" s="1"/>
      <c r="E190" s="195" t="s">
        <v>65</v>
      </c>
      <c r="F190" s="376">
        <v>0</v>
      </c>
      <c r="G190" s="376">
        <v>0</v>
      </c>
      <c r="H190" s="376">
        <v>0</v>
      </c>
      <c r="I190" s="376">
        <v>0</v>
      </c>
      <c r="J190" s="376">
        <v>0</v>
      </c>
      <c r="K190" s="376">
        <v>1391395.2678507981</v>
      </c>
      <c r="M190" s="377">
        <v>0</v>
      </c>
      <c r="N190" s="377">
        <v>0</v>
      </c>
      <c r="O190" s="377">
        <v>0</v>
      </c>
      <c r="P190" s="377">
        <v>0</v>
      </c>
      <c r="Q190" s="377">
        <v>0</v>
      </c>
      <c r="R190" s="377">
        <v>61057.207143828731</v>
      </c>
      <c r="T190" s="376">
        <v>0</v>
      </c>
      <c r="U190" s="376">
        <v>0</v>
      </c>
      <c r="V190" s="376">
        <v>0</v>
      </c>
      <c r="W190" s="376">
        <v>0</v>
      </c>
      <c r="X190" s="376">
        <v>0</v>
      </c>
      <c r="Y190" s="376">
        <v>223.85309732625186</v>
      </c>
      <c r="AA190" s="377">
        <v>0</v>
      </c>
      <c r="AB190" s="377">
        <v>0</v>
      </c>
      <c r="AC190" s="377">
        <v>0</v>
      </c>
      <c r="AD190" s="377">
        <v>0</v>
      </c>
      <c r="AE190" s="377">
        <v>0</v>
      </c>
      <c r="AF190" s="377">
        <v>0</v>
      </c>
    </row>
    <row r="191" spans="1:32">
      <c r="A191" s="1"/>
      <c r="B191" s="1"/>
      <c r="C191" s="195"/>
      <c r="D191" s="1"/>
      <c r="E191" s="195" t="s">
        <v>66</v>
      </c>
      <c r="F191" s="179">
        <v>0</v>
      </c>
      <c r="G191" s="179">
        <v>0</v>
      </c>
      <c r="H191" s="179">
        <v>0</v>
      </c>
      <c r="I191" s="179">
        <v>0</v>
      </c>
      <c r="J191" s="179">
        <v>0</v>
      </c>
      <c r="K191" s="179">
        <v>26381.194680963148</v>
      </c>
      <c r="M191" s="178">
        <v>0</v>
      </c>
      <c r="N191" s="178">
        <v>0</v>
      </c>
      <c r="O191" s="178">
        <v>0</v>
      </c>
      <c r="P191" s="178">
        <v>0</v>
      </c>
      <c r="Q191" s="178">
        <v>0</v>
      </c>
      <c r="R191" s="178">
        <v>972.67464788711118</v>
      </c>
      <c r="T191" s="179">
        <v>0</v>
      </c>
      <c r="U191" s="179">
        <v>0</v>
      </c>
      <c r="V191" s="179">
        <v>0</v>
      </c>
      <c r="W191" s="179">
        <v>0</v>
      </c>
      <c r="X191" s="179">
        <v>0</v>
      </c>
      <c r="Y191" s="179">
        <v>4.2443094905894849</v>
      </c>
      <c r="AA191" s="178">
        <v>0</v>
      </c>
      <c r="AB191" s="178">
        <v>0</v>
      </c>
      <c r="AC191" s="178">
        <v>0</v>
      </c>
      <c r="AD191" s="178">
        <v>0</v>
      </c>
      <c r="AE191" s="178">
        <v>0</v>
      </c>
      <c r="AF191" s="178">
        <v>0</v>
      </c>
    </row>
    <row r="192" spans="1:32">
      <c r="A192" s="1"/>
      <c r="B192" s="1"/>
      <c r="C192" s="195"/>
      <c r="D192" s="1" t="s">
        <v>104</v>
      </c>
      <c r="E192" s="195" t="s">
        <v>64</v>
      </c>
      <c r="F192" s="376">
        <v>0</v>
      </c>
      <c r="G192" s="376">
        <v>0</v>
      </c>
      <c r="H192" s="376">
        <v>0</v>
      </c>
      <c r="I192" s="376">
        <v>0</v>
      </c>
      <c r="J192" s="376">
        <v>0</v>
      </c>
      <c r="K192" s="376">
        <v>3678.5886666666661</v>
      </c>
      <c r="M192" s="377">
        <v>0</v>
      </c>
      <c r="N192" s="377">
        <v>0</v>
      </c>
      <c r="O192" s="377">
        <v>0</v>
      </c>
      <c r="P192" s="377">
        <v>0</v>
      </c>
      <c r="Q192" s="377">
        <v>0</v>
      </c>
      <c r="R192" s="377">
        <v>159.036423826</v>
      </c>
      <c r="T192" s="376">
        <v>0</v>
      </c>
      <c r="U192" s="376">
        <v>0</v>
      </c>
      <c r="V192" s="376">
        <v>0</v>
      </c>
      <c r="W192" s="376">
        <v>0</v>
      </c>
      <c r="X192" s="376">
        <v>0</v>
      </c>
      <c r="Y192" s="376">
        <v>8.4566300158866667</v>
      </c>
      <c r="AA192" s="377">
        <v>0</v>
      </c>
      <c r="AB192" s="377">
        <v>0</v>
      </c>
      <c r="AC192" s="377">
        <v>0</v>
      </c>
      <c r="AD192" s="377">
        <v>0</v>
      </c>
      <c r="AE192" s="377">
        <v>0</v>
      </c>
      <c r="AF192" s="377">
        <v>0</v>
      </c>
    </row>
    <row r="193" spans="1:33" s="175" customFormat="1">
      <c r="A193" s="1"/>
      <c r="B193" s="1"/>
      <c r="C193" s="195"/>
      <c r="D193" s="1"/>
      <c r="E193" s="195" t="s">
        <v>65</v>
      </c>
      <c r="F193" s="376">
        <v>0</v>
      </c>
      <c r="G193" s="376">
        <v>0</v>
      </c>
      <c r="H193" s="376">
        <v>0</v>
      </c>
      <c r="I193" s="376">
        <v>0</v>
      </c>
      <c r="J193" s="376">
        <v>0</v>
      </c>
      <c r="K193" s="376">
        <v>1141288.75</v>
      </c>
      <c r="L193"/>
      <c r="M193" s="377">
        <v>0</v>
      </c>
      <c r="N193" s="377">
        <v>0</v>
      </c>
      <c r="O193" s="377">
        <v>0</v>
      </c>
      <c r="P193" s="377">
        <v>0</v>
      </c>
      <c r="Q193" s="377">
        <v>0</v>
      </c>
      <c r="R193" s="377">
        <v>50082.032927500004</v>
      </c>
      <c r="S193"/>
      <c r="T193" s="376">
        <v>0</v>
      </c>
      <c r="U193" s="376">
        <v>0</v>
      </c>
      <c r="V193" s="376">
        <v>0</v>
      </c>
      <c r="W193" s="376">
        <v>0</v>
      </c>
      <c r="X193" s="376">
        <v>0</v>
      </c>
      <c r="Y193" s="376">
        <v>2623.6846721950542</v>
      </c>
      <c r="Z193"/>
      <c r="AA193" s="377">
        <v>0</v>
      </c>
      <c r="AB193" s="377">
        <v>0</v>
      </c>
      <c r="AC193" s="377">
        <v>0</v>
      </c>
      <c r="AD193" s="377">
        <v>0</v>
      </c>
      <c r="AE193" s="377">
        <v>0</v>
      </c>
      <c r="AF193" s="377">
        <v>0</v>
      </c>
    </row>
    <row r="194" spans="1:33">
      <c r="A194" s="1"/>
      <c r="B194" s="1"/>
      <c r="C194" s="195"/>
      <c r="D194" s="1"/>
      <c r="E194" s="195" t="s">
        <v>66</v>
      </c>
      <c r="F194" s="376">
        <v>0</v>
      </c>
      <c r="G194" s="376">
        <v>0</v>
      </c>
      <c r="H194" s="376">
        <v>0</v>
      </c>
      <c r="I194" s="376">
        <v>0</v>
      </c>
      <c r="J194" s="376">
        <v>0</v>
      </c>
      <c r="K194" s="376">
        <v>69919.649333333335</v>
      </c>
      <c r="M194" s="377">
        <v>0</v>
      </c>
      <c r="N194" s="377">
        <v>0</v>
      </c>
      <c r="O194" s="377">
        <v>0</v>
      </c>
      <c r="P194" s="377">
        <v>0</v>
      </c>
      <c r="Q194" s="377">
        <v>0</v>
      </c>
      <c r="R194" s="377">
        <v>2577.9374709200006</v>
      </c>
      <c r="T194" s="376">
        <v>0</v>
      </c>
      <c r="U194" s="376">
        <v>0</v>
      </c>
      <c r="V194" s="376">
        <v>0</v>
      </c>
      <c r="W194" s="376">
        <v>0</v>
      </c>
      <c r="X194" s="376">
        <v>0</v>
      </c>
      <c r="Y194" s="376">
        <v>160.7368093667092</v>
      </c>
      <c r="AA194" s="377">
        <v>0</v>
      </c>
      <c r="AB194" s="377">
        <v>0</v>
      </c>
      <c r="AC194" s="377">
        <v>0</v>
      </c>
      <c r="AD194" s="377">
        <v>0</v>
      </c>
      <c r="AE194" s="377">
        <v>0</v>
      </c>
      <c r="AF194" s="377">
        <v>0</v>
      </c>
    </row>
    <row r="195" spans="1:33">
      <c r="A195" s="1"/>
      <c r="B195" s="1"/>
      <c r="C195" s="195"/>
      <c r="D195" s="1"/>
      <c r="E195" s="195" t="s">
        <v>67</v>
      </c>
      <c r="F195" s="179">
        <v>0</v>
      </c>
      <c r="G195" s="179">
        <v>0</v>
      </c>
      <c r="H195" s="179">
        <v>0</v>
      </c>
      <c r="I195" s="179">
        <v>0</v>
      </c>
      <c r="J195" s="179">
        <v>0</v>
      </c>
      <c r="K195" s="179">
        <v>608.6873333333333</v>
      </c>
      <c r="M195" s="178">
        <v>0</v>
      </c>
      <c r="N195" s="178">
        <v>0</v>
      </c>
      <c r="O195" s="178">
        <v>0</v>
      </c>
      <c r="P195" s="178">
        <v>0</v>
      </c>
      <c r="Q195" s="178">
        <v>0</v>
      </c>
      <c r="R195" s="178">
        <v>20.611979168666668</v>
      </c>
      <c r="T195" s="179">
        <v>0</v>
      </c>
      <c r="U195" s="179">
        <v>0</v>
      </c>
      <c r="V195" s="179">
        <v>0</v>
      </c>
      <c r="W195" s="179">
        <v>0</v>
      </c>
      <c r="X195" s="179">
        <v>0</v>
      </c>
      <c r="Y195" s="179">
        <v>1.3992984918373621</v>
      </c>
      <c r="AA195" s="178">
        <v>0</v>
      </c>
      <c r="AB195" s="178">
        <v>0</v>
      </c>
      <c r="AC195" s="178">
        <v>0</v>
      </c>
      <c r="AD195" s="178">
        <v>0</v>
      </c>
      <c r="AE195" s="178">
        <v>0</v>
      </c>
      <c r="AF195" s="178">
        <v>0</v>
      </c>
    </row>
    <row r="196" spans="1:33">
      <c r="A196" s="1"/>
      <c r="B196" s="1"/>
      <c r="C196" s="195"/>
      <c r="D196" s="1" t="s">
        <v>101</v>
      </c>
      <c r="E196" s="195" t="s">
        <v>64</v>
      </c>
      <c r="F196" s="179">
        <v>0</v>
      </c>
      <c r="G196" s="179">
        <v>0</v>
      </c>
      <c r="H196" s="179">
        <v>0</v>
      </c>
      <c r="I196" s="179">
        <v>0</v>
      </c>
      <c r="J196" s="179">
        <v>0</v>
      </c>
      <c r="K196" s="179">
        <v>1870.625</v>
      </c>
      <c r="M196" s="178">
        <v>0</v>
      </c>
      <c r="N196" s="178">
        <v>0</v>
      </c>
      <c r="O196" s="178">
        <v>0</v>
      </c>
      <c r="P196" s="178">
        <v>0</v>
      </c>
      <c r="Q196" s="178">
        <v>0</v>
      </c>
      <c r="R196" s="178">
        <v>80.872730625000003</v>
      </c>
      <c r="T196" s="179">
        <v>0</v>
      </c>
      <c r="U196" s="179">
        <v>0</v>
      </c>
      <c r="V196" s="179">
        <v>0</v>
      </c>
      <c r="W196" s="179">
        <v>0</v>
      </c>
      <c r="X196" s="179">
        <v>0</v>
      </c>
      <c r="Y196" s="179">
        <v>0.4412969307061918</v>
      </c>
      <c r="AA196" s="178">
        <v>0</v>
      </c>
      <c r="AB196" s="178">
        <v>0</v>
      </c>
      <c r="AC196" s="178">
        <v>0</v>
      </c>
      <c r="AD196" s="178">
        <v>0</v>
      </c>
      <c r="AE196" s="178">
        <v>0</v>
      </c>
      <c r="AF196" s="178">
        <v>0</v>
      </c>
    </row>
    <row r="197" spans="1:33">
      <c r="A197" s="1"/>
      <c r="B197" s="1"/>
      <c r="C197" s="195"/>
      <c r="D197" s="1"/>
      <c r="E197" s="195" t="s">
        <v>65</v>
      </c>
      <c r="F197" s="179">
        <v>0</v>
      </c>
      <c r="G197" s="179">
        <v>0</v>
      </c>
      <c r="H197" s="179">
        <v>0</v>
      </c>
      <c r="I197" s="179">
        <v>0</v>
      </c>
      <c r="J197" s="179">
        <v>0</v>
      </c>
      <c r="K197" s="179">
        <v>293140.625</v>
      </c>
      <c r="M197" s="178">
        <v>0</v>
      </c>
      <c r="N197" s="178">
        <v>0</v>
      </c>
      <c r="O197" s="178">
        <v>0</v>
      </c>
      <c r="P197" s="178">
        <v>0</v>
      </c>
      <c r="Q197" s="178">
        <v>0</v>
      </c>
      <c r="R197" s="178">
        <v>12863.596906249999</v>
      </c>
      <c r="T197" s="179">
        <v>0</v>
      </c>
      <c r="U197" s="179">
        <v>0</v>
      </c>
      <c r="V197" s="179">
        <v>0</v>
      </c>
      <c r="W197" s="179">
        <v>0</v>
      </c>
      <c r="X197" s="179">
        <v>0</v>
      </c>
      <c r="Y197" s="179">
        <v>69.154458043592243</v>
      </c>
      <c r="AA197" s="178">
        <v>0</v>
      </c>
      <c r="AB197" s="178">
        <v>0</v>
      </c>
      <c r="AC197" s="178">
        <v>0</v>
      </c>
      <c r="AD197" s="178">
        <v>0</v>
      </c>
      <c r="AE197" s="178">
        <v>0</v>
      </c>
      <c r="AF197" s="178">
        <v>0</v>
      </c>
    </row>
    <row r="198" spans="1:33">
      <c r="A198" s="1"/>
      <c r="B198" s="1"/>
      <c r="C198" s="195"/>
      <c r="D198" s="1"/>
      <c r="E198" s="195" t="s">
        <v>66</v>
      </c>
      <c r="F198" s="179">
        <v>0</v>
      </c>
      <c r="G198" s="179">
        <v>0</v>
      </c>
      <c r="H198" s="179">
        <v>0</v>
      </c>
      <c r="I198" s="179">
        <v>0</v>
      </c>
      <c r="J198" s="179">
        <v>0</v>
      </c>
      <c r="K198" s="179">
        <v>821.25</v>
      </c>
      <c r="M198" s="178">
        <v>0</v>
      </c>
      <c r="N198" s="178">
        <v>0</v>
      </c>
      <c r="O198" s="178">
        <v>0</v>
      </c>
      <c r="P198" s="178">
        <v>0</v>
      </c>
      <c r="Q198" s="178">
        <v>0</v>
      </c>
      <c r="R198" s="178">
        <v>30.279487499999998</v>
      </c>
      <c r="T198" s="179">
        <v>0</v>
      </c>
      <c r="U198" s="179">
        <v>0</v>
      </c>
      <c r="V198" s="179">
        <v>0</v>
      </c>
      <c r="W198" s="179">
        <v>0</v>
      </c>
      <c r="X198" s="179">
        <v>0</v>
      </c>
      <c r="Y198" s="179">
        <v>0.19374011591979151</v>
      </c>
      <c r="AA198" s="178">
        <v>0</v>
      </c>
      <c r="AB198" s="178">
        <v>0</v>
      </c>
      <c r="AC198" s="178">
        <v>0</v>
      </c>
      <c r="AD198" s="178">
        <v>0</v>
      </c>
      <c r="AE198" s="178">
        <v>0</v>
      </c>
      <c r="AF198" s="178">
        <v>0</v>
      </c>
    </row>
    <row r="199" spans="1:33">
      <c r="A199" s="1"/>
      <c r="B199" s="1"/>
      <c r="C199" s="195"/>
      <c r="D199" s="1" t="s">
        <v>166</v>
      </c>
      <c r="E199" s="195" t="s">
        <v>65</v>
      </c>
      <c r="F199" s="179">
        <v>0</v>
      </c>
      <c r="G199" s="179">
        <v>0</v>
      </c>
      <c r="H199" s="179">
        <v>0</v>
      </c>
      <c r="I199" s="179">
        <v>0</v>
      </c>
      <c r="J199" s="179">
        <v>0</v>
      </c>
      <c r="K199" s="179">
        <v>93498.749999999971</v>
      </c>
      <c r="M199" s="178">
        <v>0</v>
      </c>
      <c r="N199" s="178">
        <v>0</v>
      </c>
      <c r="O199" s="178">
        <v>0</v>
      </c>
      <c r="P199" s="178">
        <v>0</v>
      </c>
      <c r="Q199" s="178">
        <v>0</v>
      </c>
      <c r="R199" s="178">
        <v>4102.9121474999974</v>
      </c>
      <c r="T199" s="179">
        <v>0</v>
      </c>
      <c r="U199" s="179">
        <v>0</v>
      </c>
      <c r="V199" s="179">
        <v>0</v>
      </c>
      <c r="W199" s="179">
        <v>0</v>
      </c>
      <c r="X199" s="179">
        <v>0</v>
      </c>
      <c r="Y199" s="179">
        <v>216.66002867428531</v>
      </c>
      <c r="AA199" s="178">
        <v>0</v>
      </c>
      <c r="AB199" s="178">
        <v>0</v>
      </c>
      <c r="AC199" s="178">
        <v>0</v>
      </c>
      <c r="AD199" s="178">
        <v>0</v>
      </c>
      <c r="AE199" s="178">
        <v>0</v>
      </c>
      <c r="AF199" s="178">
        <v>0</v>
      </c>
    </row>
    <row r="200" spans="1:33">
      <c r="A200" s="1"/>
      <c r="B200" s="1"/>
      <c r="C200" s="195"/>
      <c r="D200" s="1"/>
      <c r="E200" s="195" t="s">
        <v>66</v>
      </c>
      <c r="F200" s="179">
        <v>0</v>
      </c>
      <c r="G200" s="179">
        <v>0</v>
      </c>
      <c r="H200" s="179">
        <v>0</v>
      </c>
      <c r="I200" s="179">
        <v>0</v>
      </c>
      <c r="J200" s="179">
        <v>0</v>
      </c>
      <c r="K200" s="179">
        <v>700.16666666666652</v>
      </c>
      <c r="M200" s="178">
        <v>0</v>
      </c>
      <c r="N200" s="178">
        <v>0</v>
      </c>
      <c r="O200" s="178">
        <v>0</v>
      </c>
      <c r="P200" s="178">
        <v>0</v>
      </c>
      <c r="Q200" s="178">
        <v>0</v>
      </c>
      <c r="R200" s="178">
        <v>25.815144999999994</v>
      </c>
      <c r="T200" s="179">
        <v>0</v>
      </c>
      <c r="U200" s="179">
        <v>0</v>
      </c>
      <c r="V200" s="179">
        <v>0</v>
      </c>
      <c r="W200" s="179">
        <v>0</v>
      </c>
      <c r="X200" s="179">
        <v>0</v>
      </c>
      <c r="Y200" s="179">
        <v>1.6224615845321833</v>
      </c>
      <c r="AA200" s="178">
        <v>0</v>
      </c>
      <c r="AB200" s="178">
        <v>0</v>
      </c>
      <c r="AC200" s="178">
        <v>0</v>
      </c>
      <c r="AD200" s="178">
        <v>0</v>
      </c>
      <c r="AE200" s="178">
        <v>0</v>
      </c>
      <c r="AF200" s="178">
        <v>0</v>
      </c>
    </row>
    <row r="201" spans="1:33">
      <c r="A201" s="1"/>
      <c r="B201" s="1"/>
      <c r="C201" s="195"/>
      <c r="D201" s="1" t="s">
        <v>105</v>
      </c>
      <c r="E201" s="195" t="s">
        <v>64</v>
      </c>
      <c r="F201" s="179">
        <v>0</v>
      </c>
      <c r="G201" s="179">
        <v>0</v>
      </c>
      <c r="H201" s="179">
        <v>0</v>
      </c>
      <c r="I201" s="179">
        <v>0</v>
      </c>
      <c r="J201" s="179">
        <v>0</v>
      </c>
      <c r="K201" s="179">
        <v>845.52755149872075</v>
      </c>
      <c r="M201" s="178">
        <v>0</v>
      </c>
      <c r="N201" s="178">
        <v>0</v>
      </c>
      <c r="O201" s="178">
        <v>0</v>
      </c>
      <c r="P201" s="178">
        <v>0</v>
      </c>
      <c r="Q201" s="178">
        <v>0</v>
      </c>
      <c r="R201" s="178">
        <v>36.554692633944192</v>
      </c>
      <c r="T201" s="179">
        <v>0</v>
      </c>
      <c r="U201" s="179">
        <v>0</v>
      </c>
      <c r="V201" s="179">
        <v>0</v>
      </c>
      <c r="W201" s="179">
        <v>0</v>
      </c>
      <c r="X201" s="179">
        <v>0</v>
      </c>
      <c r="Y201" s="179">
        <v>2.8689817187063285</v>
      </c>
      <c r="AA201" s="178">
        <v>0</v>
      </c>
      <c r="AB201" s="178">
        <v>0</v>
      </c>
      <c r="AC201" s="178">
        <v>0</v>
      </c>
      <c r="AD201" s="178">
        <v>0</v>
      </c>
      <c r="AE201" s="178">
        <v>0</v>
      </c>
      <c r="AF201" s="178">
        <v>0</v>
      </c>
    </row>
    <row r="202" spans="1:33">
      <c r="A202" s="1"/>
      <c r="B202" s="1"/>
      <c r="C202" s="195"/>
      <c r="D202" s="1"/>
      <c r="E202" s="195" t="s">
        <v>65</v>
      </c>
      <c r="F202" s="179">
        <v>0</v>
      </c>
      <c r="G202" s="179">
        <v>0</v>
      </c>
      <c r="H202" s="179">
        <v>0</v>
      </c>
      <c r="I202" s="179">
        <v>0</v>
      </c>
      <c r="J202" s="179">
        <v>0</v>
      </c>
      <c r="K202" s="179">
        <v>216531.0251787978</v>
      </c>
      <c r="M202" s="178">
        <v>0</v>
      </c>
      <c r="N202" s="178">
        <v>0</v>
      </c>
      <c r="O202" s="178">
        <v>0</v>
      </c>
      <c r="P202" s="178">
        <v>0</v>
      </c>
      <c r="Q202" s="178">
        <v>0</v>
      </c>
      <c r="R202" s="178">
        <v>9501.8144468960072</v>
      </c>
      <c r="T202" s="179">
        <v>0</v>
      </c>
      <c r="U202" s="179">
        <v>0</v>
      </c>
      <c r="V202" s="179">
        <v>0</v>
      </c>
      <c r="W202" s="179">
        <v>0</v>
      </c>
      <c r="X202" s="179">
        <v>0</v>
      </c>
      <c r="Y202" s="179">
        <v>1819.3833508797063</v>
      </c>
      <c r="AA202" s="178">
        <v>0</v>
      </c>
      <c r="AB202" s="178">
        <v>0</v>
      </c>
      <c r="AC202" s="178">
        <v>0</v>
      </c>
      <c r="AD202" s="178">
        <v>0</v>
      </c>
      <c r="AE202" s="178">
        <v>0</v>
      </c>
      <c r="AF202" s="178">
        <v>0</v>
      </c>
    </row>
    <row r="203" spans="1:33">
      <c r="A203" s="1"/>
      <c r="B203" s="1"/>
      <c r="C203" s="195"/>
      <c r="D203" s="1" t="s">
        <v>11</v>
      </c>
      <c r="E203" s="195" t="s">
        <v>64</v>
      </c>
      <c r="F203" s="179">
        <v>0</v>
      </c>
      <c r="G203" s="179">
        <v>0</v>
      </c>
      <c r="H203" s="179">
        <v>0</v>
      </c>
      <c r="I203" s="179">
        <v>0</v>
      </c>
      <c r="J203" s="179">
        <v>0</v>
      </c>
      <c r="K203" s="179">
        <v>46121570.283333324</v>
      </c>
      <c r="M203" s="178">
        <v>0</v>
      </c>
      <c r="N203" s="178">
        <v>0</v>
      </c>
      <c r="O203" s="178">
        <v>0</v>
      </c>
      <c r="P203" s="178">
        <v>0</v>
      </c>
      <c r="Q203" s="178">
        <v>0</v>
      </c>
      <c r="R203" s="178">
        <v>1993973.8480593497</v>
      </c>
      <c r="T203" s="179">
        <v>0</v>
      </c>
      <c r="U203" s="179">
        <v>0</v>
      </c>
      <c r="V203" s="179">
        <v>0</v>
      </c>
      <c r="W203" s="179">
        <v>0</v>
      </c>
      <c r="X203" s="179">
        <v>0</v>
      </c>
      <c r="Y203" s="179">
        <v>15172.291275362744</v>
      </c>
      <c r="AA203" s="178">
        <v>0</v>
      </c>
      <c r="AB203" s="178">
        <v>0</v>
      </c>
      <c r="AC203" s="178">
        <v>0</v>
      </c>
      <c r="AD203" s="178">
        <v>0</v>
      </c>
      <c r="AE203" s="178">
        <v>0</v>
      </c>
      <c r="AF203" s="178">
        <v>0</v>
      </c>
    </row>
    <row r="204" spans="1:33">
      <c r="A204" s="1"/>
      <c r="B204" s="1"/>
      <c r="C204" s="195"/>
      <c r="D204" s="1" t="s">
        <v>185</v>
      </c>
      <c r="E204" s="195" t="s">
        <v>65</v>
      </c>
      <c r="F204" s="179">
        <v>0</v>
      </c>
      <c r="G204" s="179">
        <v>0</v>
      </c>
      <c r="H204" s="179">
        <v>0</v>
      </c>
      <c r="I204" s="179">
        <v>0</v>
      </c>
      <c r="J204" s="179">
        <v>0</v>
      </c>
      <c r="K204" s="179">
        <v>2084418.496525001</v>
      </c>
      <c r="M204" s="178">
        <v>0</v>
      </c>
      <c r="N204" s="178">
        <v>0</v>
      </c>
      <c r="O204" s="178">
        <v>0</v>
      </c>
      <c r="P204" s="178">
        <v>0</v>
      </c>
      <c r="Q204" s="178">
        <v>0</v>
      </c>
      <c r="R204" s="178">
        <v>91468.452464510046</v>
      </c>
      <c r="T204" s="179">
        <v>0</v>
      </c>
      <c r="U204" s="179">
        <v>0</v>
      </c>
      <c r="V204" s="179">
        <v>0</v>
      </c>
      <c r="W204" s="179">
        <v>0</v>
      </c>
      <c r="X204" s="179">
        <v>0</v>
      </c>
      <c r="Y204" s="179">
        <v>4846.9544100920384</v>
      </c>
      <c r="AA204" s="178">
        <v>0</v>
      </c>
      <c r="AB204" s="178">
        <v>0</v>
      </c>
      <c r="AC204" s="178">
        <v>0</v>
      </c>
      <c r="AD204" s="178">
        <v>0</v>
      </c>
      <c r="AE204" s="178">
        <v>0</v>
      </c>
      <c r="AF204" s="178">
        <v>0</v>
      </c>
    </row>
    <row r="205" spans="1:33">
      <c r="A205" s="1"/>
      <c r="B205" s="1"/>
      <c r="C205" s="195"/>
      <c r="D205" s="1"/>
      <c r="E205" s="195" t="s">
        <v>66</v>
      </c>
      <c r="F205" s="179">
        <v>0</v>
      </c>
      <c r="G205" s="179">
        <v>0</v>
      </c>
      <c r="H205" s="179">
        <v>0</v>
      </c>
      <c r="I205" s="179">
        <v>0</v>
      </c>
      <c r="J205" s="179">
        <v>0</v>
      </c>
      <c r="K205" s="179">
        <v>457734.36218833341</v>
      </c>
      <c r="M205" s="178">
        <v>0</v>
      </c>
      <c r="N205" s="178">
        <v>0</v>
      </c>
      <c r="O205" s="178">
        <v>0</v>
      </c>
      <c r="P205" s="178">
        <v>0</v>
      </c>
      <c r="Q205" s="178">
        <v>0</v>
      </c>
      <c r="R205" s="178">
        <v>16876.665933883858</v>
      </c>
      <c r="T205" s="179">
        <v>0</v>
      </c>
      <c r="U205" s="179">
        <v>0</v>
      </c>
      <c r="V205" s="179">
        <v>0</v>
      </c>
      <c r="W205" s="179">
        <v>0</v>
      </c>
      <c r="X205" s="179">
        <v>0</v>
      </c>
      <c r="Y205" s="179">
        <v>1063.8463340464455</v>
      </c>
      <c r="AA205" s="178">
        <v>0</v>
      </c>
      <c r="AB205" s="178">
        <v>0</v>
      </c>
      <c r="AC205" s="178">
        <v>0</v>
      </c>
      <c r="AD205" s="178">
        <v>0</v>
      </c>
      <c r="AE205" s="178">
        <v>0</v>
      </c>
      <c r="AF205" s="178">
        <v>0</v>
      </c>
    </row>
    <row r="206" spans="1:33">
      <c r="A206" s="1"/>
      <c r="B206" s="1"/>
      <c r="C206" s="195"/>
      <c r="D206" s="1"/>
      <c r="E206" s="195" t="s">
        <v>67</v>
      </c>
      <c r="F206" s="179">
        <v>0</v>
      </c>
      <c r="G206" s="179">
        <v>0</v>
      </c>
      <c r="H206" s="179">
        <v>0</v>
      </c>
      <c r="I206" s="179">
        <v>0</v>
      </c>
      <c r="J206" s="179">
        <v>0</v>
      </c>
      <c r="K206" s="179">
        <v>1646.3757166666674</v>
      </c>
      <c r="M206" s="178">
        <v>0</v>
      </c>
      <c r="N206" s="178">
        <v>0</v>
      </c>
      <c r="O206" s="178">
        <v>0</v>
      </c>
      <c r="P206" s="178">
        <v>0</v>
      </c>
      <c r="Q206" s="178">
        <v>0</v>
      </c>
      <c r="R206" s="178">
        <v>55.75122089348335</v>
      </c>
      <c r="T206" s="179">
        <v>0</v>
      </c>
      <c r="U206" s="179">
        <v>0</v>
      </c>
      <c r="V206" s="179">
        <v>0</v>
      </c>
      <c r="W206" s="179">
        <v>0</v>
      </c>
      <c r="X206" s="179">
        <v>0</v>
      </c>
      <c r="Y206" s="179">
        <v>3.8265051158160759</v>
      </c>
      <c r="AA206" s="178">
        <v>0</v>
      </c>
      <c r="AB206" s="178">
        <v>0</v>
      </c>
      <c r="AC206" s="178">
        <v>0</v>
      </c>
      <c r="AD206" s="178">
        <v>0</v>
      </c>
      <c r="AE206" s="178">
        <v>0</v>
      </c>
      <c r="AF206" s="178">
        <v>0</v>
      </c>
    </row>
    <row r="207" spans="1:33">
      <c r="A207" s="1"/>
      <c r="B207" s="1"/>
      <c r="C207" s="195"/>
      <c r="D207" s="1" t="s">
        <v>117</v>
      </c>
      <c r="E207" s="195" t="s">
        <v>64</v>
      </c>
      <c r="F207" s="376">
        <v>0</v>
      </c>
      <c r="G207" s="376">
        <v>0</v>
      </c>
      <c r="H207" s="376">
        <v>0</v>
      </c>
      <c r="I207" s="376">
        <v>0</v>
      </c>
      <c r="J207" s="376">
        <v>0</v>
      </c>
      <c r="K207" s="376">
        <v>3095232.3969893306</v>
      </c>
      <c r="M207" s="377">
        <v>0</v>
      </c>
      <c r="N207" s="377">
        <v>0</v>
      </c>
      <c r="O207" s="377">
        <v>0</v>
      </c>
      <c r="P207" s="377">
        <v>0</v>
      </c>
      <c r="Q207" s="377">
        <v>0</v>
      </c>
      <c r="R207" s="377">
        <v>133816.18221903962</v>
      </c>
      <c r="T207" s="376">
        <v>0</v>
      </c>
      <c r="U207" s="376">
        <v>0</v>
      </c>
      <c r="V207" s="376">
        <v>0</v>
      </c>
      <c r="W207" s="376">
        <v>0</v>
      </c>
      <c r="X207" s="376">
        <v>0</v>
      </c>
      <c r="Y207" s="376">
        <v>4932.6945477656518</v>
      </c>
      <c r="AA207" s="377">
        <v>0</v>
      </c>
      <c r="AB207" s="377">
        <v>0</v>
      </c>
      <c r="AC207" s="377">
        <v>0</v>
      </c>
      <c r="AD207" s="377">
        <v>0</v>
      </c>
      <c r="AE207" s="377">
        <v>0</v>
      </c>
      <c r="AF207" s="377">
        <v>0</v>
      </c>
      <c r="AG207" s="175"/>
    </row>
    <row r="208" spans="1:33">
      <c r="A208" s="1"/>
      <c r="B208" s="1"/>
      <c r="C208" s="195"/>
      <c r="D208" s="1"/>
      <c r="E208" s="195" t="s">
        <v>65</v>
      </c>
      <c r="F208" s="376">
        <v>0</v>
      </c>
      <c r="G208" s="376">
        <v>0</v>
      </c>
      <c r="H208" s="376">
        <v>0</v>
      </c>
      <c r="I208" s="376">
        <v>0</v>
      </c>
      <c r="J208" s="376">
        <v>0</v>
      </c>
      <c r="K208" s="376">
        <v>11027614.886512965</v>
      </c>
      <c r="M208" s="377">
        <v>0</v>
      </c>
      <c r="N208" s="377">
        <v>0</v>
      </c>
      <c r="O208" s="377">
        <v>0</v>
      </c>
      <c r="P208" s="377">
        <v>0</v>
      </c>
      <c r="Q208" s="377">
        <v>0</v>
      </c>
      <c r="R208" s="377">
        <v>483913.79644996178</v>
      </c>
      <c r="T208" s="376">
        <v>0</v>
      </c>
      <c r="U208" s="376">
        <v>0</v>
      </c>
      <c r="V208" s="376">
        <v>0</v>
      </c>
      <c r="W208" s="376">
        <v>0</v>
      </c>
      <c r="X208" s="376">
        <v>0</v>
      </c>
      <c r="Y208" s="376">
        <v>6803.795213059625</v>
      </c>
      <c r="AA208" s="377">
        <v>0</v>
      </c>
      <c r="AB208" s="377">
        <v>0</v>
      </c>
      <c r="AC208" s="377">
        <v>0</v>
      </c>
      <c r="AD208" s="377">
        <v>0</v>
      </c>
      <c r="AE208" s="377">
        <v>0</v>
      </c>
      <c r="AF208" s="377">
        <v>0</v>
      </c>
    </row>
    <row r="209" spans="1:32">
      <c r="A209" s="1"/>
      <c r="B209" s="1"/>
      <c r="C209" s="195"/>
      <c r="D209" s="1"/>
      <c r="E209" s="195" t="s">
        <v>66</v>
      </c>
      <c r="F209" s="179">
        <v>0</v>
      </c>
      <c r="G209" s="179">
        <v>0</v>
      </c>
      <c r="H209" s="179">
        <v>0</v>
      </c>
      <c r="I209" s="179">
        <v>0</v>
      </c>
      <c r="J209" s="179">
        <v>0</v>
      </c>
      <c r="K209" s="179">
        <v>968360.39516970632</v>
      </c>
      <c r="M209" s="178">
        <v>0</v>
      </c>
      <c r="N209" s="178">
        <v>0</v>
      </c>
      <c r="O209" s="178">
        <v>0</v>
      </c>
      <c r="P209" s="178">
        <v>0</v>
      </c>
      <c r="Q209" s="178">
        <v>0</v>
      </c>
      <c r="R209" s="178">
        <v>35703.447769907085</v>
      </c>
      <c r="T209" s="179">
        <v>0</v>
      </c>
      <c r="U209" s="179">
        <v>0</v>
      </c>
      <c r="V209" s="179">
        <v>0</v>
      </c>
      <c r="W209" s="179">
        <v>0</v>
      </c>
      <c r="X209" s="179">
        <v>0</v>
      </c>
      <c r="Y209" s="179">
        <v>938.82803931255125</v>
      </c>
      <c r="AA209" s="178">
        <v>0</v>
      </c>
      <c r="AB209" s="178">
        <v>0</v>
      </c>
      <c r="AC209" s="178">
        <v>0</v>
      </c>
      <c r="AD209" s="178">
        <v>0</v>
      </c>
      <c r="AE209" s="178">
        <v>0</v>
      </c>
      <c r="AF209" s="178">
        <v>0</v>
      </c>
    </row>
    <row r="210" spans="1:32">
      <c r="A210" s="1"/>
      <c r="B210" s="1"/>
      <c r="C210" s="195"/>
      <c r="D210" s="1"/>
      <c r="E210" s="195" t="s">
        <v>67</v>
      </c>
      <c r="F210" s="179">
        <v>0</v>
      </c>
      <c r="G210" s="179">
        <v>0</v>
      </c>
      <c r="H210" s="179">
        <v>0</v>
      </c>
      <c r="I210" s="179">
        <v>0</v>
      </c>
      <c r="J210" s="179">
        <v>0</v>
      </c>
      <c r="K210" s="179">
        <v>21954.679316475245</v>
      </c>
      <c r="M210" s="178">
        <v>0</v>
      </c>
      <c r="N210" s="178">
        <v>0</v>
      </c>
      <c r="O210" s="178">
        <v>0</v>
      </c>
      <c r="P210" s="178">
        <v>0</v>
      </c>
      <c r="Q210" s="178">
        <v>0</v>
      </c>
      <c r="R210" s="178">
        <v>743.45130569380103</v>
      </c>
      <c r="T210" s="179">
        <v>0</v>
      </c>
      <c r="U210" s="179">
        <v>0</v>
      </c>
      <c r="V210" s="179">
        <v>0</v>
      </c>
      <c r="W210" s="179">
        <v>0</v>
      </c>
      <c r="X210" s="179">
        <v>0</v>
      </c>
      <c r="Y210" s="179">
        <v>18.576367992020877</v>
      </c>
      <c r="AA210" s="178">
        <v>0</v>
      </c>
      <c r="AB210" s="178">
        <v>0</v>
      </c>
      <c r="AC210" s="178">
        <v>0</v>
      </c>
      <c r="AD210" s="178">
        <v>0</v>
      </c>
      <c r="AE210" s="178">
        <v>0</v>
      </c>
      <c r="AF210" s="178">
        <v>0</v>
      </c>
    </row>
    <row r="211" spans="1:32">
      <c r="A211" s="1"/>
      <c r="B211" s="1"/>
      <c r="C211" s="180" t="s">
        <v>218</v>
      </c>
      <c r="D211" s="180"/>
      <c r="E211" s="180"/>
      <c r="F211" s="408">
        <f>SUM(F189:F210)</f>
        <v>0</v>
      </c>
      <c r="G211" s="408">
        <f t="shared" ref="G211:AF211" si="11">SUM(G189:G210)</f>
        <v>0</v>
      </c>
      <c r="H211" s="408">
        <f t="shared" si="11"/>
        <v>0</v>
      </c>
      <c r="I211" s="408">
        <f t="shared" si="11"/>
        <v>0</v>
      </c>
      <c r="J211" s="408">
        <f t="shared" si="11"/>
        <v>0</v>
      </c>
      <c r="K211" s="408">
        <f t="shared" si="11"/>
        <v>67019521.439842962</v>
      </c>
      <c r="M211" s="409">
        <f t="shared" si="11"/>
        <v>0</v>
      </c>
      <c r="N211" s="409">
        <f t="shared" si="11"/>
        <v>0</v>
      </c>
      <c r="O211" s="409">
        <f t="shared" si="11"/>
        <v>0</v>
      </c>
      <c r="P211" s="409">
        <f t="shared" si="11"/>
        <v>0</v>
      </c>
      <c r="Q211" s="409">
        <f t="shared" si="11"/>
        <v>0</v>
      </c>
      <c r="R211" s="409">
        <f t="shared" si="11"/>
        <v>2898076.3203198677</v>
      </c>
      <c r="T211" s="408">
        <f t="shared" si="11"/>
        <v>0</v>
      </c>
      <c r="U211" s="408">
        <f t="shared" si="11"/>
        <v>0</v>
      </c>
      <c r="V211" s="408">
        <f t="shared" si="11"/>
        <v>0</v>
      </c>
      <c r="W211" s="408">
        <f t="shared" si="11"/>
        <v>0</v>
      </c>
      <c r="X211" s="408">
        <f t="shared" si="11"/>
        <v>0</v>
      </c>
      <c r="Y211" s="408">
        <f t="shared" si="11"/>
        <v>38913.561614202263</v>
      </c>
      <c r="AA211" s="409">
        <f t="shared" si="11"/>
        <v>0</v>
      </c>
      <c r="AB211" s="409">
        <f t="shared" si="11"/>
        <v>0</v>
      </c>
      <c r="AC211" s="409">
        <f t="shared" si="11"/>
        <v>0</v>
      </c>
      <c r="AD211" s="409">
        <f t="shared" si="11"/>
        <v>0</v>
      </c>
      <c r="AE211" s="409">
        <f t="shared" si="11"/>
        <v>0</v>
      </c>
      <c r="AF211" s="409">
        <f t="shared" si="11"/>
        <v>0</v>
      </c>
    </row>
    <row r="212" spans="1:32">
      <c r="A212" s="367"/>
      <c r="B212" s="181" t="s">
        <v>129</v>
      </c>
      <c r="C212" s="181"/>
      <c r="D212" s="181"/>
      <c r="E212" s="181"/>
      <c r="F212" s="191">
        <f>F139+F164+F188+F211</f>
        <v>0</v>
      </c>
      <c r="G212" s="191">
        <f t="shared" ref="G212:AF212" si="12">G139+G164+G188+G211</f>
        <v>0</v>
      </c>
      <c r="H212" s="191">
        <f t="shared" si="12"/>
        <v>37192528.037168019</v>
      </c>
      <c r="I212" s="191">
        <f t="shared" si="12"/>
        <v>32950465.408336155</v>
      </c>
      <c r="J212" s="191">
        <f t="shared" si="12"/>
        <v>35747512.613543682</v>
      </c>
      <c r="K212" s="191">
        <f t="shared" si="12"/>
        <v>67019521.439842962</v>
      </c>
      <c r="M212" s="192">
        <f t="shared" si="12"/>
        <v>0</v>
      </c>
      <c r="N212" s="192">
        <f t="shared" si="12"/>
        <v>0</v>
      </c>
      <c r="O212" s="192">
        <f t="shared" si="12"/>
        <v>1609775.1981605773</v>
      </c>
      <c r="P212" s="192">
        <f t="shared" si="12"/>
        <v>1424735.6824119296</v>
      </c>
      <c r="Q212" s="192">
        <f t="shared" si="12"/>
        <v>1546942.5371014606</v>
      </c>
      <c r="R212" s="192">
        <f t="shared" si="12"/>
        <v>2898076.3203198677</v>
      </c>
      <c r="T212" s="191">
        <f t="shared" si="12"/>
        <v>0</v>
      </c>
      <c r="U212" s="191">
        <f t="shared" si="12"/>
        <v>0</v>
      </c>
      <c r="V212" s="191">
        <f t="shared" si="12"/>
        <v>63785.146733768852</v>
      </c>
      <c r="W212" s="191">
        <f t="shared" si="12"/>
        <v>43838.76318728277</v>
      </c>
      <c r="X212" s="191">
        <f t="shared" si="12"/>
        <v>42694.423680732121</v>
      </c>
      <c r="Y212" s="191">
        <f t="shared" si="12"/>
        <v>38913.561614202263</v>
      </c>
      <c r="AA212" s="192">
        <f t="shared" si="12"/>
        <v>0</v>
      </c>
      <c r="AB212" s="192">
        <f t="shared" si="12"/>
        <v>0</v>
      </c>
      <c r="AC212" s="192">
        <f t="shared" si="12"/>
        <v>0</v>
      </c>
      <c r="AD212" s="192">
        <f t="shared" si="12"/>
        <v>0</v>
      </c>
      <c r="AE212" s="192">
        <f t="shared" si="12"/>
        <v>0</v>
      </c>
      <c r="AF212" s="192">
        <f t="shared" si="12"/>
        <v>0</v>
      </c>
    </row>
    <row r="213" spans="1:32">
      <c r="A213" s="369" t="s">
        <v>130</v>
      </c>
      <c r="B213" s="369"/>
      <c r="C213" s="369"/>
      <c r="D213" s="369"/>
      <c r="E213" s="369"/>
      <c r="F213" s="438">
        <f>F43+F114+F212</f>
        <v>102394840.75601211</v>
      </c>
      <c r="G213" s="438">
        <f t="shared" ref="G213:AF213" si="13">G43+G114+G212</f>
        <v>48780906.7208011</v>
      </c>
      <c r="H213" s="438">
        <f t="shared" si="13"/>
        <v>37192528.037168019</v>
      </c>
      <c r="I213" s="438">
        <f t="shared" si="13"/>
        <v>32950465.408336155</v>
      </c>
      <c r="J213" s="438">
        <f t="shared" si="13"/>
        <v>35747512.613543682</v>
      </c>
      <c r="K213" s="438">
        <f t="shared" si="13"/>
        <v>67019521.439842962</v>
      </c>
      <c r="M213" s="439">
        <f t="shared" si="13"/>
        <v>4451061.6356789824</v>
      </c>
      <c r="N213" s="439">
        <f t="shared" si="13"/>
        <v>2126863.8578869929</v>
      </c>
      <c r="O213" s="439">
        <f t="shared" si="13"/>
        <v>1609775.1981605773</v>
      </c>
      <c r="P213" s="439">
        <f t="shared" si="13"/>
        <v>1424735.6824119296</v>
      </c>
      <c r="Q213" s="439">
        <f t="shared" si="13"/>
        <v>1546942.5371014606</v>
      </c>
      <c r="R213" s="439">
        <f t="shared" si="13"/>
        <v>2898076.3203198677</v>
      </c>
      <c r="T213" s="438">
        <f t="shared" si="13"/>
        <v>509298.79835691437</v>
      </c>
      <c r="U213" s="438">
        <f t="shared" si="13"/>
        <v>23959.052049868929</v>
      </c>
      <c r="V213" s="438">
        <f t="shared" si="13"/>
        <v>63785.146733768852</v>
      </c>
      <c r="W213" s="438">
        <f t="shared" si="13"/>
        <v>43838.76318728277</v>
      </c>
      <c r="X213" s="438">
        <f t="shared" si="13"/>
        <v>42694.423680732121</v>
      </c>
      <c r="Y213" s="438">
        <f t="shared" si="13"/>
        <v>38913.561614202263</v>
      </c>
      <c r="AA213" s="439">
        <f t="shared" si="13"/>
        <v>0</v>
      </c>
      <c r="AB213" s="439">
        <f t="shared" si="13"/>
        <v>0</v>
      </c>
      <c r="AC213" s="439">
        <f t="shared" si="13"/>
        <v>0</v>
      </c>
      <c r="AD213" s="439">
        <f t="shared" si="13"/>
        <v>0</v>
      </c>
      <c r="AE213" s="439">
        <f t="shared" si="13"/>
        <v>0</v>
      </c>
      <c r="AF213" s="439">
        <f t="shared" si="13"/>
        <v>0</v>
      </c>
    </row>
    <row r="214" spans="1:32">
      <c r="A214" s="1" t="s">
        <v>112</v>
      </c>
      <c r="B214" s="1" t="s">
        <v>2</v>
      </c>
      <c r="C214" s="195">
        <v>2012</v>
      </c>
      <c r="D214" s="1" t="s">
        <v>10</v>
      </c>
      <c r="E214" s="195" t="s">
        <v>82</v>
      </c>
      <c r="F214" s="179">
        <v>0</v>
      </c>
      <c r="G214" s="179">
        <v>0</v>
      </c>
      <c r="H214" s="179">
        <v>0</v>
      </c>
      <c r="I214" s="179">
        <v>0</v>
      </c>
      <c r="J214" s="179">
        <v>0</v>
      </c>
      <c r="K214" s="179">
        <v>0</v>
      </c>
      <c r="M214" s="178">
        <v>0</v>
      </c>
      <c r="N214" s="178">
        <v>0</v>
      </c>
      <c r="O214" s="178">
        <v>0</v>
      </c>
      <c r="P214" s="178">
        <v>0</v>
      </c>
      <c r="Q214" s="178">
        <v>0</v>
      </c>
      <c r="R214" s="178">
        <v>0</v>
      </c>
      <c r="T214" s="179">
        <v>0</v>
      </c>
      <c r="U214" s="179">
        <v>0</v>
      </c>
      <c r="V214" s="179">
        <v>0</v>
      </c>
      <c r="W214" s="179">
        <v>0</v>
      </c>
      <c r="X214" s="179">
        <v>0</v>
      </c>
      <c r="Y214" s="179">
        <v>0</v>
      </c>
      <c r="AA214" s="178">
        <v>0</v>
      </c>
      <c r="AB214" s="178">
        <v>0</v>
      </c>
      <c r="AC214" s="178">
        <v>0</v>
      </c>
      <c r="AD214" s="178">
        <v>0</v>
      </c>
      <c r="AE214" s="178">
        <v>0</v>
      </c>
      <c r="AF214" s="178">
        <v>0</v>
      </c>
    </row>
    <row r="215" spans="1:32">
      <c r="A215" s="1"/>
      <c r="B215" s="1"/>
      <c r="C215" s="195"/>
      <c r="D215" s="1"/>
      <c r="E215" s="195" t="s">
        <v>68</v>
      </c>
      <c r="F215" s="179">
        <v>245424.35702585441</v>
      </c>
      <c r="G215" s="179">
        <v>0</v>
      </c>
      <c r="H215" s="179">
        <v>0</v>
      </c>
      <c r="I215" s="179">
        <v>0</v>
      </c>
      <c r="J215" s="179">
        <v>0</v>
      </c>
      <c r="K215" s="179">
        <v>0</v>
      </c>
      <c r="M215" s="178">
        <v>10309.050116871016</v>
      </c>
      <c r="N215" s="178">
        <v>0</v>
      </c>
      <c r="O215" s="178">
        <v>0</v>
      </c>
      <c r="P215" s="178">
        <v>0</v>
      </c>
      <c r="Q215" s="178">
        <v>0</v>
      </c>
      <c r="R215" s="178">
        <v>0</v>
      </c>
      <c r="T215" s="179">
        <v>135.74872978325999</v>
      </c>
      <c r="U215" s="179">
        <v>0</v>
      </c>
      <c r="V215" s="179">
        <v>0</v>
      </c>
      <c r="W215" s="179">
        <v>0</v>
      </c>
      <c r="X215" s="179">
        <v>0</v>
      </c>
      <c r="Y215" s="179">
        <v>0</v>
      </c>
      <c r="AA215" s="178">
        <v>0</v>
      </c>
      <c r="AB215" s="178">
        <v>0</v>
      </c>
      <c r="AC215" s="178">
        <v>0</v>
      </c>
      <c r="AD215" s="178">
        <v>0</v>
      </c>
      <c r="AE215" s="178">
        <v>0</v>
      </c>
      <c r="AF215" s="178">
        <v>0</v>
      </c>
    </row>
    <row r="216" spans="1:32">
      <c r="A216" s="1"/>
      <c r="B216" s="1"/>
      <c r="C216" s="195"/>
      <c r="D216" s="1"/>
      <c r="E216" s="195" t="s">
        <v>80</v>
      </c>
      <c r="F216" s="179">
        <v>668068.60836631688</v>
      </c>
      <c r="G216" s="179">
        <v>0</v>
      </c>
      <c r="H216" s="179">
        <v>0</v>
      </c>
      <c r="I216" s="179">
        <v>0</v>
      </c>
      <c r="J216" s="179">
        <v>0</v>
      </c>
      <c r="K216" s="179">
        <v>0</v>
      </c>
      <c r="M216" s="178">
        <v>0</v>
      </c>
      <c r="N216" s="178">
        <v>0</v>
      </c>
      <c r="O216" s="178">
        <v>0</v>
      </c>
      <c r="P216" s="178">
        <v>0</v>
      </c>
      <c r="Q216" s="178">
        <v>0</v>
      </c>
      <c r="R216" s="178">
        <v>0</v>
      </c>
      <c r="T216" s="179">
        <v>130.39770816086005</v>
      </c>
      <c r="U216" s="179">
        <v>0</v>
      </c>
      <c r="V216" s="179">
        <v>0</v>
      </c>
      <c r="W216" s="179">
        <v>0</v>
      </c>
      <c r="X216" s="179">
        <v>0</v>
      </c>
      <c r="Y216" s="179">
        <v>0</v>
      </c>
      <c r="AA216" s="178">
        <v>1272.6816316499937</v>
      </c>
      <c r="AB216" s="178">
        <v>0</v>
      </c>
      <c r="AC216" s="178">
        <v>0</v>
      </c>
      <c r="AD216" s="178">
        <v>0</v>
      </c>
      <c r="AE216" s="178">
        <v>0</v>
      </c>
      <c r="AF216" s="178">
        <v>0</v>
      </c>
    </row>
    <row r="217" spans="1:32">
      <c r="A217" s="1"/>
      <c r="B217" s="1"/>
      <c r="C217" s="195"/>
      <c r="D217" s="1"/>
      <c r="E217" s="195" t="s">
        <v>81</v>
      </c>
      <c r="F217" s="179">
        <v>1928156.6370503958</v>
      </c>
      <c r="G217" s="179">
        <v>0</v>
      </c>
      <c r="H217" s="179">
        <v>0</v>
      </c>
      <c r="I217" s="179">
        <v>0</v>
      </c>
      <c r="J217" s="179">
        <v>0</v>
      </c>
      <c r="K217" s="179">
        <v>0</v>
      </c>
      <c r="M217" s="178">
        <v>0</v>
      </c>
      <c r="N217" s="178">
        <v>0</v>
      </c>
      <c r="O217" s="178">
        <v>0</v>
      </c>
      <c r="P217" s="178">
        <v>0</v>
      </c>
      <c r="Q217" s="178">
        <v>0</v>
      </c>
      <c r="R217" s="178">
        <v>0</v>
      </c>
      <c r="T217" s="179">
        <v>698.72637028745021</v>
      </c>
      <c r="U217" s="179">
        <v>0</v>
      </c>
      <c r="V217" s="179">
        <v>0</v>
      </c>
      <c r="W217" s="179">
        <v>0</v>
      </c>
      <c r="X217" s="179">
        <v>0</v>
      </c>
      <c r="Y217" s="179">
        <v>0</v>
      </c>
      <c r="AA217" s="178">
        <v>7133.9962406348659</v>
      </c>
      <c r="AB217" s="178">
        <v>0</v>
      </c>
      <c r="AC217" s="178">
        <v>0</v>
      </c>
      <c r="AD217" s="178">
        <v>0</v>
      </c>
      <c r="AE217" s="178">
        <v>0</v>
      </c>
      <c r="AF217" s="178">
        <v>0</v>
      </c>
    </row>
    <row r="218" spans="1:32">
      <c r="A218" s="1"/>
      <c r="B218" s="1"/>
      <c r="C218" s="195"/>
      <c r="D218" s="1"/>
      <c r="E218" s="195" t="s">
        <v>77</v>
      </c>
      <c r="F218" s="179">
        <v>0</v>
      </c>
      <c r="G218" s="179">
        <v>0</v>
      </c>
      <c r="H218" s="179">
        <v>0</v>
      </c>
      <c r="I218" s="179">
        <v>0</v>
      </c>
      <c r="J218" s="179">
        <v>0</v>
      </c>
      <c r="K218" s="179">
        <v>0</v>
      </c>
      <c r="M218" s="178">
        <v>0</v>
      </c>
      <c r="N218" s="178">
        <v>0</v>
      </c>
      <c r="O218" s="178">
        <v>0</v>
      </c>
      <c r="P218" s="178">
        <v>0</v>
      </c>
      <c r="Q218" s="178">
        <v>0</v>
      </c>
      <c r="R218" s="178">
        <v>0</v>
      </c>
      <c r="T218" s="179">
        <v>0</v>
      </c>
      <c r="U218" s="179">
        <v>0</v>
      </c>
      <c r="V218" s="179">
        <v>0</v>
      </c>
      <c r="W218" s="179">
        <v>0</v>
      </c>
      <c r="X218" s="179">
        <v>0</v>
      </c>
      <c r="Y218" s="179">
        <v>0</v>
      </c>
      <c r="AA218" s="178">
        <v>0</v>
      </c>
      <c r="AB218" s="178">
        <v>0</v>
      </c>
      <c r="AC218" s="178">
        <v>0</v>
      </c>
      <c r="AD218" s="178">
        <v>0</v>
      </c>
      <c r="AE218" s="178">
        <v>0</v>
      </c>
      <c r="AF218" s="178">
        <v>0</v>
      </c>
    </row>
    <row r="219" spans="1:32">
      <c r="A219" s="1"/>
      <c r="B219" s="1"/>
      <c r="C219" s="195"/>
      <c r="D219" s="1"/>
      <c r="E219" s="195" t="s">
        <v>69</v>
      </c>
      <c r="F219" s="179">
        <v>3404882.7484674123</v>
      </c>
      <c r="G219" s="179">
        <v>0</v>
      </c>
      <c r="H219" s="179">
        <v>0</v>
      </c>
      <c r="I219" s="179">
        <v>0</v>
      </c>
      <c r="J219" s="179">
        <v>0</v>
      </c>
      <c r="K219" s="179">
        <v>0</v>
      </c>
      <c r="M219" s="178">
        <v>0</v>
      </c>
      <c r="N219" s="178">
        <v>0</v>
      </c>
      <c r="O219" s="178">
        <v>0</v>
      </c>
      <c r="P219" s="178">
        <v>0</v>
      </c>
      <c r="Q219" s="178">
        <v>0</v>
      </c>
      <c r="R219" s="178">
        <v>0</v>
      </c>
      <c r="T219" s="179">
        <v>1630.0382397810301</v>
      </c>
      <c r="U219" s="179">
        <v>0</v>
      </c>
      <c r="V219" s="179">
        <v>0</v>
      </c>
      <c r="W219" s="179">
        <v>0</v>
      </c>
      <c r="X219" s="179">
        <v>0</v>
      </c>
      <c r="Y219" s="179">
        <v>0</v>
      </c>
      <c r="AA219" s="178">
        <v>18533.534786310309</v>
      </c>
      <c r="AB219" s="178">
        <v>0</v>
      </c>
      <c r="AC219" s="178">
        <v>0</v>
      </c>
      <c r="AD219" s="178">
        <v>0</v>
      </c>
      <c r="AE219" s="178">
        <v>0</v>
      </c>
      <c r="AF219" s="178">
        <v>0</v>
      </c>
    </row>
    <row r="220" spans="1:32">
      <c r="A220" s="1"/>
      <c r="B220" s="1"/>
      <c r="C220" s="195"/>
      <c r="D220" s="1"/>
      <c r="E220" s="195" t="s">
        <v>70</v>
      </c>
      <c r="F220" s="179">
        <v>9239235.2491987664</v>
      </c>
      <c r="G220" s="179">
        <v>0</v>
      </c>
      <c r="H220" s="179">
        <v>0</v>
      </c>
      <c r="I220" s="179">
        <v>0</v>
      </c>
      <c r="J220" s="179">
        <v>0</v>
      </c>
      <c r="K220" s="179">
        <v>0</v>
      </c>
      <c r="M220" s="178">
        <v>0</v>
      </c>
      <c r="N220" s="178">
        <v>0</v>
      </c>
      <c r="O220" s="178">
        <v>0</v>
      </c>
      <c r="P220" s="178">
        <v>0</v>
      </c>
      <c r="Q220" s="178">
        <v>0</v>
      </c>
      <c r="R220" s="178">
        <v>0</v>
      </c>
      <c r="T220" s="179">
        <v>2218.8178376707297</v>
      </c>
      <c r="U220" s="179">
        <v>0</v>
      </c>
      <c r="V220" s="179">
        <v>0</v>
      </c>
      <c r="W220" s="179">
        <v>0</v>
      </c>
      <c r="X220" s="179">
        <v>0</v>
      </c>
      <c r="Y220" s="179">
        <v>0</v>
      </c>
      <c r="AA220" s="178">
        <v>27380.212116856808</v>
      </c>
      <c r="AB220" s="178">
        <v>0</v>
      </c>
      <c r="AC220" s="178">
        <v>0</v>
      </c>
      <c r="AD220" s="178">
        <v>0</v>
      </c>
      <c r="AE220" s="178">
        <v>0</v>
      </c>
      <c r="AF220" s="178">
        <v>0</v>
      </c>
    </row>
    <row r="221" spans="1:32">
      <c r="A221" s="1"/>
      <c r="B221" s="1"/>
      <c r="C221" s="195"/>
      <c r="D221" s="1"/>
      <c r="E221" s="195" t="s">
        <v>71</v>
      </c>
      <c r="F221" s="179">
        <v>2778918.8468557685</v>
      </c>
      <c r="G221" s="179">
        <v>0</v>
      </c>
      <c r="H221" s="179">
        <v>0</v>
      </c>
      <c r="I221" s="179">
        <v>0</v>
      </c>
      <c r="J221" s="179">
        <v>0</v>
      </c>
      <c r="K221" s="179">
        <v>0</v>
      </c>
      <c r="M221" s="178">
        <v>0</v>
      </c>
      <c r="N221" s="178">
        <v>0</v>
      </c>
      <c r="O221" s="178">
        <v>0</v>
      </c>
      <c r="P221" s="178">
        <v>0</v>
      </c>
      <c r="Q221" s="178">
        <v>0</v>
      </c>
      <c r="R221" s="178">
        <v>0</v>
      </c>
      <c r="T221" s="179">
        <v>905.66040959120005</v>
      </c>
      <c r="U221" s="179">
        <v>0</v>
      </c>
      <c r="V221" s="179">
        <v>0</v>
      </c>
      <c r="W221" s="179">
        <v>0</v>
      </c>
      <c r="X221" s="179">
        <v>0</v>
      </c>
      <c r="Y221" s="179">
        <v>0</v>
      </c>
      <c r="AA221" s="178">
        <v>12009.057031179311</v>
      </c>
      <c r="AB221" s="178">
        <v>0</v>
      </c>
      <c r="AC221" s="178">
        <v>0</v>
      </c>
      <c r="AD221" s="178">
        <v>0</v>
      </c>
      <c r="AE221" s="178">
        <v>0</v>
      </c>
      <c r="AF221" s="178">
        <v>0</v>
      </c>
    </row>
    <row r="222" spans="1:32">
      <c r="A222" s="1"/>
      <c r="B222" s="1"/>
      <c r="C222" s="195"/>
      <c r="D222" s="1"/>
      <c r="E222" s="195" t="s">
        <v>72</v>
      </c>
      <c r="F222" s="179">
        <v>552227.82471717615</v>
      </c>
      <c r="G222" s="179">
        <v>0</v>
      </c>
      <c r="H222" s="179">
        <v>0</v>
      </c>
      <c r="I222" s="179">
        <v>0</v>
      </c>
      <c r="J222" s="179">
        <v>0</v>
      </c>
      <c r="K222" s="179">
        <v>0</v>
      </c>
      <c r="M222" s="178">
        <v>0</v>
      </c>
      <c r="N222" s="178">
        <v>0</v>
      </c>
      <c r="O222" s="178">
        <v>0</v>
      </c>
      <c r="P222" s="178">
        <v>0</v>
      </c>
      <c r="Q222" s="178">
        <v>0</v>
      </c>
      <c r="R222" s="178">
        <v>0</v>
      </c>
      <c r="T222" s="179">
        <v>272.98571245525</v>
      </c>
      <c r="U222" s="179">
        <v>0</v>
      </c>
      <c r="V222" s="179">
        <v>0</v>
      </c>
      <c r="W222" s="179">
        <v>0</v>
      </c>
      <c r="X222" s="179">
        <v>0</v>
      </c>
      <c r="Y222" s="179">
        <v>0</v>
      </c>
      <c r="AA222" s="178">
        <v>3619.790547156615</v>
      </c>
      <c r="AB222" s="178">
        <v>0</v>
      </c>
      <c r="AC222" s="178">
        <v>0</v>
      </c>
      <c r="AD222" s="178">
        <v>0</v>
      </c>
      <c r="AE222" s="178">
        <v>0</v>
      </c>
      <c r="AF222" s="178">
        <v>0</v>
      </c>
    </row>
    <row r="223" spans="1:32">
      <c r="A223" s="1"/>
      <c r="B223" s="1"/>
      <c r="C223" s="195"/>
      <c r="D223" s="1"/>
      <c r="E223" s="195" t="s">
        <v>83</v>
      </c>
      <c r="F223" s="179">
        <v>0</v>
      </c>
      <c r="G223" s="179">
        <v>0</v>
      </c>
      <c r="H223" s="179">
        <v>0</v>
      </c>
      <c r="I223" s="179">
        <v>0</v>
      </c>
      <c r="J223" s="179">
        <v>0</v>
      </c>
      <c r="K223" s="179">
        <v>0</v>
      </c>
      <c r="M223" s="178">
        <v>0</v>
      </c>
      <c r="N223" s="178">
        <v>0</v>
      </c>
      <c r="O223" s="178">
        <v>0</v>
      </c>
      <c r="P223" s="178">
        <v>0</v>
      </c>
      <c r="Q223" s="178">
        <v>0</v>
      </c>
      <c r="R223" s="178">
        <v>0</v>
      </c>
      <c r="T223" s="179">
        <v>0</v>
      </c>
      <c r="U223" s="179">
        <v>0</v>
      </c>
      <c r="V223" s="179">
        <v>0</v>
      </c>
      <c r="W223" s="179">
        <v>0</v>
      </c>
      <c r="X223" s="179">
        <v>0</v>
      </c>
      <c r="Y223" s="179">
        <v>0</v>
      </c>
      <c r="AA223" s="178">
        <v>0</v>
      </c>
      <c r="AB223" s="178">
        <v>0</v>
      </c>
      <c r="AC223" s="178">
        <v>0</v>
      </c>
      <c r="AD223" s="178">
        <v>0</v>
      </c>
      <c r="AE223" s="178">
        <v>0</v>
      </c>
      <c r="AF223" s="178">
        <v>0</v>
      </c>
    </row>
    <row r="224" spans="1:32">
      <c r="A224" s="1"/>
      <c r="B224" s="1"/>
      <c r="C224" s="195"/>
      <c r="D224" s="1"/>
      <c r="E224" s="195" t="s">
        <v>73</v>
      </c>
      <c r="F224" s="179">
        <v>376525.39694569766</v>
      </c>
      <c r="G224" s="179">
        <v>0</v>
      </c>
      <c r="H224" s="179">
        <v>0</v>
      </c>
      <c r="I224" s="179">
        <v>0</v>
      </c>
      <c r="J224" s="179">
        <v>0</v>
      </c>
      <c r="K224" s="179">
        <v>0</v>
      </c>
      <c r="M224" s="178">
        <v>7221.7571134184818</v>
      </c>
      <c r="N224" s="178">
        <v>0</v>
      </c>
      <c r="O224" s="178">
        <v>0</v>
      </c>
      <c r="P224" s="178">
        <v>0</v>
      </c>
      <c r="Q224" s="178">
        <v>0</v>
      </c>
      <c r="R224" s="178">
        <v>0</v>
      </c>
      <c r="T224" s="179">
        <v>135.66512007041001</v>
      </c>
      <c r="U224" s="179">
        <v>0</v>
      </c>
      <c r="V224" s="179">
        <v>0</v>
      </c>
      <c r="W224" s="179">
        <v>0</v>
      </c>
      <c r="X224" s="179">
        <v>0</v>
      </c>
      <c r="Y224" s="179">
        <v>0</v>
      </c>
      <c r="AA224" s="178">
        <v>541.303829080936</v>
      </c>
      <c r="AB224" s="178">
        <v>0</v>
      </c>
      <c r="AC224" s="178">
        <v>0</v>
      </c>
      <c r="AD224" s="178">
        <v>0</v>
      </c>
      <c r="AE224" s="178">
        <v>0</v>
      </c>
      <c r="AF224" s="178">
        <v>0</v>
      </c>
    </row>
    <row r="225" spans="1:32">
      <c r="A225" s="1"/>
      <c r="B225" s="1"/>
      <c r="C225" s="195"/>
      <c r="D225" s="1"/>
      <c r="E225" s="195" t="s">
        <v>74</v>
      </c>
      <c r="F225" s="179">
        <v>6448329.7786710942</v>
      </c>
      <c r="G225" s="179">
        <v>0</v>
      </c>
      <c r="H225" s="179">
        <v>0</v>
      </c>
      <c r="I225" s="179">
        <v>0</v>
      </c>
      <c r="J225" s="179">
        <v>0</v>
      </c>
      <c r="K225" s="179">
        <v>0</v>
      </c>
      <c r="M225" s="178">
        <v>254534.92135348392</v>
      </c>
      <c r="N225" s="178">
        <v>0</v>
      </c>
      <c r="O225" s="178">
        <v>0</v>
      </c>
      <c r="P225" s="178">
        <v>0</v>
      </c>
      <c r="Q225" s="178">
        <v>0</v>
      </c>
      <c r="R225" s="178">
        <v>0</v>
      </c>
      <c r="T225" s="179">
        <v>2350.4195256966309</v>
      </c>
      <c r="U225" s="179">
        <v>0</v>
      </c>
      <c r="V225" s="179">
        <v>0</v>
      </c>
      <c r="W225" s="179">
        <v>0</v>
      </c>
      <c r="X225" s="179">
        <v>0</v>
      </c>
      <c r="Y225" s="179">
        <v>0</v>
      </c>
      <c r="AA225" s="178">
        <v>0</v>
      </c>
      <c r="AB225" s="178">
        <v>0</v>
      </c>
      <c r="AC225" s="178">
        <v>0</v>
      </c>
      <c r="AD225" s="178">
        <v>0</v>
      </c>
      <c r="AE225" s="178">
        <v>0</v>
      </c>
      <c r="AF225" s="178">
        <v>0</v>
      </c>
    </row>
    <row r="226" spans="1:32">
      <c r="A226" s="1"/>
      <c r="B226" s="1"/>
      <c r="C226" s="195"/>
      <c r="D226" s="1"/>
      <c r="E226" s="195" t="s">
        <v>75</v>
      </c>
      <c r="F226" s="179">
        <v>4368.9699414292418</v>
      </c>
      <c r="G226" s="179">
        <v>0</v>
      </c>
      <c r="H226" s="179">
        <v>0</v>
      </c>
      <c r="I226" s="179">
        <v>0</v>
      </c>
      <c r="J226" s="179">
        <v>0</v>
      </c>
      <c r="K226" s="179">
        <v>0</v>
      </c>
      <c r="M226" s="178">
        <v>0</v>
      </c>
      <c r="N226" s="178">
        <v>0</v>
      </c>
      <c r="O226" s="178">
        <v>0</v>
      </c>
      <c r="P226" s="178">
        <v>0</v>
      </c>
      <c r="Q226" s="178">
        <v>0</v>
      </c>
      <c r="R226" s="178">
        <v>0</v>
      </c>
      <c r="T226" s="179">
        <v>3.2607788011499999</v>
      </c>
      <c r="U226" s="179">
        <v>0</v>
      </c>
      <c r="V226" s="179">
        <v>0</v>
      </c>
      <c r="W226" s="179">
        <v>0</v>
      </c>
      <c r="X226" s="179">
        <v>0</v>
      </c>
      <c r="Y226" s="179">
        <v>0</v>
      </c>
      <c r="AA226" s="178">
        <v>37.172878333110006</v>
      </c>
      <c r="AB226" s="178">
        <v>0</v>
      </c>
      <c r="AC226" s="178">
        <v>0</v>
      </c>
      <c r="AD226" s="178">
        <v>0</v>
      </c>
      <c r="AE226" s="178">
        <v>0</v>
      </c>
      <c r="AF226" s="178">
        <v>0</v>
      </c>
    </row>
    <row r="227" spans="1:32">
      <c r="A227" s="1"/>
      <c r="B227" s="1"/>
      <c r="C227" s="195"/>
      <c r="D227" s="1"/>
      <c r="E227" s="195" t="s">
        <v>78</v>
      </c>
      <c r="F227" s="376">
        <v>22073.324967519144</v>
      </c>
      <c r="G227" s="376">
        <v>0</v>
      </c>
      <c r="H227" s="376">
        <v>0</v>
      </c>
      <c r="I227" s="376">
        <v>0</v>
      </c>
      <c r="J227" s="376">
        <v>0</v>
      </c>
      <c r="K227" s="376">
        <v>0</v>
      </c>
      <c r="M227" s="377">
        <v>779.033858078653</v>
      </c>
      <c r="N227" s="377">
        <v>0</v>
      </c>
      <c r="O227" s="377">
        <v>0</v>
      </c>
      <c r="P227" s="377">
        <v>0</v>
      </c>
      <c r="Q227" s="377">
        <v>0</v>
      </c>
      <c r="R227" s="377">
        <v>0</v>
      </c>
      <c r="T227" s="376">
        <v>10.919428498210001</v>
      </c>
      <c r="U227" s="376">
        <v>0</v>
      </c>
      <c r="V227" s="376">
        <v>0</v>
      </c>
      <c r="W227" s="376">
        <v>0</v>
      </c>
      <c r="X227" s="376">
        <v>0</v>
      </c>
      <c r="Y227" s="376">
        <v>0</v>
      </c>
      <c r="AA227" s="377">
        <v>0</v>
      </c>
      <c r="AB227" s="377">
        <v>0</v>
      </c>
      <c r="AC227" s="377">
        <v>0</v>
      </c>
      <c r="AD227" s="377">
        <v>0</v>
      </c>
      <c r="AE227" s="377">
        <v>0</v>
      </c>
      <c r="AF227" s="377">
        <v>0</v>
      </c>
    </row>
    <row r="228" spans="1:32">
      <c r="A228" s="1"/>
      <c r="B228" s="1"/>
      <c r="C228" s="195"/>
      <c r="D228" s="1"/>
      <c r="E228" s="195" t="s">
        <v>84</v>
      </c>
      <c r="F228" s="376">
        <v>0</v>
      </c>
      <c r="G228" s="376">
        <v>0</v>
      </c>
      <c r="H228" s="376">
        <v>0</v>
      </c>
      <c r="I228" s="376">
        <v>0</v>
      </c>
      <c r="J228" s="376">
        <v>0</v>
      </c>
      <c r="K228" s="376">
        <v>0</v>
      </c>
      <c r="M228" s="377">
        <v>0</v>
      </c>
      <c r="N228" s="377">
        <v>0</v>
      </c>
      <c r="O228" s="377">
        <v>0</v>
      </c>
      <c r="P228" s="377">
        <v>0</v>
      </c>
      <c r="Q228" s="377">
        <v>0</v>
      </c>
      <c r="R228" s="377">
        <v>0</v>
      </c>
      <c r="T228" s="376">
        <v>0</v>
      </c>
      <c r="U228" s="376">
        <v>0</v>
      </c>
      <c r="V228" s="376">
        <v>0</v>
      </c>
      <c r="W228" s="376">
        <v>0</v>
      </c>
      <c r="X228" s="376">
        <v>0</v>
      </c>
      <c r="Y228" s="376">
        <v>0</v>
      </c>
      <c r="AA228" s="377">
        <v>0</v>
      </c>
      <c r="AB228" s="377">
        <v>0</v>
      </c>
      <c r="AC228" s="377">
        <v>0</v>
      </c>
      <c r="AD228" s="377">
        <v>0</v>
      </c>
      <c r="AE228" s="377">
        <v>0</v>
      </c>
      <c r="AF228" s="377">
        <v>0</v>
      </c>
    </row>
    <row r="229" spans="1:32">
      <c r="A229" s="1"/>
      <c r="B229" s="1"/>
      <c r="C229" s="195"/>
      <c r="D229" s="1"/>
      <c r="E229" s="195" t="s">
        <v>85</v>
      </c>
      <c r="F229" s="179">
        <v>0</v>
      </c>
      <c r="G229" s="179">
        <v>0</v>
      </c>
      <c r="H229" s="179">
        <v>0</v>
      </c>
      <c r="I229" s="179">
        <v>0</v>
      </c>
      <c r="J229" s="179">
        <v>0</v>
      </c>
      <c r="K229" s="179">
        <v>0</v>
      </c>
      <c r="M229" s="178">
        <v>0</v>
      </c>
      <c r="N229" s="178">
        <v>0</v>
      </c>
      <c r="O229" s="178">
        <v>0</v>
      </c>
      <c r="P229" s="178">
        <v>0</v>
      </c>
      <c r="Q229" s="178">
        <v>0</v>
      </c>
      <c r="R229" s="178">
        <v>0</v>
      </c>
      <c r="T229" s="179">
        <v>0</v>
      </c>
      <c r="U229" s="179">
        <v>0</v>
      </c>
      <c r="V229" s="179">
        <v>0</v>
      </c>
      <c r="W229" s="179">
        <v>0</v>
      </c>
      <c r="X229" s="179">
        <v>0</v>
      </c>
      <c r="Y229" s="179">
        <v>0</v>
      </c>
      <c r="AA229" s="178">
        <v>0</v>
      </c>
      <c r="AB229" s="178">
        <v>0</v>
      </c>
      <c r="AC229" s="178">
        <v>0</v>
      </c>
      <c r="AD229" s="178">
        <v>0</v>
      </c>
      <c r="AE229" s="178">
        <v>0</v>
      </c>
      <c r="AF229" s="178">
        <v>0</v>
      </c>
    </row>
    <row r="230" spans="1:32">
      <c r="A230" s="1"/>
      <c r="B230" s="1"/>
      <c r="C230" s="195"/>
      <c r="D230" s="1"/>
      <c r="E230" s="195" t="s">
        <v>79</v>
      </c>
      <c r="F230" s="179">
        <v>0</v>
      </c>
      <c r="G230" s="179">
        <v>0</v>
      </c>
      <c r="H230" s="179">
        <v>0</v>
      </c>
      <c r="I230" s="179">
        <v>0</v>
      </c>
      <c r="J230" s="179">
        <v>0</v>
      </c>
      <c r="K230" s="179">
        <v>0</v>
      </c>
      <c r="M230" s="178">
        <v>0</v>
      </c>
      <c r="N230" s="178">
        <v>0</v>
      </c>
      <c r="O230" s="178">
        <v>0</v>
      </c>
      <c r="P230" s="178">
        <v>0</v>
      </c>
      <c r="Q230" s="178">
        <v>0</v>
      </c>
      <c r="R230" s="178">
        <v>0</v>
      </c>
      <c r="T230" s="179">
        <v>0</v>
      </c>
      <c r="U230" s="179">
        <v>0</v>
      </c>
      <c r="V230" s="179">
        <v>0</v>
      </c>
      <c r="W230" s="179">
        <v>0</v>
      </c>
      <c r="X230" s="179">
        <v>0</v>
      </c>
      <c r="Y230" s="179">
        <v>0</v>
      </c>
      <c r="AA230" s="178">
        <v>0</v>
      </c>
      <c r="AB230" s="178">
        <v>0</v>
      </c>
      <c r="AC230" s="178">
        <v>0</v>
      </c>
      <c r="AD230" s="178">
        <v>0</v>
      </c>
      <c r="AE230" s="178">
        <v>0</v>
      </c>
      <c r="AF230" s="178">
        <v>0</v>
      </c>
    </row>
    <row r="231" spans="1:32" s="443" customFormat="1">
      <c r="A231" s="1"/>
      <c r="B231" s="1"/>
      <c r="C231" s="442" t="s">
        <v>141</v>
      </c>
      <c r="D231" s="442"/>
      <c r="E231" s="442"/>
      <c r="F231" s="408">
        <f>SUM(F214:F230)</f>
        <v>25668211.742207427</v>
      </c>
      <c r="G231" s="408">
        <f t="shared" ref="G231:AF231" si="14">SUM(G214:G230)</f>
        <v>0</v>
      </c>
      <c r="H231" s="408">
        <f t="shared" si="14"/>
        <v>0</v>
      </c>
      <c r="I231" s="408">
        <f t="shared" si="14"/>
        <v>0</v>
      </c>
      <c r="J231" s="408">
        <f t="shared" si="14"/>
        <v>0</v>
      </c>
      <c r="K231" s="408">
        <f t="shared" si="14"/>
        <v>0</v>
      </c>
      <c r="L231"/>
      <c r="M231" s="409">
        <f t="shared" si="14"/>
        <v>272844.76244185207</v>
      </c>
      <c r="N231" s="409">
        <f t="shared" si="14"/>
        <v>0</v>
      </c>
      <c r="O231" s="409">
        <f t="shared" si="14"/>
        <v>0</v>
      </c>
      <c r="P231" s="409">
        <f t="shared" si="14"/>
        <v>0</v>
      </c>
      <c r="Q231" s="409">
        <f t="shared" si="14"/>
        <v>0</v>
      </c>
      <c r="R231" s="409">
        <f t="shared" si="14"/>
        <v>0</v>
      </c>
      <c r="S231"/>
      <c r="T231" s="408">
        <f t="shared" si="14"/>
        <v>8492.6398607961801</v>
      </c>
      <c r="U231" s="408">
        <f t="shared" si="14"/>
        <v>0</v>
      </c>
      <c r="V231" s="408">
        <f t="shared" si="14"/>
        <v>0</v>
      </c>
      <c r="W231" s="408">
        <f t="shared" si="14"/>
        <v>0</v>
      </c>
      <c r="X231" s="408">
        <f t="shared" si="14"/>
        <v>0</v>
      </c>
      <c r="Y231" s="408">
        <f t="shared" si="14"/>
        <v>0</v>
      </c>
      <c r="Z231"/>
      <c r="AA231" s="409">
        <f t="shared" si="14"/>
        <v>70527.749061201946</v>
      </c>
      <c r="AB231" s="409">
        <f t="shared" si="14"/>
        <v>0</v>
      </c>
      <c r="AC231" s="409">
        <f t="shared" si="14"/>
        <v>0</v>
      </c>
      <c r="AD231" s="409">
        <f t="shared" si="14"/>
        <v>0</v>
      </c>
      <c r="AE231" s="409">
        <f t="shared" si="14"/>
        <v>0</v>
      </c>
      <c r="AF231" s="409">
        <f t="shared" si="14"/>
        <v>0</v>
      </c>
    </row>
    <row r="232" spans="1:32">
      <c r="A232" s="1"/>
      <c r="B232" s="1"/>
      <c r="C232" s="195">
        <v>2013</v>
      </c>
      <c r="D232" s="1" t="s">
        <v>10</v>
      </c>
      <c r="E232" s="195" t="s">
        <v>68</v>
      </c>
      <c r="F232" s="179">
        <v>2596770.6285923664</v>
      </c>
      <c r="G232" s="179">
        <v>0</v>
      </c>
      <c r="H232" s="179">
        <v>0</v>
      </c>
      <c r="I232" s="179">
        <v>0</v>
      </c>
      <c r="J232" s="179">
        <v>0</v>
      </c>
      <c r="K232" s="179">
        <v>0</v>
      </c>
      <c r="M232" s="178">
        <v>109077.35025402234</v>
      </c>
      <c r="N232" s="178">
        <v>0</v>
      </c>
      <c r="O232" s="178">
        <v>0</v>
      </c>
      <c r="P232" s="178">
        <v>0</v>
      </c>
      <c r="Q232" s="178">
        <v>0</v>
      </c>
      <c r="R232" s="178">
        <v>0</v>
      </c>
      <c r="T232" s="179">
        <v>799.08193741081982</v>
      </c>
      <c r="U232" s="179">
        <v>0</v>
      </c>
      <c r="V232" s="179">
        <v>0</v>
      </c>
      <c r="W232" s="179">
        <v>0</v>
      </c>
      <c r="X232" s="179">
        <v>0</v>
      </c>
      <c r="Y232" s="179">
        <v>0</v>
      </c>
      <c r="AA232" s="178">
        <v>0</v>
      </c>
      <c r="AB232" s="178">
        <v>0</v>
      </c>
      <c r="AC232" s="178">
        <v>0</v>
      </c>
      <c r="AD232" s="178">
        <v>0</v>
      </c>
      <c r="AE232" s="178">
        <v>0</v>
      </c>
      <c r="AF232" s="178">
        <v>0</v>
      </c>
    </row>
    <row r="233" spans="1:32">
      <c r="A233" s="1"/>
      <c r="B233" s="1"/>
      <c r="C233" s="195"/>
      <c r="D233" s="1"/>
      <c r="E233" s="195" t="s">
        <v>90</v>
      </c>
      <c r="F233" s="179">
        <v>607912.582284973</v>
      </c>
      <c r="G233" s="179">
        <v>0</v>
      </c>
      <c r="H233" s="179">
        <v>0</v>
      </c>
      <c r="I233" s="179">
        <v>0</v>
      </c>
      <c r="J233" s="179">
        <v>0</v>
      </c>
      <c r="K233" s="179">
        <v>0</v>
      </c>
      <c r="M233" s="178">
        <v>0</v>
      </c>
      <c r="N233" s="178">
        <v>0</v>
      </c>
      <c r="O233" s="178">
        <v>0</v>
      </c>
      <c r="P233" s="178">
        <v>0</v>
      </c>
      <c r="Q233" s="178">
        <v>0</v>
      </c>
      <c r="R233" s="178">
        <v>0</v>
      </c>
      <c r="T233" s="179">
        <v>171.797251211927</v>
      </c>
      <c r="U233" s="179">
        <v>0</v>
      </c>
      <c r="V233" s="179">
        <v>0</v>
      </c>
      <c r="W233" s="179">
        <v>0</v>
      </c>
      <c r="X233" s="179">
        <v>0</v>
      </c>
      <c r="Y233" s="179">
        <v>0</v>
      </c>
      <c r="AA233" s="178">
        <v>1676.7411718284075</v>
      </c>
      <c r="AB233" s="178">
        <v>0</v>
      </c>
      <c r="AC233" s="178">
        <v>0</v>
      </c>
      <c r="AD233" s="178">
        <v>0</v>
      </c>
      <c r="AE233" s="178">
        <v>0</v>
      </c>
      <c r="AF233" s="178">
        <v>0</v>
      </c>
    </row>
    <row r="234" spans="1:32">
      <c r="A234" s="1"/>
      <c r="B234" s="1"/>
      <c r="C234" s="195"/>
      <c r="D234" s="1"/>
      <c r="E234" s="195" t="s">
        <v>81</v>
      </c>
      <c r="F234" s="179">
        <v>193880.81428575172</v>
      </c>
      <c r="G234" s="179">
        <v>0</v>
      </c>
      <c r="H234" s="179">
        <v>0</v>
      </c>
      <c r="I234" s="179">
        <v>0</v>
      </c>
      <c r="J234" s="179">
        <v>0</v>
      </c>
      <c r="K234" s="179">
        <v>0</v>
      </c>
      <c r="M234" s="178">
        <v>0</v>
      </c>
      <c r="N234" s="178">
        <v>0</v>
      </c>
      <c r="O234" s="178">
        <v>0</v>
      </c>
      <c r="P234" s="178">
        <v>0</v>
      </c>
      <c r="Q234" s="178">
        <v>0</v>
      </c>
      <c r="R234" s="178">
        <v>0</v>
      </c>
      <c r="T234" s="179">
        <v>41.427061892497413</v>
      </c>
      <c r="U234" s="179">
        <v>0</v>
      </c>
      <c r="V234" s="179">
        <v>0</v>
      </c>
      <c r="W234" s="179">
        <v>0</v>
      </c>
      <c r="X234" s="179">
        <v>0</v>
      </c>
      <c r="Y234" s="179">
        <v>0</v>
      </c>
      <c r="AA234" s="178">
        <v>422.97030192239873</v>
      </c>
      <c r="AB234" s="178">
        <v>0</v>
      </c>
      <c r="AC234" s="178">
        <v>0</v>
      </c>
      <c r="AD234" s="178">
        <v>0</v>
      </c>
      <c r="AE234" s="178">
        <v>0</v>
      </c>
      <c r="AF234" s="178">
        <v>0</v>
      </c>
    </row>
    <row r="235" spans="1:32">
      <c r="A235" s="1"/>
      <c r="B235" s="1"/>
      <c r="C235" s="195"/>
      <c r="D235" s="1"/>
      <c r="E235" s="195" t="s">
        <v>77</v>
      </c>
      <c r="F235" s="179">
        <v>44182.397050209678</v>
      </c>
      <c r="G235" s="179">
        <v>0</v>
      </c>
      <c r="H235" s="179">
        <v>0</v>
      </c>
      <c r="I235" s="179">
        <v>0</v>
      </c>
      <c r="J235" s="179">
        <v>0</v>
      </c>
      <c r="K235" s="179">
        <v>0</v>
      </c>
      <c r="M235" s="178">
        <v>0</v>
      </c>
      <c r="N235" s="178">
        <v>0</v>
      </c>
      <c r="O235" s="178">
        <v>0</v>
      </c>
      <c r="P235" s="178">
        <v>0</v>
      </c>
      <c r="Q235" s="178">
        <v>0</v>
      </c>
      <c r="R235" s="178">
        <v>0</v>
      </c>
      <c r="T235" s="179">
        <v>17.975002827887781</v>
      </c>
      <c r="U235" s="179">
        <v>0</v>
      </c>
      <c r="V235" s="179">
        <v>0</v>
      </c>
      <c r="W235" s="179">
        <v>0</v>
      </c>
      <c r="X235" s="179">
        <v>0</v>
      </c>
      <c r="Y235" s="179">
        <v>0</v>
      </c>
      <c r="AA235" s="178">
        <v>183.52477887273423</v>
      </c>
      <c r="AB235" s="178">
        <v>0</v>
      </c>
      <c r="AC235" s="178">
        <v>0</v>
      </c>
      <c r="AD235" s="178">
        <v>0</v>
      </c>
      <c r="AE235" s="178">
        <v>0</v>
      </c>
      <c r="AF235" s="178">
        <v>0</v>
      </c>
    </row>
    <row r="236" spans="1:32">
      <c r="A236" s="1"/>
      <c r="B236" s="1"/>
      <c r="C236" s="195"/>
      <c r="D236" s="1"/>
      <c r="E236" s="195" t="s">
        <v>69</v>
      </c>
      <c r="F236" s="179">
        <v>2452082.380724513</v>
      </c>
      <c r="G236" s="179">
        <v>0</v>
      </c>
      <c r="H236" s="179">
        <v>0</v>
      </c>
      <c r="I236" s="179">
        <v>0</v>
      </c>
      <c r="J236" s="179">
        <v>0</v>
      </c>
      <c r="K236" s="179">
        <v>0</v>
      </c>
      <c r="M236" s="178">
        <v>0</v>
      </c>
      <c r="N236" s="178">
        <v>0</v>
      </c>
      <c r="O236" s="178">
        <v>0</v>
      </c>
      <c r="P236" s="178">
        <v>0</v>
      </c>
      <c r="Q236" s="178">
        <v>0</v>
      </c>
      <c r="R236" s="178">
        <v>0</v>
      </c>
      <c r="T236" s="179">
        <v>1222.9527669152092</v>
      </c>
      <c r="U236" s="179">
        <v>0</v>
      </c>
      <c r="V236" s="179">
        <v>0</v>
      </c>
      <c r="W236" s="179">
        <v>0</v>
      </c>
      <c r="X236" s="179">
        <v>0</v>
      </c>
      <c r="Y236" s="179">
        <v>0</v>
      </c>
      <c r="AA236" s="178">
        <v>13904.972959825924</v>
      </c>
      <c r="AB236" s="178">
        <v>0</v>
      </c>
      <c r="AC236" s="178">
        <v>0</v>
      </c>
      <c r="AD236" s="178">
        <v>0</v>
      </c>
      <c r="AE236" s="178">
        <v>0</v>
      </c>
      <c r="AF236" s="178">
        <v>0</v>
      </c>
    </row>
    <row r="237" spans="1:32">
      <c r="A237" s="1"/>
      <c r="B237" s="1"/>
      <c r="C237" s="195"/>
      <c r="D237" s="1"/>
      <c r="E237" s="195" t="s">
        <v>70</v>
      </c>
      <c r="F237" s="179">
        <v>12973339.895009957</v>
      </c>
      <c r="G237" s="179">
        <v>0</v>
      </c>
      <c r="H237" s="179">
        <v>0</v>
      </c>
      <c r="I237" s="179">
        <v>0</v>
      </c>
      <c r="J237" s="179">
        <v>0</v>
      </c>
      <c r="K237" s="179">
        <v>0</v>
      </c>
      <c r="M237" s="178">
        <v>0</v>
      </c>
      <c r="N237" s="178">
        <v>0</v>
      </c>
      <c r="O237" s="178">
        <v>0</v>
      </c>
      <c r="P237" s="178">
        <v>0</v>
      </c>
      <c r="Q237" s="178">
        <v>0</v>
      </c>
      <c r="R237" s="178">
        <v>0</v>
      </c>
      <c r="T237" s="179">
        <v>2927.3989560984473</v>
      </c>
      <c r="U237" s="179">
        <v>0</v>
      </c>
      <c r="V237" s="179">
        <v>0</v>
      </c>
      <c r="W237" s="179">
        <v>0</v>
      </c>
      <c r="X237" s="179">
        <v>0</v>
      </c>
      <c r="Y237" s="179">
        <v>0</v>
      </c>
      <c r="AA237" s="178">
        <v>36124.103118254854</v>
      </c>
      <c r="AB237" s="178">
        <v>0</v>
      </c>
      <c r="AC237" s="178">
        <v>0</v>
      </c>
      <c r="AD237" s="178">
        <v>0</v>
      </c>
      <c r="AE237" s="178">
        <v>0</v>
      </c>
      <c r="AF237" s="178">
        <v>0</v>
      </c>
    </row>
    <row r="238" spans="1:32">
      <c r="A238" s="1"/>
      <c r="B238" s="1"/>
      <c r="C238" s="195"/>
      <c r="D238" s="1"/>
      <c r="E238" s="195" t="s">
        <v>71</v>
      </c>
      <c r="F238" s="179">
        <v>29009199.965198997</v>
      </c>
      <c r="G238" s="179">
        <v>0</v>
      </c>
      <c r="H238" s="179">
        <v>0</v>
      </c>
      <c r="I238" s="179">
        <v>0</v>
      </c>
      <c r="J238" s="179">
        <v>0</v>
      </c>
      <c r="K238" s="179">
        <v>0</v>
      </c>
      <c r="M238" s="178">
        <v>0</v>
      </c>
      <c r="N238" s="178">
        <v>0</v>
      </c>
      <c r="O238" s="178">
        <v>0</v>
      </c>
      <c r="P238" s="178">
        <v>0</v>
      </c>
      <c r="Q238" s="178">
        <v>0</v>
      </c>
      <c r="R238" s="178">
        <v>0</v>
      </c>
      <c r="T238" s="179">
        <v>5648.2593149345157</v>
      </c>
      <c r="U238" s="179">
        <v>0</v>
      </c>
      <c r="V238" s="179">
        <v>0</v>
      </c>
      <c r="W238" s="179">
        <v>0</v>
      </c>
      <c r="X238" s="179">
        <v>0</v>
      </c>
      <c r="Y238" s="179">
        <v>0</v>
      </c>
      <c r="AA238" s="178">
        <v>74895.918516031772</v>
      </c>
      <c r="AB238" s="178">
        <v>0</v>
      </c>
      <c r="AC238" s="178">
        <v>0</v>
      </c>
      <c r="AD238" s="178">
        <v>0</v>
      </c>
      <c r="AE238" s="178">
        <v>0</v>
      </c>
      <c r="AF238" s="178">
        <v>0</v>
      </c>
    </row>
    <row r="239" spans="1:32">
      <c r="A239" s="1"/>
      <c r="B239" s="1"/>
      <c r="C239" s="195"/>
      <c r="D239" s="1"/>
      <c r="E239" s="195" t="s">
        <v>72</v>
      </c>
      <c r="F239" s="179">
        <v>2501186.7265609349</v>
      </c>
      <c r="G239" s="179">
        <v>0</v>
      </c>
      <c r="H239" s="179">
        <v>0</v>
      </c>
      <c r="I239" s="179">
        <v>0</v>
      </c>
      <c r="J239" s="179">
        <v>0</v>
      </c>
      <c r="K239" s="179">
        <v>0</v>
      </c>
      <c r="M239" s="178">
        <v>0</v>
      </c>
      <c r="N239" s="178">
        <v>0</v>
      </c>
      <c r="O239" s="178">
        <v>0</v>
      </c>
      <c r="P239" s="178">
        <v>0</v>
      </c>
      <c r="Q239" s="178">
        <v>0</v>
      </c>
      <c r="R239" s="178">
        <v>0</v>
      </c>
      <c r="T239" s="179">
        <v>470.6027898158755</v>
      </c>
      <c r="U239" s="179">
        <v>0</v>
      </c>
      <c r="V239" s="179">
        <v>0</v>
      </c>
      <c r="W239" s="179">
        <v>0</v>
      </c>
      <c r="X239" s="179">
        <v>0</v>
      </c>
      <c r="Y239" s="179">
        <v>0</v>
      </c>
      <c r="AA239" s="178">
        <v>6240.1929929585085</v>
      </c>
      <c r="AB239" s="178">
        <v>0</v>
      </c>
      <c r="AC239" s="178">
        <v>0</v>
      </c>
      <c r="AD239" s="178">
        <v>0</v>
      </c>
      <c r="AE239" s="178">
        <v>0</v>
      </c>
      <c r="AF239" s="178">
        <v>0</v>
      </c>
    </row>
    <row r="240" spans="1:32">
      <c r="A240" s="1"/>
      <c r="B240" s="1"/>
      <c r="C240" s="195"/>
      <c r="D240" s="1"/>
      <c r="E240" s="195" t="s">
        <v>87</v>
      </c>
      <c r="F240" s="179">
        <v>369714.28711277671</v>
      </c>
      <c r="G240" s="179">
        <v>0</v>
      </c>
      <c r="H240" s="179">
        <v>0</v>
      </c>
      <c r="I240" s="179">
        <v>0</v>
      </c>
      <c r="J240" s="179">
        <v>0</v>
      </c>
      <c r="K240" s="179">
        <v>0</v>
      </c>
      <c r="M240" s="178">
        <v>6713.641739680912</v>
      </c>
      <c r="N240" s="178">
        <v>0</v>
      </c>
      <c r="O240" s="178">
        <v>0</v>
      </c>
      <c r="P240" s="178">
        <v>0</v>
      </c>
      <c r="Q240" s="178">
        <v>0</v>
      </c>
      <c r="R240" s="178">
        <v>0</v>
      </c>
      <c r="T240" s="179">
        <v>85.42887344843291</v>
      </c>
      <c r="U240" s="179">
        <v>0</v>
      </c>
      <c r="V240" s="179">
        <v>0</v>
      </c>
      <c r="W240" s="179">
        <v>0</v>
      </c>
      <c r="X240" s="179">
        <v>0</v>
      </c>
      <c r="Y240" s="179">
        <v>0</v>
      </c>
      <c r="AA240" s="178">
        <v>328.90116277646672</v>
      </c>
      <c r="AB240" s="178">
        <v>0</v>
      </c>
      <c r="AC240" s="178">
        <v>0</v>
      </c>
      <c r="AD240" s="178">
        <v>0</v>
      </c>
      <c r="AE240" s="178">
        <v>0</v>
      </c>
      <c r="AF240" s="178">
        <v>0</v>
      </c>
    </row>
    <row r="241" spans="1:32">
      <c r="A241" s="1"/>
      <c r="B241" s="1"/>
      <c r="C241" s="195"/>
      <c r="D241" s="1"/>
      <c r="E241" s="195" t="s">
        <v>73</v>
      </c>
      <c r="F241" s="179">
        <v>7659578.2487836778</v>
      </c>
      <c r="G241" s="179">
        <v>0</v>
      </c>
      <c r="H241" s="179">
        <v>0</v>
      </c>
      <c r="I241" s="179">
        <v>0</v>
      </c>
      <c r="J241" s="179">
        <v>0</v>
      </c>
      <c r="K241" s="179">
        <v>0</v>
      </c>
      <c r="M241" s="178">
        <v>146910.71081167093</v>
      </c>
      <c r="N241" s="178">
        <v>0</v>
      </c>
      <c r="O241" s="178">
        <v>0</v>
      </c>
      <c r="P241" s="178">
        <v>0</v>
      </c>
      <c r="Q241" s="178">
        <v>0</v>
      </c>
      <c r="R241" s="178">
        <v>0</v>
      </c>
      <c r="T241" s="179">
        <v>1623.3796627977129</v>
      </c>
      <c r="U241" s="179">
        <v>0</v>
      </c>
      <c r="V241" s="179">
        <v>0</v>
      </c>
      <c r="W241" s="179">
        <v>0</v>
      </c>
      <c r="X241" s="179">
        <v>0</v>
      </c>
      <c r="Y241" s="179">
        <v>0</v>
      </c>
      <c r="AA241" s="178">
        <v>6477.2848545628758</v>
      </c>
      <c r="AB241" s="178">
        <v>0</v>
      </c>
      <c r="AC241" s="178">
        <v>0</v>
      </c>
      <c r="AD241" s="178">
        <v>0</v>
      </c>
      <c r="AE241" s="178">
        <v>0</v>
      </c>
      <c r="AF241" s="178">
        <v>0</v>
      </c>
    </row>
    <row r="242" spans="1:32">
      <c r="A242" s="1"/>
      <c r="B242" s="1"/>
      <c r="C242" s="195"/>
      <c r="D242" s="1"/>
      <c r="E242" s="195" t="s">
        <v>74</v>
      </c>
      <c r="F242" s="179">
        <v>24466383.626485284</v>
      </c>
      <c r="G242" s="179">
        <v>0</v>
      </c>
      <c r="H242" s="179">
        <v>0</v>
      </c>
      <c r="I242" s="179">
        <v>0</v>
      </c>
      <c r="J242" s="179">
        <v>0</v>
      </c>
      <c r="K242" s="179">
        <v>0</v>
      </c>
      <c r="M242" s="178">
        <v>965761.56088825315</v>
      </c>
      <c r="N242" s="178">
        <v>0</v>
      </c>
      <c r="O242" s="178">
        <v>0</v>
      </c>
      <c r="P242" s="178">
        <v>0</v>
      </c>
      <c r="Q242" s="178">
        <v>0</v>
      </c>
      <c r="R242" s="178">
        <v>0</v>
      </c>
      <c r="T242" s="179">
        <v>6765.3096319355109</v>
      </c>
      <c r="U242" s="179">
        <v>0</v>
      </c>
      <c r="V242" s="179">
        <v>0</v>
      </c>
      <c r="W242" s="179">
        <v>0</v>
      </c>
      <c r="X242" s="179">
        <v>0</v>
      </c>
      <c r="Y242" s="179">
        <v>0</v>
      </c>
      <c r="AA242" s="178">
        <v>0</v>
      </c>
      <c r="AB242" s="178">
        <v>0</v>
      </c>
      <c r="AC242" s="178">
        <v>0</v>
      </c>
      <c r="AD242" s="178">
        <v>0</v>
      </c>
      <c r="AE242" s="178">
        <v>0</v>
      </c>
      <c r="AF242" s="178">
        <v>0</v>
      </c>
    </row>
    <row r="243" spans="1:32">
      <c r="A243" s="1"/>
      <c r="B243" s="1"/>
      <c r="C243" s="195"/>
      <c r="D243" s="1"/>
      <c r="E243" s="195" t="s">
        <v>75</v>
      </c>
      <c r="F243" s="179">
        <v>1719702.2408947728</v>
      </c>
      <c r="G243" s="179">
        <v>0</v>
      </c>
      <c r="H243" s="179">
        <v>0</v>
      </c>
      <c r="I243" s="179">
        <v>0</v>
      </c>
      <c r="J243" s="179">
        <v>0</v>
      </c>
      <c r="K243" s="179">
        <v>0</v>
      </c>
      <c r="M243" s="178">
        <v>0</v>
      </c>
      <c r="N243" s="178">
        <v>0</v>
      </c>
      <c r="O243" s="178">
        <v>0</v>
      </c>
      <c r="P243" s="178">
        <v>0</v>
      </c>
      <c r="Q243" s="178">
        <v>0</v>
      </c>
      <c r="R243" s="178">
        <v>0</v>
      </c>
      <c r="T243" s="179">
        <v>710.43284944249331</v>
      </c>
      <c r="U243" s="179">
        <v>0</v>
      </c>
      <c r="V243" s="179">
        <v>0</v>
      </c>
      <c r="W243" s="179">
        <v>0</v>
      </c>
      <c r="X243" s="179">
        <v>0</v>
      </c>
      <c r="Y243" s="179">
        <v>0</v>
      </c>
      <c r="AA243" s="178">
        <v>8098.9344836444234</v>
      </c>
      <c r="AB243" s="178">
        <v>0</v>
      </c>
      <c r="AC243" s="178">
        <v>0</v>
      </c>
      <c r="AD243" s="178">
        <v>0</v>
      </c>
      <c r="AE243" s="178">
        <v>0</v>
      </c>
      <c r="AF243" s="178">
        <v>0</v>
      </c>
    </row>
    <row r="244" spans="1:32">
      <c r="A244" s="1"/>
      <c r="B244" s="1"/>
      <c r="C244" s="195"/>
      <c r="D244" s="1"/>
      <c r="E244" s="195" t="s">
        <v>78</v>
      </c>
      <c r="F244" s="179">
        <v>2346127.8015284501</v>
      </c>
      <c r="G244" s="179">
        <v>0</v>
      </c>
      <c r="H244" s="179">
        <v>0</v>
      </c>
      <c r="I244" s="179">
        <v>0</v>
      </c>
      <c r="J244" s="179">
        <v>0</v>
      </c>
      <c r="K244" s="179">
        <v>0</v>
      </c>
      <c r="M244" s="178">
        <v>82801.888499343593</v>
      </c>
      <c r="N244" s="178">
        <v>0</v>
      </c>
      <c r="O244" s="178">
        <v>0</v>
      </c>
      <c r="P244" s="178">
        <v>0</v>
      </c>
      <c r="Q244" s="178">
        <v>0</v>
      </c>
      <c r="R244" s="178">
        <v>0</v>
      </c>
      <c r="T244" s="179">
        <v>522.96111137415289</v>
      </c>
      <c r="U244" s="179">
        <v>0</v>
      </c>
      <c r="V244" s="179">
        <v>0</v>
      </c>
      <c r="W244" s="179">
        <v>0</v>
      </c>
      <c r="X244" s="179">
        <v>0</v>
      </c>
      <c r="Y244" s="179">
        <v>0</v>
      </c>
      <c r="AA244" s="178">
        <v>0</v>
      </c>
      <c r="AB244" s="178">
        <v>0</v>
      </c>
      <c r="AC244" s="178">
        <v>0</v>
      </c>
      <c r="AD244" s="178">
        <v>0</v>
      </c>
      <c r="AE244" s="178">
        <v>0</v>
      </c>
      <c r="AF244" s="178">
        <v>0</v>
      </c>
    </row>
    <row r="245" spans="1:32">
      <c r="A245" s="1"/>
      <c r="B245" s="1"/>
      <c r="C245" s="195"/>
      <c r="D245" s="1"/>
      <c r="E245" s="195" t="s">
        <v>76</v>
      </c>
      <c r="F245" s="179">
        <v>3132144.2434660015</v>
      </c>
      <c r="G245" s="179">
        <v>0</v>
      </c>
      <c r="H245" s="179">
        <v>0</v>
      </c>
      <c r="I245" s="179">
        <v>0</v>
      </c>
      <c r="J245" s="179">
        <v>0</v>
      </c>
      <c r="K245" s="179">
        <v>0</v>
      </c>
      <c r="M245" s="178">
        <v>0</v>
      </c>
      <c r="N245" s="178">
        <v>0</v>
      </c>
      <c r="O245" s="178">
        <v>0</v>
      </c>
      <c r="P245" s="178">
        <v>0</v>
      </c>
      <c r="Q245" s="178">
        <v>0</v>
      </c>
      <c r="R245" s="178">
        <v>0</v>
      </c>
      <c r="T245" s="179">
        <v>694.50444250092812</v>
      </c>
      <c r="U245" s="179">
        <v>0</v>
      </c>
      <c r="V245" s="179">
        <v>0</v>
      </c>
      <c r="W245" s="179">
        <v>0</v>
      </c>
      <c r="X245" s="179">
        <v>0</v>
      </c>
      <c r="Y245" s="179">
        <v>0</v>
      </c>
      <c r="AA245" s="178">
        <v>8056.2515330107681</v>
      </c>
      <c r="AB245" s="178">
        <v>0</v>
      </c>
      <c r="AC245" s="178">
        <v>0</v>
      </c>
      <c r="AD245" s="178">
        <v>0</v>
      </c>
      <c r="AE245" s="178">
        <v>0</v>
      </c>
      <c r="AF245" s="178">
        <v>0</v>
      </c>
    </row>
    <row r="246" spans="1:32">
      <c r="A246" s="1"/>
      <c r="B246" s="1"/>
      <c r="C246" s="195"/>
      <c r="D246" s="1"/>
      <c r="E246" s="195" t="s">
        <v>79</v>
      </c>
      <c r="F246" s="376">
        <v>181353.84844643396</v>
      </c>
      <c r="G246" s="376">
        <v>0</v>
      </c>
      <c r="H246" s="376">
        <v>0</v>
      </c>
      <c r="I246" s="376">
        <v>0</v>
      </c>
      <c r="J246" s="376">
        <v>0</v>
      </c>
      <c r="K246" s="376">
        <v>0</v>
      </c>
      <c r="M246" s="377">
        <v>5464.4937101051328</v>
      </c>
      <c r="N246" s="377">
        <v>0</v>
      </c>
      <c r="O246" s="377">
        <v>0</v>
      </c>
      <c r="P246" s="377">
        <v>0</v>
      </c>
      <c r="Q246" s="377">
        <v>0</v>
      </c>
      <c r="R246" s="377">
        <v>0</v>
      </c>
      <c r="T246" s="376">
        <v>20.219656380628674</v>
      </c>
      <c r="U246" s="376">
        <v>0</v>
      </c>
      <c r="V246" s="376">
        <v>0</v>
      </c>
      <c r="W246" s="376">
        <v>0</v>
      </c>
      <c r="X246" s="376">
        <v>0</v>
      </c>
      <c r="Y246" s="376">
        <v>0</v>
      </c>
      <c r="AA246" s="377">
        <v>0</v>
      </c>
      <c r="AB246" s="377">
        <v>0</v>
      </c>
      <c r="AC246" s="377">
        <v>0</v>
      </c>
      <c r="AD246" s="377">
        <v>0</v>
      </c>
      <c r="AE246" s="377">
        <v>0</v>
      </c>
      <c r="AF246" s="377">
        <v>0</v>
      </c>
    </row>
    <row r="247" spans="1:32">
      <c r="A247" s="1"/>
      <c r="B247" s="1"/>
      <c r="C247" s="195"/>
      <c r="D247" s="1" t="s">
        <v>119</v>
      </c>
      <c r="E247" s="195" t="s">
        <v>68</v>
      </c>
      <c r="F247" s="376">
        <v>166755.10875575585</v>
      </c>
      <c r="G247" s="376">
        <v>0</v>
      </c>
      <c r="H247" s="376">
        <v>0</v>
      </c>
      <c r="I247" s="376">
        <v>0</v>
      </c>
      <c r="J247" s="376">
        <v>0</v>
      </c>
      <c r="K247" s="376">
        <v>0</v>
      </c>
      <c r="M247" s="377">
        <v>7004.5483432855253</v>
      </c>
      <c r="N247" s="377">
        <v>0</v>
      </c>
      <c r="O247" s="377">
        <v>0</v>
      </c>
      <c r="P247" s="377">
        <v>0</v>
      </c>
      <c r="Q247" s="377">
        <v>0</v>
      </c>
      <c r="R247" s="377">
        <v>0</v>
      </c>
      <c r="T247" s="376">
        <v>9.2208320414507945</v>
      </c>
      <c r="U247" s="376">
        <v>0</v>
      </c>
      <c r="V247" s="376">
        <v>0</v>
      </c>
      <c r="W247" s="376">
        <v>0</v>
      </c>
      <c r="X247" s="376">
        <v>0</v>
      </c>
      <c r="Y247" s="376">
        <v>0</v>
      </c>
      <c r="AA247" s="377">
        <v>0</v>
      </c>
      <c r="AB247" s="377">
        <v>0</v>
      </c>
      <c r="AC247" s="377">
        <v>0</v>
      </c>
      <c r="AD247" s="377">
        <v>0</v>
      </c>
      <c r="AE247" s="377">
        <v>0</v>
      </c>
      <c r="AF247" s="377">
        <v>0</v>
      </c>
    </row>
    <row r="248" spans="1:32">
      <c r="A248" s="1"/>
      <c r="B248" s="1"/>
      <c r="C248" s="195"/>
      <c r="D248" s="1"/>
      <c r="E248" s="195" t="s">
        <v>71</v>
      </c>
      <c r="F248" s="179">
        <v>132591.24096667703</v>
      </c>
      <c r="G248" s="179">
        <v>0</v>
      </c>
      <c r="H248" s="179">
        <v>0</v>
      </c>
      <c r="I248" s="179">
        <v>0</v>
      </c>
      <c r="J248" s="179">
        <v>0</v>
      </c>
      <c r="K248" s="179">
        <v>0</v>
      </c>
      <c r="M248" s="178">
        <v>0</v>
      </c>
      <c r="N248" s="178">
        <v>0</v>
      </c>
      <c r="O248" s="178">
        <v>0</v>
      </c>
      <c r="P248" s="178">
        <v>0</v>
      </c>
      <c r="Q248" s="178">
        <v>0</v>
      </c>
      <c r="R248" s="178">
        <v>0</v>
      </c>
      <c r="T248" s="179">
        <v>8.7090552177229501</v>
      </c>
      <c r="U248" s="179">
        <v>0</v>
      </c>
      <c r="V248" s="179">
        <v>0</v>
      </c>
      <c r="W248" s="179">
        <v>0</v>
      </c>
      <c r="X248" s="179">
        <v>0</v>
      </c>
      <c r="Y248" s="179">
        <v>0</v>
      </c>
      <c r="AA248" s="178">
        <v>115.48207218700635</v>
      </c>
      <c r="AB248" s="178">
        <v>0</v>
      </c>
      <c r="AC248" s="178">
        <v>0</v>
      </c>
      <c r="AD248" s="178">
        <v>0</v>
      </c>
      <c r="AE248" s="178">
        <v>0</v>
      </c>
      <c r="AF248" s="178">
        <v>0</v>
      </c>
    </row>
    <row r="249" spans="1:32">
      <c r="A249" s="1"/>
      <c r="B249" s="1"/>
      <c r="C249" s="195"/>
      <c r="D249" s="1"/>
      <c r="E249" s="195" t="s">
        <v>74</v>
      </c>
      <c r="F249" s="179">
        <v>1083194.7451293378</v>
      </c>
      <c r="G249" s="179">
        <v>0</v>
      </c>
      <c r="H249" s="179">
        <v>0</v>
      </c>
      <c r="I249" s="179">
        <v>0</v>
      </c>
      <c r="J249" s="179">
        <v>0</v>
      </c>
      <c r="K249" s="179">
        <v>0</v>
      </c>
      <c r="M249" s="178">
        <v>42756.94617449036</v>
      </c>
      <c r="N249" s="178">
        <v>0</v>
      </c>
      <c r="O249" s="178">
        <v>0</v>
      </c>
      <c r="P249" s="178">
        <v>0</v>
      </c>
      <c r="Q249" s="178">
        <v>0</v>
      </c>
      <c r="R249" s="178">
        <v>0</v>
      </c>
      <c r="T249" s="179">
        <v>77.321830879108973</v>
      </c>
      <c r="U249" s="179">
        <v>0</v>
      </c>
      <c r="V249" s="179">
        <v>0</v>
      </c>
      <c r="W249" s="179">
        <v>0</v>
      </c>
      <c r="X249" s="179">
        <v>0</v>
      </c>
      <c r="Y249" s="179">
        <v>0</v>
      </c>
      <c r="AA249" s="178">
        <v>0</v>
      </c>
      <c r="AB249" s="178">
        <v>0</v>
      </c>
      <c r="AC249" s="178">
        <v>0</v>
      </c>
      <c r="AD249" s="178">
        <v>0</v>
      </c>
      <c r="AE249" s="178">
        <v>0</v>
      </c>
      <c r="AF249" s="178">
        <v>0</v>
      </c>
    </row>
    <row r="250" spans="1:32">
      <c r="A250" s="1"/>
      <c r="B250" s="1"/>
      <c r="C250" s="195"/>
      <c r="D250" s="1"/>
      <c r="E250" s="195" t="s">
        <v>78</v>
      </c>
      <c r="F250" s="179">
        <v>177911.66534920127</v>
      </c>
      <c r="G250" s="179">
        <v>0</v>
      </c>
      <c r="H250" s="179">
        <v>0</v>
      </c>
      <c r="I250" s="179">
        <v>0</v>
      </c>
      <c r="J250" s="179">
        <v>0</v>
      </c>
      <c r="K250" s="179">
        <v>0</v>
      </c>
      <c r="M250" s="178">
        <v>6279.0364051693596</v>
      </c>
      <c r="N250" s="178">
        <v>0</v>
      </c>
      <c r="O250" s="178">
        <v>0</v>
      </c>
      <c r="P250" s="178">
        <v>0</v>
      </c>
      <c r="Q250" s="178">
        <v>0</v>
      </c>
      <c r="R250" s="178">
        <v>0</v>
      </c>
      <c r="T250" s="179">
        <v>10.935604001559884</v>
      </c>
      <c r="U250" s="179">
        <v>0</v>
      </c>
      <c r="V250" s="179">
        <v>0</v>
      </c>
      <c r="W250" s="179">
        <v>0</v>
      </c>
      <c r="X250" s="179">
        <v>0</v>
      </c>
      <c r="Y250" s="179">
        <v>0</v>
      </c>
      <c r="AA250" s="178">
        <v>0</v>
      </c>
      <c r="AB250" s="178">
        <v>0</v>
      </c>
      <c r="AC250" s="178">
        <v>0</v>
      </c>
      <c r="AD250" s="178">
        <v>0</v>
      </c>
      <c r="AE250" s="178">
        <v>0</v>
      </c>
      <c r="AF250" s="178">
        <v>0</v>
      </c>
    </row>
    <row r="251" spans="1:32" s="443" customFormat="1">
      <c r="A251" s="1"/>
      <c r="B251" s="1"/>
      <c r="C251" s="442" t="s">
        <v>142</v>
      </c>
      <c r="D251" s="442"/>
      <c r="E251" s="442"/>
      <c r="F251" s="408">
        <f>SUM(F232:F250)</f>
        <v>91814012.446626067</v>
      </c>
      <c r="G251" s="408">
        <f t="shared" ref="G251:AF251" si="15">SUM(G232:G250)</f>
        <v>0</v>
      </c>
      <c r="H251" s="408">
        <f t="shared" si="15"/>
        <v>0</v>
      </c>
      <c r="I251" s="408">
        <f t="shared" si="15"/>
        <v>0</v>
      </c>
      <c r="J251" s="408">
        <f t="shared" si="15"/>
        <v>0</v>
      </c>
      <c r="K251" s="408">
        <f t="shared" si="15"/>
        <v>0</v>
      </c>
      <c r="L251"/>
      <c r="M251" s="409">
        <f t="shared" si="15"/>
        <v>1372770.1768260212</v>
      </c>
      <c r="N251" s="409">
        <f t="shared" si="15"/>
        <v>0</v>
      </c>
      <c r="O251" s="409">
        <f t="shared" si="15"/>
        <v>0</v>
      </c>
      <c r="P251" s="409">
        <f t="shared" si="15"/>
        <v>0</v>
      </c>
      <c r="Q251" s="409">
        <f t="shared" si="15"/>
        <v>0</v>
      </c>
      <c r="R251" s="409">
        <f t="shared" si="15"/>
        <v>0</v>
      </c>
      <c r="S251"/>
      <c r="T251" s="408">
        <f t="shared" si="15"/>
        <v>21827.918631126875</v>
      </c>
      <c r="U251" s="408">
        <f t="shared" si="15"/>
        <v>0</v>
      </c>
      <c r="V251" s="408">
        <f t="shared" si="15"/>
        <v>0</v>
      </c>
      <c r="W251" s="408">
        <f t="shared" si="15"/>
        <v>0</v>
      </c>
      <c r="X251" s="408">
        <f t="shared" si="15"/>
        <v>0</v>
      </c>
      <c r="Y251" s="408">
        <f t="shared" si="15"/>
        <v>0</v>
      </c>
      <c r="Z251"/>
      <c r="AA251" s="409">
        <f t="shared" si="15"/>
        <v>156525.27794587612</v>
      </c>
      <c r="AB251" s="409">
        <f t="shared" si="15"/>
        <v>0</v>
      </c>
      <c r="AC251" s="409">
        <f t="shared" si="15"/>
        <v>0</v>
      </c>
      <c r="AD251" s="409">
        <f t="shared" si="15"/>
        <v>0</v>
      </c>
      <c r="AE251" s="409">
        <f t="shared" si="15"/>
        <v>0</v>
      </c>
      <c r="AF251" s="409">
        <f t="shared" si="15"/>
        <v>0</v>
      </c>
    </row>
    <row r="252" spans="1:32">
      <c r="A252" s="1"/>
      <c r="B252" s="1"/>
      <c r="C252" s="195">
        <v>2014</v>
      </c>
      <c r="D252" s="1" t="s">
        <v>10</v>
      </c>
      <c r="E252" s="195" t="s">
        <v>82</v>
      </c>
      <c r="F252" s="179">
        <v>16575.492053321741</v>
      </c>
      <c r="G252" s="179">
        <v>0</v>
      </c>
      <c r="H252" s="179">
        <v>0</v>
      </c>
      <c r="I252" s="179">
        <v>0</v>
      </c>
      <c r="J252" s="179">
        <v>0</v>
      </c>
      <c r="K252" s="179">
        <v>0</v>
      </c>
      <c r="M252" s="178">
        <v>468.70518879177888</v>
      </c>
      <c r="N252" s="178">
        <v>0</v>
      </c>
      <c r="O252" s="178">
        <v>0</v>
      </c>
      <c r="P252" s="178">
        <v>0</v>
      </c>
      <c r="Q252" s="178">
        <v>0</v>
      </c>
      <c r="R252" s="178">
        <v>0</v>
      </c>
      <c r="T252" s="179">
        <v>4.9471682666042209</v>
      </c>
      <c r="U252" s="179">
        <v>0</v>
      </c>
      <c r="V252" s="179">
        <v>0</v>
      </c>
      <c r="W252" s="179">
        <v>0</v>
      </c>
      <c r="X252" s="179">
        <v>0</v>
      </c>
      <c r="Y252" s="179">
        <v>0</v>
      </c>
      <c r="AA252" s="178">
        <v>0</v>
      </c>
      <c r="AB252" s="178">
        <v>0</v>
      </c>
      <c r="AC252" s="178">
        <v>0</v>
      </c>
      <c r="AD252" s="178">
        <v>0</v>
      </c>
      <c r="AE252" s="178">
        <v>0</v>
      </c>
      <c r="AF252" s="178">
        <v>0</v>
      </c>
    </row>
    <row r="253" spans="1:32">
      <c r="A253" s="1"/>
      <c r="B253" s="1"/>
      <c r="C253" s="195"/>
      <c r="D253" s="1"/>
      <c r="E253" s="195" t="s">
        <v>68</v>
      </c>
      <c r="F253" s="179">
        <v>1653857.0008438525</v>
      </c>
      <c r="G253" s="179">
        <v>585556.17763091996</v>
      </c>
      <c r="H253" s="179">
        <v>0</v>
      </c>
      <c r="I253" s="179">
        <v>0</v>
      </c>
      <c r="J253" s="179">
        <v>0</v>
      </c>
      <c r="K253" s="179">
        <v>0</v>
      </c>
      <c r="M253" s="178">
        <v>69470.263320446044</v>
      </c>
      <c r="N253" s="178">
        <v>24596.287241386781</v>
      </c>
      <c r="O253" s="178">
        <v>0</v>
      </c>
      <c r="P253" s="178">
        <v>0</v>
      </c>
      <c r="Q253" s="178">
        <v>0</v>
      </c>
      <c r="R253" s="178">
        <v>0</v>
      </c>
      <c r="T253" s="179">
        <v>484.27449318157505</v>
      </c>
      <c r="U253" s="179">
        <v>162.32747478741794</v>
      </c>
      <c r="V253" s="179">
        <v>0</v>
      </c>
      <c r="W253" s="179">
        <v>0</v>
      </c>
      <c r="X253" s="179">
        <v>0</v>
      </c>
      <c r="Y253" s="179">
        <v>0</v>
      </c>
      <c r="AA253" s="178">
        <v>0</v>
      </c>
      <c r="AB253" s="178">
        <v>0</v>
      </c>
      <c r="AC253" s="178">
        <v>0</v>
      </c>
      <c r="AD253" s="178">
        <v>0</v>
      </c>
      <c r="AE253" s="178">
        <v>0</v>
      </c>
      <c r="AF253" s="178">
        <v>0</v>
      </c>
    </row>
    <row r="254" spans="1:32">
      <c r="A254" s="1"/>
      <c r="B254" s="1"/>
      <c r="C254" s="195"/>
      <c r="D254" s="1"/>
      <c r="E254" s="195" t="s">
        <v>80</v>
      </c>
      <c r="F254" s="179">
        <v>8867774.1005266234</v>
      </c>
      <c r="G254" s="179">
        <v>0</v>
      </c>
      <c r="H254" s="179">
        <v>0</v>
      </c>
      <c r="I254" s="179">
        <v>0</v>
      </c>
      <c r="J254" s="179">
        <v>0</v>
      </c>
      <c r="K254" s="179">
        <v>0</v>
      </c>
      <c r="M254" s="178">
        <v>0</v>
      </c>
      <c r="N254" s="178">
        <v>0</v>
      </c>
      <c r="O254" s="178">
        <v>0</v>
      </c>
      <c r="P254" s="178">
        <v>0</v>
      </c>
      <c r="Q254" s="178">
        <v>0</v>
      </c>
      <c r="R254" s="178">
        <v>0</v>
      </c>
      <c r="T254" s="179">
        <v>639.70523171251159</v>
      </c>
      <c r="U254" s="179">
        <v>0</v>
      </c>
      <c r="V254" s="179">
        <v>0</v>
      </c>
      <c r="W254" s="179">
        <v>0</v>
      </c>
      <c r="X254" s="179">
        <v>0</v>
      </c>
      <c r="Y254" s="179">
        <v>0</v>
      </c>
      <c r="AA254" s="178">
        <v>6243.5230615141118</v>
      </c>
      <c r="AB254" s="178">
        <v>0</v>
      </c>
      <c r="AC254" s="178">
        <v>0</v>
      </c>
      <c r="AD254" s="178">
        <v>0</v>
      </c>
      <c r="AE254" s="178">
        <v>0</v>
      </c>
      <c r="AF254" s="178">
        <v>0</v>
      </c>
    </row>
    <row r="255" spans="1:32">
      <c r="A255" s="1"/>
      <c r="B255" s="1"/>
      <c r="C255" s="195"/>
      <c r="D255" s="1"/>
      <c r="E255" s="195" t="s">
        <v>81</v>
      </c>
      <c r="F255" s="179">
        <v>2775884.7020515501</v>
      </c>
      <c r="G255" s="179">
        <v>0</v>
      </c>
      <c r="H255" s="179">
        <v>0</v>
      </c>
      <c r="I255" s="179">
        <v>0</v>
      </c>
      <c r="J255" s="179">
        <v>0</v>
      </c>
      <c r="K255" s="179">
        <v>0</v>
      </c>
      <c r="M255" s="178">
        <v>0</v>
      </c>
      <c r="N255" s="178">
        <v>0</v>
      </c>
      <c r="O255" s="178">
        <v>0</v>
      </c>
      <c r="P255" s="178">
        <v>0</v>
      </c>
      <c r="Q255" s="178">
        <v>0</v>
      </c>
      <c r="R255" s="178">
        <v>0</v>
      </c>
      <c r="T255" s="179">
        <v>214.52988226792621</v>
      </c>
      <c r="U255" s="179">
        <v>0</v>
      </c>
      <c r="V255" s="179">
        <v>0</v>
      </c>
      <c r="W255" s="179">
        <v>0</v>
      </c>
      <c r="X255" s="179">
        <v>0</v>
      </c>
      <c r="Y255" s="179">
        <v>0</v>
      </c>
      <c r="AA255" s="178">
        <v>2190.3500979555274</v>
      </c>
      <c r="AB255" s="178">
        <v>0</v>
      </c>
      <c r="AC255" s="178">
        <v>0</v>
      </c>
      <c r="AD255" s="178">
        <v>0</v>
      </c>
      <c r="AE255" s="178">
        <v>0</v>
      </c>
      <c r="AF255" s="178">
        <v>0</v>
      </c>
    </row>
    <row r="256" spans="1:32">
      <c r="A256" s="1"/>
      <c r="B256" s="1"/>
      <c r="C256" s="195"/>
      <c r="D256" s="1"/>
      <c r="E256" s="195" t="s">
        <v>77</v>
      </c>
      <c r="F256" s="376">
        <v>301700.81984540401</v>
      </c>
      <c r="G256" s="376">
        <v>0</v>
      </c>
      <c r="H256" s="376">
        <v>0</v>
      </c>
      <c r="I256" s="376">
        <v>0</v>
      </c>
      <c r="J256" s="376">
        <v>0</v>
      </c>
      <c r="K256" s="376">
        <v>0</v>
      </c>
      <c r="M256" s="377">
        <v>0</v>
      </c>
      <c r="N256" s="377">
        <v>0</v>
      </c>
      <c r="O256" s="377">
        <v>0</v>
      </c>
      <c r="P256" s="377">
        <v>0</v>
      </c>
      <c r="Q256" s="377">
        <v>0</v>
      </c>
      <c r="R256" s="377">
        <v>0</v>
      </c>
      <c r="T256" s="376">
        <v>31.2035349201923</v>
      </c>
      <c r="U256" s="376">
        <v>0</v>
      </c>
      <c r="V256" s="376">
        <v>0</v>
      </c>
      <c r="W256" s="376">
        <v>0</v>
      </c>
      <c r="X256" s="376">
        <v>0</v>
      </c>
      <c r="Y256" s="376">
        <v>0</v>
      </c>
      <c r="AA256" s="377">
        <v>318.58809153516336</v>
      </c>
      <c r="AB256" s="377">
        <v>0</v>
      </c>
      <c r="AC256" s="377">
        <v>0</v>
      </c>
      <c r="AD256" s="377">
        <v>0</v>
      </c>
      <c r="AE256" s="377">
        <v>0</v>
      </c>
      <c r="AF256" s="377">
        <v>0</v>
      </c>
    </row>
    <row r="257" spans="1:33">
      <c r="A257" s="1"/>
      <c r="B257" s="1"/>
      <c r="C257" s="195"/>
      <c r="D257" s="1"/>
      <c r="E257" s="195" t="s">
        <v>69</v>
      </c>
      <c r="F257" s="406">
        <v>1391366.9263347371</v>
      </c>
      <c r="G257" s="406">
        <v>0</v>
      </c>
      <c r="H257" s="406">
        <v>0</v>
      </c>
      <c r="I257" s="406">
        <v>0</v>
      </c>
      <c r="J257" s="406">
        <v>0</v>
      </c>
      <c r="K257" s="406">
        <v>0</v>
      </c>
      <c r="M257" s="407">
        <v>0</v>
      </c>
      <c r="N257" s="407">
        <v>0</v>
      </c>
      <c r="O257" s="407">
        <v>0</v>
      </c>
      <c r="P257" s="407">
        <v>0</v>
      </c>
      <c r="Q257" s="407">
        <v>0</v>
      </c>
      <c r="R257" s="407">
        <v>0</v>
      </c>
      <c r="T257" s="406">
        <v>166.63475927217829</v>
      </c>
      <c r="U257" s="406">
        <v>0</v>
      </c>
      <c r="V257" s="406">
        <v>0</v>
      </c>
      <c r="W257" s="406">
        <v>0</v>
      </c>
      <c r="X257" s="406">
        <v>0</v>
      </c>
      <c r="Y257" s="406">
        <v>0</v>
      </c>
      <c r="AA257" s="407">
        <v>1894.6372129246674</v>
      </c>
      <c r="AB257" s="407">
        <v>0</v>
      </c>
      <c r="AC257" s="407">
        <v>0</v>
      </c>
      <c r="AD257" s="407">
        <v>0</v>
      </c>
      <c r="AE257" s="407">
        <v>0</v>
      </c>
      <c r="AF257" s="407">
        <v>0</v>
      </c>
    </row>
    <row r="258" spans="1:33">
      <c r="A258" s="1"/>
      <c r="B258" s="1"/>
      <c r="C258" s="195"/>
      <c r="D258" s="1"/>
      <c r="E258" s="195" t="s">
        <v>70</v>
      </c>
      <c r="F258" s="376">
        <v>6516786.5956567358</v>
      </c>
      <c r="G258" s="376">
        <v>2045119.5796520724</v>
      </c>
      <c r="H258" s="376">
        <v>0</v>
      </c>
      <c r="I258" s="376">
        <v>0</v>
      </c>
      <c r="J258" s="376">
        <v>0</v>
      </c>
      <c r="K258" s="376">
        <v>0</v>
      </c>
      <c r="M258" s="377">
        <v>0</v>
      </c>
      <c r="N258" s="377">
        <v>0</v>
      </c>
      <c r="O258" s="377">
        <v>0</v>
      </c>
      <c r="P258" s="377">
        <v>0</v>
      </c>
      <c r="Q258" s="377">
        <v>0</v>
      </c>
      <c r="R258" s="377">
        <v>0</v>
      </c>
      <c r="T258" s="376">
        <v>828.77557477466712</v>
      </c>
      <c r="U258" s="376">
        <v>440.30462387096361</v>
      </c>
      <c r="V258" s="376">
        <v>0</v>
      </c>
      <c r="W258" s="376">
        <v>0</v>
      </c>
      <c r="X258" s="376">
        <v>0</v>
      </c>
      <c r="Y258" s="376">
        <v>0</v>
      </c>
      <c r="AA258" s="377">
        <v>10227.090592719387</v>
      </c>
      <c r="AB258" s="377">
        <v>5433.3590585676893</v>
      </c>
      <c r="AC258" s="377">
        <v>0</v>
      </c>
      <c r="AD258" s="377">
        <v>0</v>
      </c>
      <c r="AE258" s="377">
        <v>0</v>
      </c>
      <c r="AF258" s="377">
        <v>0</v>
      </c>
    </row>
    <row r="259" spans="1:33">
      <c r="A259" s="1"/>
      <c r="B259" s="1"/>
      <c r="C259" s="195"/>
      <c r="D259" s="1"/>
      <c r="E259" s="195" t="s">
        <v>71</v>
      </c>
      <c r="F259" s="179">
        <v>11166919.74610227</v>
      </c>
      <c r="G259" s="179">
        <v>11542218.024812996</v>
      </c>
      <c r="H259" s="179">
        <v>0</v>
      </c>
      <c r="I259" s="179">
        <v>0</v>
      </c>
      <c r="J259" s="179">
        <v>0</v>
      </c>
      <c r="K259" s="179">
        <v>0</v>
      </c>
      <c r="M259" s="178">
        <v>0</v>
      </c>
      <c r="N259" s="178">
        <v>0</v>
      </c>
      <c r="O259" s="178">
        <v>0</v>
      </c>
      <c r="P259" s="178">
        <v>0</v>
      </c>
      <c r="Q259" s="178">
        <v>0</v>
      </c>
      <c r="R259" s="178">
        <v>0</v>
      </c>
      <c r="T259" s="179">
        <v>1472.6985784725864</v>
      </c>
      <c r="U259" s="179">
        <v>1353.3824532082836</v>
      </c>
      <c r="V259" s="179">
        <v>0</v>
      </c>
      <c r="W259" s="179">
        <v>0</v>
      </c>
      <c r="X259" s="179">
        <v>0</v>
      </c>
      <c r="Y259" s="179">
        <v>0</v>
      </c>
      <c r="AA259" s="178">
        <v>19527.98315054649</v>
      </c>
      <c r="AB259" s="178">
        <v>17945.851329541838</v>
      </c>
      <c r="AC259" s="178">
        <v>0</v>
      </c>
      <c r="AD259" s="178">
        <v>0</v>
      </c>
      <c r="AE259" s="178">
        <v>0</v>
      </c>
      <c r="AF259" s="178">
        <v>0</v>
      </c>
    </row>
    <row r="260" spans="1:33">
      <c r="A260" s="1"/>
      <c r="B260" s="1"/>
      <c r="C260" s="195"/>
      <c r="D260" s="1"/>
      <c r="E260" s="195" t="s">
        <v>72</v>
      </c>
      <c r="F260" s="179">
        <v>1668051.8803124283</v>
      </c>
      <c r="G260" s="179">
        <v>54700.289383345887</v>
      </c>
      <c r="H260" s="179">
        <v>0</v>
      </c>
      <c r="I260" s="179">
        <v>0</v>
      </c>
      <c r="J260" s="179">
        <v>0</v>
      </c>
      <c r="K260" s="179">
        <v>0</v>
      </c>
      <c r="M260" s="178">
        <v>0</v>
      </c>
      <c r="N260" s="178">
        <v>0</v>
      </c>
      <c r="O260" s="178">
        <v>0</v>
      </c>
      <c r="P260" s="178">
        <v>0</v>
      </c>
      <c r="Q260" s="178">
        <v>0</v>
      </c>
      <c r="R260" s="178">
        <v>0</v>
      </c>
      <c r="T260" s="179">
        <v>181.72889351313458</v>
      </c>
      <c r="U260" s="179">
        <v>4.6499012926270424</v>
      </c>
      <c r="V260" s="179">
        <v>0</v>
      </c>
      <c r="W260" s="179">
        <v>0</v>
      </c>
      <c r="X260" s="179">
        <v>0</v>
      </c>
      <c r="Y260" s="179">
        <v>0</v>
      </c>
      <c r="AA260" s="178">
        <v>2409.7251279841635</v>
      </c>
      <c r="AB260" s="178">
        <v>61.657691140234583</v>
      </c>
      <c r="AC260" s="178">
        <v>0</v>
      </c>
      <c r="AD260" s="178">
        <v>0</v>
      </c>
      <c r="AE260" s="178">
        <v>0</v>
      </c>
      <c r="AF260" s="178">
        <v>0</v>
      </c>
    </row>
    <row r="261" spans="1:33">
      <c r="A261" s="1"/>
      <c r="B261" s="1"/>
      <c r="C261" s="195"/>
      <c r="D261" s="1"/>
      <c r="E261" s="195" t="s">
        <v>87</v>
      </c>
      <c r="F261" s="179">
        <v>989961.05514735612</v>
      </c>
      <c r="G261" s="179">
        <v>120032.58326327208</v>
      </c>
      <c r="H261" s="179">
        <v>0</v>
      </c>
      <c r="I261" s="179">
        <v>0</v>
      </c>
      <c r="J261" s="179">
        <v>0</v>
      </c>
      <c r="K261" s="179">
        <v>0</v>
      </c>
      <c r="M261" s="178">
        <v>17976.702800420844</v>
      </c>
      <c r="N261" s="178">
        <v>2179.6716794777572</v>
      </c>
      <c r="O261" s="178">
        <v>0</v>
      </c>
      <c r="P261" s="178">
        <v>0</v>
      </c>
      <c r="Q261" s="178">
        <v>0</v>
      </c>
      <c r="R261" s="178">
        <v>0</v>
      </c>
      <c r="T261" s="179">
        <v>183.12690305209432</v>
      </c>
      <c r="U261" s="179">
        <v>14.366637429242092</v>
      </c>
      <c r="V261" s="179">
        <v>0</v>
      </c>
      <c r="W261" s="179">
        <v>0</v>
      </c>
      <c r="X261" s="179">
        <v>0</v>
      </c>
      <c r="Y261" s="179">
        <v>0</v>
      </c>
      <c r="AA261" s="178">
        <v>705.03857675056315</v>
      </c>
      <c r="AB261" s="178">
        <v>55.311554102582072</v>
      </c>
      <c r="AC261" s="178">
        <v>0</v>
      </c>
      <c r="AD261" s="178">
        <v>0</v>
      </c>
      <c r="AE261" s="178">
        <v>0</v>
      </c>
      <c r="AF261" s="178">
        <v>0</v>
      </c>
    </row>
    <row r="262" spans="1:33">
      <c r="A262" s="1"/>
      <c r="B262" s="1"/>
      <c r="C262" s="195"/>
      <c r="D262" s="1"/>
      <c r="E262" s="195" t="s">
        <v>73</v>
      </c>
      <c r="F262" s="179">
        <v>1817290.7434944385</v>
      </c>
      <c r="G262" s="179">
        <v>25905.624112067075</v>
      </c>
      <c r="H262" s="179">
        <v>0</v>
      </c>
      <c r="I262" s="179">
        <v>0</v>
      </c>
      <c r="J262" s="179">
        <v>0</v>
      </c>
      <c r="K262" s="179">
        <v>0</v>
      </c>
      <c r="M262" s="178">
        <v>34855.636460223323</v>
      </c>
      <c r="N262" s="178">
        <v>496.86987046944648</v>
      </c>
      <c r="O262" s="178">
        <v>0</v>
      </c>
      <c r="P262" s="178">
        <v>0</v>
      </c>
      <c r="Q262" s="178">
        <v>0</v>
      </c>
      <c r="R262" s="178">
        <v>0</v>
      </c>
      <c r="T262" s="179">
        <v>466.32545630874876</v>
      </c>
      <c r="U262" s="179">
        <v>5.8199744937129312</v>
      </c>
      <c r="V262" s="179">
        <v>0</v>
      </c>
      <c r="W262" s="179">
        <v>0</v>
      </c>
      <c r="X262" s="179">
        <v>0</v>
      </c>
      <c r="Y262" s="179">
        <v>0</v>
      </c>
      <c r="AA262" s="178">
        <v>1860.6385706719077</v>
      </c>
      <c r="AB262" s="178">
        <v>23.221698229914601</v>
      </c>
      <c r="AC262" s="178">
        <v>0</v>
      </c>
      <c r="AD262" s="178">
        <v>0</v>
      </c>
      <c r="AE262" s="178">
        <v>0</v>
      </c>
      <c r="AF262" s="178">
        <v>0</v>
      </c>
    </row>
    <row r="263" spans="1:33">
      <c r="A263" s="1"/>
      <c r="B263" s="1"/>
      <c r="C263" s="195"/>
      <c r="D263" s="1"/>
      <c r="E263" s="195" t="s">
        <v>74</v>
      </c>
      <c r="F263" s="179">
        <v>16129459.441220498</v>
      </c>
      <c r="G263" s="179">
        <v>6162682.6089147758</v>
      </c>
      <c r="H263" s="179">
        <v>0</v>
      </c>
      <c r="I263" s="179">
        <v>0</v>
      </c>
      <c r="J263" s="179">
        <v>0</v>
      </c>
      <c r="K263" s="179">
        <v>0</v>
      </c>
      <c r="M263" s="178">
        <v>636678.15252329607</v>
      </c>
      <c r="N263" s="178">
        <v>243259.57062169292</v>
      </c>
      <c r="O263" s="178">
        <v>0</v>
      </c>
      <c r="P263" s="178">
        <v>0</v>
      </c>
      <c r="Q263" s="178">
        <v>0</v>
      </c>
      <c r="R263" s="178">
        <v>0</v>
      </c>
      <c r="T263" s="179">
        <v>3202.0145342667684</v>
      </c>
      <c r="U263" s="179">
        <v>1340.1982355317623</v>
      </c>
      <c r="V263" s="179">
        <v>0</v>
      </c>
      <c r="W263" s="179">
        <v>0</v>
      </c>
      <c r="X263" s="179">
        <v>0</v>
      </c>
      <c r="Y263" s="179">
        <v>0</v>
      </c>
      <c r="AA263" s="178">
        <v>0</v>
      </c>
      <c r="AB263" s="178">
        <v>0</v>
      </c>
      <c r="AC263" s="178">
        <v>0</v>
      </c>
      <c r="AD263" s="178">
        <v>0</v>
      </c>
      <c r="AE263" s="178">
        <v>0</v>
      </c>
      <c r="AF263" s="178">
        <v>0</v>
      </c>
    </row>
    <row r="264" spans="1:33">
      <c r="A264" s="1"/>
      <c r="B264" s="1"/>
      <c r="C264" s="195"/>
      <c r="D264" s="1"/>
      <c r="E264" s="195" t="s">
        <v>75</v>
      </c>
      <c r="F264" s="179">
        <v>58552.543733796585</v>
      </c>
      <c r="G264" s="179">
        <v>168428.757092799</v>
      </c>
      <c r="H264" s="179">
        <v>0</v>
      </c>
      <c r="I264" s="179">
        <v>0</v>
      </c>
      <c r="J264" s="179">
        <v>0</v>
      </c>
      <c r="K264" s="179">
        <v>0</v>
      </c>
      <c r="M264" s="178">
        <v>0</v>
      </c>
      <c r="N264" s="178">
        <v>0</v>
      </c>
      <c r="O264" s="178">
        <v>0</v>
      </c>
      <c r="P264" s="178">
        <v>0</v>
      </c>
      <c r="Q264" s="178">
        <v>0</v>
      </c>
      <c r="R264" s="178">
        <v>0</v>
      </c>
      <c r="T264" s="179">
        <v>10.9228992578643</v>
      </c>
      <c r="U264" s="179">
        <v>32.017457593350251</v>
      </c>
      <c r="V264" s="179">
        <v>0</v>
      </c>
      <c r="W264" s="179">
        <v>0</v>
      </c>
      <c r="X264" s="179">
        <v>0</v>
      </c>
      <c r="Y264" s="179">
        <v>0</v>
      </c>
      <c r="AA264" s="178">
        <v>124.52105153965303</v>
      </c>
      <c r="AB264" s="178">
        <v>364.99901656419291</v>
      </c>
      <c r="AC264" s="178">
        <v>0</v>
      </c>
      <c r="AD264" s="178">
        <v>0</v>
      </c>
      <c r="AE264" s="178">
        <v>0</v>
      </c>
      <c r="AF264" s="178">
        <v>0</v>
      </c>
    </row>
    <row r="265" spans="1:33">
      <c r="A265" s="1"/>
      <c r="B265" s="1"/>
      <c r="C265" s="195"/>
      <c r="D265" s="1"/>
      <c r="E265" s="195" t="s">
        <v>95</v>
      </c>
      <c r="F265" s="179">
        <v>67116.089465981262</v>
      </c>
      <c r="G265" s="179">
        <v>0</v>
      </c>
      <c r="H265" s="179">
        <v>0</v>
      </c>
      <c r="I265" s="179">
        <v>0</v>
      </c>
      <c r="J265" s="179">
        <v>0</v>
      </c>
      <c r="K265" s="179">
        <v>0</v>
      </c>
      <c r="M265" s="178">
        <v>3006.1296471813016</v>
      </c>
      <c r="N265" s="178">
        <v>0</v>
      </c>
      <c r="O265" s="178">
        <v>0</v>
      </c>
      <c r="P265" s="178">
        <v>0</v>
      </c>
      <c r="Q265" s="178">
        <v>0</v>
      </c>
      <c r="R265" s="178">
        <v>0</v>
      </c>
      <c r="T265" s="179">
        <v>18.696478114104568</v>
      </c>
      <c r="U265" s="179">
        <v>0</v>
      </c>
      <c r="V265" s="179">
        <v>0</v>
      </c>
      <c r="W265" s="179">
        <v>0</v>
      </c>
      <c r="X265" s="179">
        <v>0</v>
      </c>
      <c r="Y265" s="179">
        <v>0</v>
      </c>
      <c r="AA265" s="178">
        <v>0</v>
      </c>
      <c r="AB265" s="178">
        <v>0</v>
      </c>
      <c r="AC265" s="178">
        <v>0</v>
      </c>
      <c r="AD265" s="178">
        <v>0</v>
      </c>
      <c r="AE265" s="178">
        <v>0</v>
      </c>
      <c r="AF265" s="178">
        <v>0</v>
      </c>
    </row>
    <row r="266" spans="1:33">
      <c r="A266" s="1"/>
      <c r="B266" s="1"/>
      <c r="C266" s="195"/>
      <c r="D266" s="1"/>
      <c r="E266" s="195" t="s">
        <v>78</v>
      </c>
      <c r="F266" s="179">
        <v>524921.22513661638</v>
      </c>
      <c r="G266" s="179">
        <v>595629.25864326884</v>
      </c>
      <c r="H266" s="179">
        <v>0</v>
      </c>
      <c r="I266" s="179">
        <v>0</v>
      </c>
      <c r="J266" s="179">
        <v>0</v>
      </c>
      <c r="K266" s="179">
        <v>0</v>
      </c>
      <c r="M266" s="178">
        <v>18526.0447987466</v>
      </c>
      <c r="N266" s="178">
        <v>21021.543425296888</v>
      </c>
      <c r="O266" s="178">
        <v>0</v>
      </c>
      <c r="P266" s="178">
        <v>0</v>
      </c>
      <c r="Q266" s="178">
        <v>0</v>
      </c>
      <c r="R266" s="178">
        <v>0</v>
      </c>
      <c r="T266" s="179">
        <v>113.2340239820352</v>
      </c>
      <c r="U266" s="179">
        <v>182.08314457158016</v>
      </c>
      <c r="V266" s="179">
        <v>0</v>
      </c>
      <c r="W266" s="179">
        <v>0</v>
      </c>
      <c r="X266" s="179">
        <v>0</v>
      </c>
      <c r="Y266" s="179">
        <v>0</v>
      </c>
      <c r="AA266" s="178">
        <v>0</v>
      </c>
      <c r="AB266" s="178">
        <v>0</v>
      </c>
      <c r="AC266" s="178">
        <v>0</v>
      </c>
      <c r="AD266" s="178">
        <v>0</v>
      </c>
      <c r="AE266" s="178">
        <v>0</v>
      </c>
      <c r="AF266" s="178">
        <v>0</v>
      </c>
    </row>
    <row r="267" spans="1:33">
      <c r="A267" s="1"/>
      <c r="B267" s="1"/>
      <c r="C267" s="195"/>
      <c r="D267" s="1"/>
      <c r="E267" s="195" t="s">
        <v>79</v>
      </c>
      <c r="F267" s="376">
        <v>830.40853444561264</v>
      </c>
      <c r="G267" s="376">
        <v>13607.42548872236</v>
      </c>
      <c r="H267" s="376">
        <v>0</v>
      </c>
      <c r="I267" s="376">
        <v>0</v>
      </c>
      <c r="J267" s="376">
        <v>0</v>
      </c>
      <c r="K267" s="376">
        <v>0</v>
      </c>
      <c r="M267" s="377">
        <v>25.021593157070384</v>
      </c>
      <c r="N267" s="377">
        <v>410.01440901768598</v>
      </c>
      <c r="O267" s="377">
        <v>0</v>
      </c>
      <c r="P267" s="377">
        <v>0</v>
      </c>
      <c r="Q267" s="377">
        <v>0</v>
      </c>
      <c r="R267" s="377">
        <v>0</v>
      </c>
      <c r="T267" s="376">
        <v>0.32955795517597708</v>
      </c>
      <c r="U267" s="376">
        <v>3.3782064742390494</v>
      </c>
      <c r="V267" s="376">
        <v>0</v>
      </c>
      <c r="W267" s="376">
        <v>0</v>
      </c>
      <c r="X267" s="376">
        <v>0</v>
      </c>
      <c r="Y267" s="376">
        <v>0</v>
      </c>
      <c r="AA267" s="377">
        <v>0</v>
      </c>
      <c r="AB267" s="377">
        <v>0</v>
      </c>
      <c r="AC267" s="377">
        <v>0</v>
      </c>
      <c r="AD267" s="377">
        <v>0</v>
      </c>
      <c r="AE267" s="377">
        <v>0</v>
      </c>
      <c r="AF267" s="377">
        <v>0</v>
      </c>
      <c r="AG267" s="175"/>
    </row>
    <row r="268" spans="1:33">
      <c r="A268" s="1"/>
      <c r="B268" s="1"/>
      <c r="C268" s="195"/>
      <c r="D268" s="1" t="s">
        <v>119</v>
      </c>
      <c r="E268" s="195" t="s">
        <v>82</v>
      </c>
      <c r="F268" s="179">
        <v>0</v>
      </c>
      <c r="G268" s="179">
        <v>156400.11161748524</v>
      </c>
      <c r="H268" s="179">
        <v>0</v>
      </c>
      <c r="I268" s="179">
        <v>0</v>
      </c>
      <c r="J268" s="179">
        <v>0</v>
      </c>
      <c r="K268" s="179">
        <v>0</v>
      </c>
      <c r="M268" s="178">
        <v>0</v>
      </c>
      <c r="N268" s="178">
        <v>4422.5259562076317</v>
      </c>
      <c r="O268" s="178">
        <v>0</v>
      </c>
      <c r="P268" s="178">
        <v>0</v>
      </c>
      <c r="Q268" s="178">
        <v>0</v>
      </c>
      <c r="R268" s="178">
        <v>0</v>
      </c>
      <c r="T268" s="179">
        <v>0</v>
      </c>
      <c r="U268" s="179">
        <v>32.090382829482877</v>
      </c>
      <c r="V268" s="179">
        <v>0</v>
      </c>
      <c r="W268" s="179">
        <v>0</v>
      </c>
      <c r="X268" s="179">
        <v>0</v>
      </c>
      <c r="Y268" s="179">
        <v>0</v>
      </c>
      <c r="AA268" s="178">
        <v>0</v>
      </c>
      <c r="AB268" s="178">
        <v>0</v>
      </c>
      <c r="AC268" s="178">
        <v>0</v>
      </c>
      <c r="AD268" s="178">
        <v>0</v>
      </c>
      <c r="AE268" s="178">
        <v>0</v>
      </c>
      <c r="AF268" s="178">
        <v>0</v>
      </c>
    </row>
    <row r="269" spans="1:33">
      <c r="A269" s="1"/>
      <c r="B269" s="1"/>
      <c r="C269" s="195"/>
      <c r="D269" s="1"/>
      <c r="E269" s="195" t="s">
        <v>74</v>
      </c>
      <c r="F269" s="179">
        <v>0</v>
      </c>
      <c r="G269" s="179">
        <v>381291.95258926664</v>
      </c>
      <c r="H269" s="179">
        <v>0</v>
      </c>
      <c r="I269" s="179">
        <v>0</v>
      </c>
      <c r="J269" s="179">
        <v>0</v>
      </c>
      <c r="K269" s="179">
        <v>0</v>
      </c>
      <c r="M269" s="178">
        <v>0</v>
      </c>
      <c r="N269" s="178">
        <v>15050.737244556118</v>
      </c>
      <c r="O269" s="178">
        <v>0</v>
      </c>
      <c r="P269" s="178">
        <v>0</v>
      </c>
      <c r="Q269" s="178">
        <v>0</v>
      </c>
      <c r="R269" s="178">
        <v>0</v>
      </c>
      <c r="T269" s="179">
        <v>0</v>
      </c>
      <c r="U269" s="179">
        <v>78.233989744944154</v>
      </c>
      <c r="V269" s="179">
        <v>0</v>
      </c>
      <c r="W269" s="179">
        <v>0</v>
      </c>
      <c r="X269" s="179">
        <v>0</v>
      </c>
      <c r="Y269" s="179">
        <v>0</v>
      </c>
      <c r="AA269" s="178">
        <v>0</v>
      </c>
      <c r="AB269" s="178">
        <v>0</v>
      </c>
      <c r="AC269" s="178">
        <v>0</v>
      </c>
      <c r="AD269" s="178">
        <v>0</v>
      </c>
      <c r="AE269" s="178">
        <v>0</v>
      </c>
      <c r="AF269" s="178">
        <v>0</v>
      </c>
    </row>
    <row r="270" spans="1:33" s="443" customFormat="1">
      <c r="A270" s="1"/>
      <c r="B270" s="1"/>
      <c r="C270" s="442" t="s">
        <v>93</v>
      </c>
      <c r="D270" s="442"/>
      <c r="E270" s="442"/>
      <c r="F270" s="408">
        <f>SUM(F252:F269)</f>
        <v>53947048.770460062</v>
      </c>
      <c r="G270" s="408">
        <f t="shared" ref="G270:AF270" si="16">SUM(G252:G269)</f>
        <v>21851572.393200997</v>
      </c>
      <c r="H270" s="408">
        <f t="shared" si="16"/>
        <v>0</v>
      </c>
      <c r="I270" s="408">
        <f t="shared" si="16"/>
        <v>0</v>
      </c>
      <c r="J270" s="408">
        <f t="shared" si="16"/>
        <v>0</v>
      </c>
      <c r="K270" s="408">
        <f t="shared" si="16"/>
        <v>0</v>
      </c>
      <c r="L270"/>
      <c r="M270" s="409">
        <f t="shared" si="16"/>
        <v>781006.65633226302</v>
      </c>
      <c r="N270" s="409">
        <f t="shared" si="16"/>
        <v>311437.2204481053</v>
      </c>
      <c r="O270" s="409">
        <f t="shared" si="16"/>
        <v>0</v>
      </c>
      <c r="P270" s="409">
        <f t="shared" si="16"/>
        <v>0</v>
      </c>
      <c r="Q270" s="409">
        <f t="shared" si="16"/>
        <v>0</v>
      </c>
      <c r="R270" s="409">
        <f t="shared" si="16"/>
        <v>0</v>
      </c>
      <c r="S270"/>
      <c r="T270" s="408">
        <f t="shared" si="16"/>
        <v>8019.1479693181673</v>
      </c>
      <c r="U270" s="408">
        <f t="shared" si="16"/>
        <v>3648.8524818276055</v>
      </c>
      <c r="V270" s="408">
        <f t="shared" si="16"/>
        <v>0</v>
      </c>
      <c r="W270" s="408">
        <f t="shared" si="16"/>
        <v>0</v>
      </c>
      <c r="X270" s="408">
        <f t="shared" si="16"/>
        <v>0</v>
      </c>
      <c r="Y270" s="408">
        <f t="shared" si="16"/>
        <v>0</v>
      </c>
      <c r="Z270"/>
      <c r="AA270" s="409">
        <f t="shared" si="16"/>
        <v>45502.095534141641</v>
      </c>
      <c r="AB270" s="409">
        <f t="shared" si="16"/>
        <v>23884.400348146453</v>
      </c>
      <c r="AC270" s="409">
        <f t="shared" si="16"/>
        <v>0</v>
      </c>
      <c r="AD270" s="409">
        <f t="shared" si="16"/>
        <v>0</v>
      </c>
      <c r="AE270" s="409">
        <f t="shared" si="16"/>
        <v>0</v>
      </c>
      <c r="AF270" s="409">
        <f t="shared" si="16"/>
        <v>0</v>
      </c>
    </row>
    <row r="271" spans="1:33">
      <c r="A271" s="1"/>
      <c r="B271" s="1"/>
      <c r="C271" s="195">
        <v>2015</v>
      </c>
      <c r="D271" s="1" t="s">
        <v>10</v>
      </c>
      <c r="E271" s="195" t="s">
        <v>68</v>
      </c>
      <c r="F271" s="179">
        <v>0</v>
      </c>
      <c r="G271" s="179">
        <v>0</v>
      </c>
      <c r="H271" s="179">
        <v>137928.96692848665</v>
      </c>
      <c r="I271" s="179">
        <v>0</v>
      </c>
      <c r="J271" s="179">
        <v>0</v>
      </c>
      <c r="K271" s="179">
        <v>0</v>
      </c>
      <c r="M271" s="178">
        <v>0</v>
      </c>
      <c r="N271" s="178">
        <v>0</v>
      </c>
      <c r="O271" s="178">
        <v>5793.7062558310818</v>
      </c>
      <c r="P271" s="178">
        <v>0</v>
      </c>
      <c r="Q271" s="178">
        <v>0</v>
      </c>
      <c r="R271" s="178">
        <v>0</v>
      </c>
      <c r="T271" s="179">
        <v>0</v>
      </c>
      <c r="U271" s="179">
        <v>0</v>
      </c>
      <c r="V271" s="179">
        <v>43.050051213816367</v>
      </c>
      <c r="W271" s="179">
        <v>0</v>
      </c>
      <c r="X271" s="179">
        <v>0</v>
      </c>
      <c r="Y271" s="179">
        <v>0</v>
      </c>
      <c r="AA271" s="178">
        <v>0</v>
      </c>
      <c r="AB271" s="178">
        <v>0</v>
      </c>
      <c r="AC271" s="178">
        <v>0</v>
      </c>
      <c r="AD271" s="178">
        <v>0</v>
      </c>
      <c r="AE271" s="178">
        <v>0</v>
      </c>
      <c r="AF271" s="178">
        <v>0</v>
      </c>
    </row>
    <row r="272" spans="1:33">
      <c r="A272" s="1"/>
      <c r="B272" s="1"/>
      <c r="C272" s="195"/>
      <c r="D272" s="1"/>
      <c r="E272" s="195" t="s">
        <v>69</v>
      </c>
      <c r="F272" s="376">
        <v>0</v>
      </c>
      <c r="G272" s="376">
        <v>0</v>
      </c>
      <c r="H272" s="376">
        <v>508472.91524554085</v>
      </c>
      <c r="I272" s="376">
        <v>0</v>
      </c>
      <c r="J272" s="376">
        <v>0</v>
      </c>
      <c r="K272" s="376">
        <v>0</v>
      </c>
      <c r="M272" s="377">
        <v>0</v>
      </c>
      <c r="N272" s="377">
        <v>0</v>
      </c>
      <c r="O272" s="377">
        <v>0</v>
      </c>
      <c r="P272" s="377">
        <v>0</v>
      </c>
      <c r="Q272" s="377">
        <v>0</v>
      </c>
      <c r="R272" s="377">
        <v>0</v>
      </c>
      <c r="T272" s="376">
        <v>0</v>
      </c>
      <c r="U272" s="376">
        <v>0</v>
      </c>
      <c r="V272" s="376">
        <v>90.889614727207515</v>
      </c>
      <c r="W272" s="376">
        <v>0</v>
      </c>
      <c r="X272" s="376">
        <v>0</v>
      </c>
      <c r="Y272" s="376">
        <v>0</v>
      </c>
      <c r="AA272" s="377">
        <v>0</v>
      </c>
      <c r="AB272" s="377">
        <v>0</v>
      </c>
      <c r="AC272" s="377">
        <v>1033.4149194483491</v>
      </c>
      <c r="AD272" s="377">
        <v>0</v>
      </c>
      <c r="AE272" s="377">
        <v>0</v>
      </c>
      <c r="AF272" s="377">
        <v>0</v>
      </c>
    </row>
    <row r="273" spans="1:32">
      <c r="A273" s="1"/>
      <c r="B273" s="1"/>
      <c r="C273" s="195"/>
      <c r="D273" s="1"/>
      <c r="E273" s="195" t="s">
        <v>71</v>
      </c>
      <c r="F273" s="179">
        <v>0</v>
      </c>
      <c r="G273" s="179">
        <v>0</v>
      </c>
      <c r="H273" s="179">
        <v>967015.61067016248</v>
      </c>
      <c r="I273" s="179">
        <v>0</v>
      </c>
      <c r="J273" s="179">
        <v>0</v>
      </c>
      <c r="K273" s="179">
        <v>0</v>
      </c>
      <c r="M273" s="178">
        <v>0</v>
      </c>
      <c r="N273" s="178">
        <v>0</v>
      </c>
      <c r="O273" s="178">
        <v>0</v>
      </c>
      <c r="P273" s="178">
        <v>0</v>
      </c>
      <c r="Q273" s="178">
        <v>0</v>
      </c>
      <c r="R273" s="178">
        <v>0</v>
      </c>
      <c r="T273" s="179">
        <v>0</v>
      </c>
      <c r="U273" s="179">
        <v>0</v>
      </c>
      <c r="V273" s="179">
        <v>127.07260889520281</v>
      </c>
      <c r="W273" s="179">
        <v>0</v>
      </c>
      <c r="X273" s="179">
        <v>0</v>
      </c>
      <c r="Y273" s="179">
        <v>0</v>
      </c>
      <c r="AA273" s="178">
        <v>0</v>
      </c>
      <c r="AB273" s="178">
        <v>0</v>
      </c>
      <c r="AC273" s="178">
        <v>1684.9827939503898</v>
      </c>
      <c r="AD273" s="178">
        <v>0</v>
      </c>
      <c r="AE273" s="178">
        <v>0</v>
      </c>
      <c r="AF273" s="178">
        <v>0</v>
      </c>
    </row>
    <row r="274" spans="1:32">
      <c r="A274" s="1"/>
      <c r="B274" s="1"/>
      <c r="C274" s="195"/>
      <c r="D274" s="1"/>
      <c r="E274" s="195" t="s">
        <v>87</v>
      </c>
      <c r="F274" s="179">
        <v>0</v>
      </c>
      <c r="G274" s="179">
        <v>0</v>
      </c>
      <c r="H274" s="179">
        <v>1480935.9703437032</v>
      </c>
      <c r="I274" s="179">
        <v>0</v>
      </c>
      <c r="J274" s="179">
        <v>0</v>
      </c>
      <c r="K274" s="179">
        <v>0</v>
      </c>
      <c r="M274" s="178">
        <v>0</v>
      </c>
      <c r="N274" s="178">
        <v>0</v>
      </c>
      <c r="O274" s="178">
        <v>26892.316285471305</v>
      </c>
      <c r="P274" s="178">
        <v>0</v>
      </c>
      <c r="Q274" s="178">
        <v>0</v>
      </c>
      <c r="R274" s="178">
        <v>0</v>
      </c>
      <c r="T274" s="179">
        <v>0</v>
      </c>
      <c r="U274" s="179">
        <v>0</v>
      </c>
      <c r="V274" s="179">
        <v>264.50017567306764</v>
      </c>
      <c r="W274" s="179">
        <v>0</v>
      </c>
      <c r="X274" s="179">
        <v>0</v>
      </c>
      <c r="Y274" s="179">
        <v>0</v>
      </c>
      <c r="AA274" s="178">
        <v>0</v>
      </c>
      <c r="AB274" s="178">
        <v>0</v>
      </c>
      <c r="AC274" s="178">
        <v>1018.3256763413103</v>
      </c>
      <c r="AD274" s="178">
        <v>0</v>
      </c>
      <c r="AE274" s="178">
        <v>0</v>
      </c>
      <c r="AF274" s="178">
        <v>0</v>
      </c>
    </row>
    <row r="275" spans="1:32">
      <c r="A275" s="1"/>
      <c r="B275" s="1"/>
      <c r="C275" s="195"/>
      <c r="D275" s="1"/>
      <c r="E275" s="195" t="s">
        <v>73</v>
      </c>
      <c r="F275" s="179">
        <v>0</v>
      </c>
      <c r="G275" s="179">
        <v>0</v>
      </c>
      <c r="H275" s="179">
        <v>485531.92592097574</v>
      </c>
      <c r="I275" s="179">
        <v>0</v>
      </c>
      <c r="J275" s="179">
        <v>0</v>
      </c>
      <c r="K275" s="179">
        <v>0</v>
      </c>
      <c r="M275" s="178">
        <v>0</v>
      </c>
      <c r="N275" s="178">
        <v>0</v>
      </c>
      <c r="O275" s="178">
        <v>9312.5023391643117</v>
      </c>
      <c r="P275" s="178">
        <v>0</v>
      </c>
      <c r="Q275" s="178">
        <v>0</v>
      </c>
      <c r="R275" s="178">
        <v>0</v>
      </c>
      <c r="T275" s="179">
        <v>0</v>
      </c>
      <c r="U275" s="179">
        <v>0</v>
      </c>
      <c r="V275" s="179">
        <v>94.972524379373297</v>
      </c>
      <c r="W275" s="179">
        <v>0</v>
      </c>
      <c r="X275" s="179">
        <v>0</v>
      </c>
      <c r="Y275" s="179">
        <v>0</v>
      </c>
      <c r="AA275" s="178">
        <v>0</v>
      </c>
      <c r="AB275" s="178">
        <v>0</v>
      </c>
      <c r="AC275" s="178">
        <v>378.94037227369944</v>
      </c>
      <c r="AD275" s="178">
        <v>0</v>
      </c>
      <c r="AE275" s="178">
        <v>0</v>
      </c>
      <c r="AF275" s="178">
        <v>0</v>
      </c>
    </row>
    <row r="276" spans="1:32">
      <c r="A276" s="1"/>
      <c r="B276" s="1"/>
      <c r="C276" s="195"/>
      <c r="D276" s="1"/>
      <c r="E276" s="195" t="s">
        <v>74</v>
      </c>
      <c r="F276" s="179">
        <v>0</v>
      </c>
      <c r="G276" s="179">
        <v>0</v>
      </c>
      <c r="H276" s="179">
        <v>4897339.112270901</v>
      </c>
      <c r="I276" s="179">
        <v>0</v>
      </c>
      <c r="J276" s="179">
        <v>0</v>
      </c>
      <c r="K276" s="179">
        <v>0</v>
      </c>
      <c r="M276" s="178">
        <v>0</v>
      </c>
      <c r="N276" s="178">
        <v>0</v>
      </c>
      <c r="O276" s="178">
        <v>193312.66677866934</v>
      </c>
      <c r="P276" s="178">
        <v>0</v>
      </c>
      <c r="Q276" s="178">
        <v>0</v>
      </c>
      <c r="R276" s="178">
        <v>0</v>
      </c>
      <c r="T276" s="179">
        <v>0</v>
      </c>
      <c r="U276" s="179">
        <v>0</v>
      </c>
      <c r="V276" s="179">
        <v>1024.7457407312129</v>
      </c>
      <c r="W276" s="179">
        <v>0</v>
      </c>
      <c r="X276" s="179">
        <v>0</v>
      </c>
      <c r="Y276" s="179">
        <v>0</v>
      </c>
      <c r="AA276" s="178">
        <v>0</v>
      </c>
      <c r="AB276" s="178">
        <v>0</v>
      </c>
      <c r="AC276" s="178">
        <v>0</v>
      </c>
      <c r="AD276" s="178">
        <v>0</v>
      </c>
      <c r="AE276" s="178">
        <v>0</v>
      </c>
      <c r="AF276" s="178">
        <v>0</v>
      </c>
    </row>
    <row r="277" spans="1:32">
      <c r="A277" s="1"/>
      <c r="B277" s="1"/>
      <c r="C277" s="195"/>
      <c r="D277" s="1"/>
      <c r="E277" s="195" t="s">
        <v>75</v>
      </c>
      <c r="F277" s="179">
        <v>0</v>
      </c>
      <c r="G277" s="179">
        <v>0</v>
      </c>
      <c r="H277" s="179">
        <v>31192.054276589577</v>
      </c>
      <c r="I277" s="179">
        <v>0</v>
      </c>
      <c r="J277" s="179">
        <v>0</v>
      </c>
      <c r="K277" s="179">
        <v>0</v>
      </c>
      <c r="M277" s="178">
        <v>0</v>
      </c>
      <c r="N277" s="178">
        <v>0</v>
      </c>
      <c r="O277" s="178">
        <v>0</v>
      </c>
      <c r="P277" s="178">
        <v>0</v>
      </c>
      <c r="Q277" s="178">
        <v>0</v>
      </c>
      <c r="R277" s="178">
        <v>0</v>
      </c>
      <c r="T277" s="179">
        <v>0</v>
      </c>
      <c r="U277" s="179">
        <v>0</v>
      </c>
      <c r="V277" s="179">
        <v>18.298539257566425</v>
      </c>
      <c r="W277" s="179">
        <v>0</v>
      </c>
      <c r="X277" s="179">
        <v>0</v>
      </c>
      <c r="Y277" s="179">
        <v>0</v>
      </c>
      <c r="AA277" s="178">
        <v>0</v>
      </c>
      <c r="AB277" s="178">
        <v>0</v>
      </c>
      <c r="AC277" s="178">
        <v>208.60334753625727</v>
      </c>
      <c r="AD277" s="178">
        <v>0</v>
      </c>
      <c r="AE277" s="178">
        <v>0</v>
      </c>
      <c r="AF277" s="178">
        <v>0</v>
      </c>
    </row>
    <row r="278" spans="1:32">
      <c r="A278" s="1"/>
      <c r="B278" s="1"/>
      <c r="C278" s="195"/>
      <c r="D278" s="1"/>
      <c r="E278" s="195" t="s">
        <v>78</v>
      </c>
      <c r="F278" s="179">
        <v>0</v>
      </c>
      <c r="G278" s="179">
        <v>0</v>
      </c>
      <c r="H278" s="179">
        <v>168047.36931599409</v>
      </c>
      <c r="I278" s="179">
        <v>0</v>
      </c>
      <c r="J278" s="179">
        <v>0</v>
      </c>
      <c r="K278" s="179">
        <v>0</v>
      </c>
      <c r="M278" s="178">
        <v>0</v>
      </c>
      <c r="N278" s="178">
        <v>0</v>
      </c>
      <c r="O278" s="178">
        <v>5930.8958052693779</v>
      </c>
      <c r="P278" s="178">
        <v>0</v>
      </c>
      <c r="Q278" s="178">
        <v>0</v>
      </c>
      <c r="R278" s="178">
        <v>0</v>
      </c>
      <c r="T278" s="179">
        <v>0</v>
      </c>
      <c r="U278" s="179">
        <v>0</v>
      </c>
      <c r="V278" s="179">
        <v>46.216941708151502</v>
      </c>
      <c r="W278" s="179">
        <v>0</v>
      </c>
      <c r="X278" s="179">
        <v>0</v>
      </c>
      <c r="Y278" s="179">
        <v>0</v>
      </c>
      <c r="AA278" s="178">
        <v>0</v>
      </c>
      <c r="AB278" s="178">
        <v>0</v>
      </c>
      <c r="AC278" s="178">
        <v>0</v>
      </c>
      <c r="AD278" s="178">
        <v>0</v>
      </c>
      <c r="AE278" s="178">
        <v>0</v>
      </c>
      <c r="AF278" s="178">
        <v>0</v>
      </c>
    </row>
    <row r="279" spans="1:32">
      <c r="A279" s="1"/>
      <c r="B279" s="1"/>
      <c r="C279" s="195"/>
      <c r="D279" s="1"/>
      <c r="E279" s="195" t="s">
        <v>88</v>
      </c>
      <c r="F279" s="179">
        <v>0</v>
      </c>
      <c r="G279" s="179">
        <v>0</v>
      </c>
      <c r="H279" s="179">
        <v>48071.209602426963</v>
      </c>
      <c r="I279" s="179">
        <v>0</v>
      </c>
      <c r="J279" s="179">
        <v>0</v>
      </c>
      <c r="K279" s="179">
        <v>0</v>
      </c>
      <c r="M279" s="178">
        <v>0</v>
      </c>
      <c r="N279" s="178">
        <v>0</v>
      </c>
      <c r="O279" s="178">
        <v>1899.9825120628575</v>
      </c>
      <c r="P279" s="178">
        <v>0</v>
      </c>
      <c r="Q279" s="178">
        <v>0</v>
      </c>
      <c r="R279" s="178">
        <v>0</v>
      </c>
      <c r="T279" s="179">
        <v>0</v>
      </c>
      <c r="U279" s="179">
        <v>0</v>
      </c>
      <c r="V279" s="179">
        <v>6.1295880193249461</v>
      </c>
      <c r="W279" s="179">
        <v>0</v>
      </c>
      <c r="X279" s="179">
        <v>0</v>
      </c>
      <c r="Y279" s="179">
        <v>0</v>
      </c>
      <c r="AA279" s="178">
        <v>0</v>
      </c>
      <c r="AB279" s="178">
        <v>0</v>
      </c>
      <c r="AC279" s="178">
        <v>0</v>
      </c>
      <c r="AD279" s="178">
        <v>0</v>
      </c>
      <c r="AE279" s="178">
        <v>0</v>
      </c>
      <c r="AF279" s="178">
        <v>0</v>
      </c>
    </row>
    <row r="280" spans="1:32" s="443" customFormat="1">
      <c r="A280" s="1"/>
      <c r="B280" s="1"/>
      <c r="C280" s="442" t="s">
        <v>108</v>
      </c>
      <c r="D280" s="442"/>
      <c r="E280" s="442"/>
      <c r="F280" s="408">
        <f>SUM(F271:F279)</f>
        <v>0</v>
      </c>
      <c r="G280" s="408">
        <f t="shared" ref="G280:AF280" si="17">SUM(G271:G279)</f>
        <v>0</v>
      </c>
      <c r="H280" s="408">
        <f t="shared" si="17"/>
        <v>8724535.1345747802</v>
      </c>
      <c r="I280" s="408">
        <f t="shared" si="17"/>
        <v>0</v>
      </c>
      <c r="J280" s="408">
        <f t="shared" si="17"/>
        <v>0</v>
      </c>
      <c r="K280" s="408">
        <f t="shared" si="17"/>
        <v>0</v>
      </c>
      <c r="L280"/>
      <c r="M280" s="409">
        <f t="shared" si="17"/>
        <v>0</v>
      </c>
      <c r="N280" s="409">
        <f t="shared" si="17"/>
        <v>0</v>
      </c>
      <c r="O280" s="409">
        <f t="shared" si="17"/>
        <v>243142.06997646825</v>
      </c>
      <c r="P280" s="409">
        <f t="shared" si="17"/>
        <v>0</v>
      </c>
      <c r="Q280" s="409">
        <f t="shared" si="17"/>
        <v>0</v>
      </c>
      <c r="R280" s="409">
        <f t="shared" si="17"/>
        <v>0</v>
      </c>
      <c r="S280"/>
      <c r="T280" s="408">
        <f t="shared" si="17"/>
        <v>0</v>
      </c>
      <c r="U280" s="408">
        <f t="shared" si="17"/>
        <v>0</v>
      </c>
      <c r="V280" s="408">
        <f t="shared" si="17"/>
        <v>1715.8757846049236</v>
      </c>
      <c r="W280" s="408">
        <f t="shared" si="17"/>
        <v>0</v>
      </c>
      <c r="X280" s="408">
        <f t="shared" si="17"/>
        <v>0</v>
      </c>
      <c r="Y280" s="408">
        <f t="shared" si="17"/>
        <v>0</v>
      </c>
      <c r="Z280"/>
      <c r="AA280" s="409">
        <f t="shared" si="17"/>
        <v>0</v>
      </c>
      <c r="AB280" s="409">
        <f t="shared" si="17"/>
        <v>0</v>
      </c>
      <c r="AC280" s="409">
        <f t="shared" si="17"/>
        <v>4324.2671095500064</v>
      </c>
      <c r="AD280" s="409">
        <f t="shared" si="17"/>
        <v>0</v>
      </c>
      <c r="AE280" s="409">
        <f t="shared" si="17"/>
        <v>0</v>
      </c>
      <c r="AF280" s="409">
        <f t="shared" si="17"/>
        <v>0</v>
      </c>
    </row>
    <row r="281" spans="1:32" s="443" customFormat="1">
      <c r="A281" s="1"/>
      <c r="B281" s="181" t="s">
        <v>127</v>
      </c>
      <c r="C281" s="181"/>
      <c r="D281" s="181"/>
      <c r="E281" s="181"/>
      <c r="F281" s="191">
        <f>F231+F251+F270+F280</f>
        <v>171429272.95929354</v>
      </c>
      <c r="G281" s="191">
        <f t="shared" ref="G281:AF281" si="18">G231+G251+G270+G280</f>
        <v>21851572.393200997</v>
      </c>
      <c r="H281" s="191">
        <f t="shared" si="18"/>
        <v>8724535.1345747802</v>
      </c>
      <c r="I281" s="191">
        <f t="shared" si="18"/>
        <v>0</v>
      </c>
      <c r="J281" s="191">
        <f t="shared" si="18"/>
        <v>0</v>
      </c>
      <c r="K281" s="191">
        <f t="shared" si="18"/>
        <v>0</v>
      </c>
      <c r="L281"/>
      <c r="M281" s="192">
        <f t="shared" si="18"/>
        <v>2426621.5956001366</v>
      </c>
      <c r="N281" s="192">
        <f t="shared" si="18"/>
        <v>311437.2204481053</v>
      </c>
      <c r="O281" s="192">
        <f t="shared" si="18"/>
        <v>243142.06997646825</v>
      </c>
      <c r="P281" s="192">
        <f t="shared" si="18"/>
        <v>0</v>
      </c>
      <c r="Q281" s="192">
        <f t="shared" si="18"/>
        <v>0</v>
      </c>
      <c r="R281" s="192">
        <f t="shared" si="18"/>
        <v>0</v>
      </c>
      <c r="S281"/>
      <c r="T281" s="191">
        <f t="shared" si="18"/>
        <v>38339.706461241221</v>
      </c>
      <c r="U281" s="191">
        <f t="shared" si="18"/>
        <v>3648.8524818276055</v>
      </c>
      <c r="V281" s="191">
        <f t="shared" si="18"/>
        <v>1715.8757846049236</v>
      </c>
      <c r="W281" s="191">
        <f t="shared" si="18"/>
        <v>0</v>
      </c>
      <c r="X281" s="191">
        <f t="shared" si="18"/>
        <v>0</v>
      </c>
      <c r="Y281" s="191">
        <f t="shared" si="18"/>
        <v>0</v>
      </c>
      <c r="Z281"/>
      <c r="AA281" s="192">
        <f t="shared" si="18"/>
        <v>272555.12254121969</v>
      </c>
      <c r="AB281" s="192">
        <f t="shared" si="18"/>
        <v>23884.400348146453</v>
      </c>
      <c r="AC281" s="192">
        <f t="shared" si="18"/>
        <v>4324.2671095500064</v>
      </c>
      <c r="AD281" s="192">
        <f t="shared" si="18"/>
        <v>0</v>
      </c>
      <c r="AE281" s="192">
        <f t="shared" si="18"/>
        <v>0</v>
      </c>
      <c r="AF281" s="192">
        <f t="shared" si="18"/>
        <v>0</v>
      </c>
    </row>
    <row r="282" spans="1:32">
      <c r="A282" s="1"/>
      <c r="B282" s="1" t="s">
        <v>3</v>
      </c>
      <c r="C282" s="195">
        <v>2012</v>
      </c>
      <c r="D282" s="1" t="s">
        <v>192</v>
      </c>
      <c r="E282" s="195" t="s">
        <v>68</v>
      </c>
      <c r="F282" s="179">
        <v>116388.70245377906</v>
      </c>
      <c r="G282" s="179">
        <v>0</v>
      </c>
      <c r="H282" s="179">
        <v>0</v>
      </c>
      <c r="I282" s="179">
        <v>0</v>
      </c>
      <c r="J282" s="179">
        <v>0</v>
      </c>
      <c r="K282" s="179">
        <v>0</v>
      </c>
      <c r="M282" s="178">
        <v>4888.9074465709919</v>
      </c>
      <c r="N282" s="178">
        <v>0</v>
      </c>
      <c r="O282" s="178">
        <v>0</v>
      </c>
      <c r="P282" s="178">
        <v>0</v>
      </c>
      <c r="Q282" s="178">
        <v>0</v>
      </c>
      <c r="R282" s="178">
        <v>0</v>
      </c>
      <c r="T282" s="179">
        <v>336.01606792874077</v>
      </c>
      <c r="U282" s="179">
        <v>0</v>
      </c>
      <c r="V282" s="179">
        <v>0</v>
      </c>
      <c r="W282" s="179">
        <v>0</v>
      </c>
      <c r="X282" s="179">
        <v>0</v>
      </c>
      <c r="Y282" s="179">
        <v>0</v>
      </c>
      <c r="AA282" s="178">
        <v>0</v>
      </c>
      <c r="AB282" s="178">
        <v>0</v>
      </c>
      <c r="AC282" s="178">
        <v>0</v>
      </c>
      <c r="AD282" s="178">
        <v>0</v>
      </c>
      <c r="AE282" s="178">
        <v>0</v>
      </c>
      <c r="AF282" s="178">
        <v>0</v>
      </c>
    </row>
    <row r="283" spans="1:32">
      <c r="A283" s="1"/>
      <c r="B283" s="1"/>
      <c r="C283" s="195"/>
      <c r="D283" s="1"/>
      <c r="E283" s="195" t="s">
        <v>69</v>
      </c>
      <c r="F283" s="179">
        <v>4993785.8883661628</v>
      </c>
      <c r="G283" s="179">
        <v>0</v>
      </c>
      <c r="H283" s="179">
        <v>0</v>
      </c>
      <c r="I283" s="179">
        <v>0</v>
      </c>
      <c r="J283" s="179">
        <v>0</v>
      </c>
      <c r="K283" s="179">
        <v>0</v>
      </c>
      <c r="M283" s="178">
        <v>0</v>
      </c>
      <c r="N283" s="178">
        <v>0</v>
      </c>
      <c r="O283" s="178">
        <v>0</v>
      </c>
      <c r="P283" s="178">
        <v>0</v>
      </c>
      <c r="Q283" s="178">
        <v>0</v>
      </c>
      <c r="R283" s="178">
        <v>0</v>
      </c>
      <c r="T283" s="179">
        <v>7506.526101186184</v>
      </c>
      <c r="U283" s="179">
        <v>0</v>
      </c>
      <c r="V283" s="179">
        <v>0</v>
      </c>
      <c r="W283" s="179">
        <v>0</v>
      </c>
      <c r="X283" s="179">
        <v>0</v>
      </c>
      <c r="Y283" s="179">
        <v>0</v>
      </c>
      <c r="AA283" s="178">
        <v>85349.201770486878</v>
      </c>
      <c r="AB283" s="178">
        <v>0</v>
      </c>
      <c r="AC283" s="178">
        <v>0</v>
      </c>
      <c r="AD283" s="178">
        <v>0</v>
      </c>
      <c r="AE283" s="178">
        <v>0</v>
      </c>
      <c r="AF283" s="178">
        <v>0</v>
      </c>
    </row>
    <row r="284" spans="1:32">
      <c r="A284" s="1"/>
      <c r="B284" s="1"/>
      <c r="C284" s="195"/>
      <c r="D284" s="1"/>
      <c r="E284" s="195" t="s">
        <v>70</v>
      </c>
      <c r="F284" s="376">
        <v>1849237.4271708052</v>
      </c>
      <c r="G284" s="376">
        <v>0</v>
      </c>
      <c r="H284" s="376">
        <v>0</v>
      </c>
      <c r="I284" s="376">
        <v>0</v>
      </c>
      <c r="J284" s="376">
        <v>0</v>
      </c>
      <c r="K284" s="376">
        <v>0</v>
      </c>
      <c r="M284" s="377">
        <v>0</v>
      </c>
      <c r="N284" s="377">
        <v>0</v>
      </c>
      <c r="O284" s="377">
        <v>0</v>
      </c>
      <c r="P284" s="377">
        <v>0</v>
      </c>
      <c r="Q284" s="377">
        <v>0</v>
      </c>
      <c r="R284" s="377">
        <v>0</v>
      </c>
      <c r="T284" s="376">
        <v>2725.547965932039</v>
      </c>
      <c r="U284" s="376">
        <v>0</v>
      </c>
      <c r="V284" s="376">
        <v>0</v>
      </c>
      <c r="W284" s="376">
        <v>0</v>
      </c>
      <c r="X284" s="376">
        <v>0</v>
      </c>
      <c r="Y284" s="376">
        <v>0</v>
      </c>
      <c r="AA284" s="377">
        <v>33633.261899601377</v>
      </c>
      <c r="AB284" s="377">
        <v>0</v>
      </c>
      <c r="AC284" s="377">
        <v>0</v>
      </c>
      <c r="AD284" s="377">
        <v>0</v>
      </c>
      <c r="AE284" s="377">
        <v>0</v>
      </c>
      <c r="AF284" s="377">
        <v>0</v>
      </c>
    </row>
    <row r="285" spans="1:32">
      <c r="A285" s="1"/>
      <c r="B285" s="1"/>
      <c r="C285" s="195"/>
      <c r="D285" s="1"/>
      <c r="E285" s="195" t="s">
        <v>71</v>
      </c>
      <c r="F285" s="179">
        <v>1578510.4692422517</v>
      </c>
      <c r="G285" s="179">
        <v>0</v>
      </c>
      <c r="H285" s="179">
        <v>0</v>
      </c>
      <c r="I285" s="179">
        <v>0</v>
      </c>
      <c r="J285" s="179">
        <v>0</v>
      </c>
      <c r="K285" s="179">
        <v>0</v>
      </c>
      <c r="M285" s="178">
        <v>0</v>
      </c>
      <c r="N285" s="178">
        <v>0</v>
      </c>
      <c r="O285" s="178">
        <v>0</v>
      </c>
      <c r="P285" s="178">
        <v>0</v>
      </c>
      <c r="Q285" s="178">
        <v>0</v>
      </c>
      <c r="R285" s="178">
        <v>0</v>
      </c>
      <c r="T285" s="179">
        <v>2854.8586051490975</v>
      </c>
      <c r="U285" s="179">
        <v>0</v>
      </c>
      <c r="V285" s="179">
        <v>0</v>
      </c>
      <c r="W285" s="179">
        <v>0</v>
      </c>
      <c r="X285" s="179">
        <v>0</v>
      </c>
      <c r="Y285" s="179">
        <v>0</v>
      </c>
      <c r="AA285" s="178">
        <v>37855.425104277034</v>
      </c>
      <c r="AB285" s="178">
        <v>0</v>
      </c>
      <c r="AC285" s="178">
        <v>0</v>
      </c>
      <c r="AD285" s="178">
        <v>0</v>
      </c>
      <c r="AE285" s="178">
        <v>0</v>
      </c>
      <c r="AF285" s="178">
        <v>0</v>
      </c>
    </row>
    <row r="286" spans="1:32">
      <c r="A286" s="1"/>
      <c r="B286" s="1"/>
      <c r="C286" s="195"/>
      <c r="D286" s="1"/>
      <c r="E286" s="195" t="s">
        <v>72</v>
      </c>
      <c r="F286" s="179">
        <v>2514.1278833139099</v>
      </c>
      <c r="G286" s="179">
        <v>0</v>
      </c>
      <c r="H286" s="179">
        <v>0</v>
      </c>
      <c r="I286" s="179">
        <v>0</v>
      </c>
      <c r="J286" s="179">
        <v>0</v>
      </c>
      <c r="K286" s="179">
        <v>0</v>
      </c>
      <c r="M286" s="178">
        <v>0</v>
      </c>
      <c r="N286" s="178">
        <v>0</v>
      </c>
      <c r="O286" s="178">
        <v>0</v>
      </c>
      <c r="P286" s="178">
        <v>0</v>
      </c>
      <c r="Q286" s="178">
        <v>0</v>
      </c>
      <c r="R286" s="178">
        <v>0</v>
      </c>
      <c r="T286" s="179">
        <v>7.7915675892382401</v>
      </c>
      <c r="U286" s="179">
        <v>0</v>
      </c>
      <c r="V286" s="179">
        <v>0</v>
      </c>
      <c r="W286" s="179">
        <v>0</v>
      </c>
      <c r="X286" s="179">
        <v>0</v>
      </c>
      <c r="Y286" s="179">
        <v>0</v>
      </c>
      <c r="AA286" s="178">
        <v>103.31618623329909</v>
      </c>
      <c r="AB286" s="178">
        <v>0</v>
      </c>
      <c r="AC286" s="178">
        <v>0</v>
      </c>
      <c r="AD286" s="178">
        <v>0</v>
      </c>
      <c r="AE286" s="178">
        <v>0</v>
      </c>
      <c r="AF286" s="178">
        <v>0</v>
      </c>
    </row>
    <row r="287" spans="1:32">
      <c r="A287" s="1"/>
      <c r="B287" s="1"/>
      <c r="C287" s="195"/>
      <c r="D287" s="1"/>
      <c r="E287" s="195" t="s">
        <v>73</v>
      </c>
      <c r="F287" s="179">
        <v>94515.26340351878</v>
      </c>
      <c r="G287" s="179">
        <v>0</v>
      </c>
      <c r="H287" s="179">
        <v>0</v>
      </c>
      <c r="I287" s="179">
        <v>0</v>
      </c>
      <c r="J287" s="179">
        <v>0</v>
      </c>
      <c r="K287" s="179">
        <v>0</v>
      </c>
      <c r="M287" s="178">
        <v>1812.8027520794901</v>
      </c>
      <c r="N287" s="178">
        <v>0</v>
      </c>
      <c r="O287" s="178">
        <v>0</v>
      </c>
      <c r="P287" s="178">
        <v>0</v>
      </c>
      <c r="Q287" s="178">
        <v>0</v>
      </c>
      <c r="R287" s="178">
        <v>0</v>
      </c>
      <c r="T287" s="179">
        <v>411.57974341949313</v>
      </c>
      <c r="U287" s="179">
        <v>0</v>
      </c>
      <c r="V287" s="179">
        <v>0</v>
      </c>
      <c r="W287" s="179">
        <v>0</v>
      </c>
      <c r="X287" s="179">
        <v>0</v>
      </c>
      <c r="Y287" s="179">
        <v>0</v>
      </c>
      <c r="AA287" s="178">
        <v>1642.2031762437775</v>
      </c>
      <c r="AB287" s="178">
        <v>0</v>
      </c>
      <c r="AC287" s="178">
        <v>0</v>
      </c>
      <c r="AD287" s="178">
        <v>0</v>
      </c>
      <c r="AE287" s="178">
        <v>0</v>
      </c>
      <c r="AF287" s="178">
        <v>0</v>
      </c>
    </row>
    <row r="288" spans="1:32">
      <c r="A288" s="1"/>
      <c r="B288" s="1"/>
      <c r="C288" s="195"/>
      <c r="D288" s="1"/>
      <c r="E288" s="195" t="s">
        <v>74</v>
      </c>
      <c r="F288" s="179">
        <v>2936036.8226630311</v>
      </c>
      <c r="G288" s="179">
        <v>0</v>
      </c>
      <c r="H288" s="179">
        <v>0</v>
      </c>
      <c r="I288" s="179">
        <v>0</v>
      </c>
      <c r="J288" s="179">
        <v>0</v>
      </c>
      <c r="K288" s="179">
        <v>0</v>
      </c>
      <c r="M288" s="178">
        <v>115894.18150097782</v>
      </c>
      <c r="N288" s="178">
        <v>0</v>
      </c>
      <c r="O288" s="178">
        <v>0</v>
      </c>
      <c r="P288" s="178">
        <v>0</v>
      </c>
      <c r="Q288" s="178">
        <v>0</v>
      </c>
      <c r="R288" s="178">
        <v>0</v>
      </c>
      <c r="T288" s="179">
        <v>8884.3417005917108</v>
      </c>
      <c r="U288" s="179">
        <v>0</v>
      </c>
      <c r="V288" s="179">
        <v>0</v>
      </c>
      <c r="W288" s="179">
        <v>0</v>
      </c>
      <c r="X288" s="179">
        <v>0</v>
      </c>
      <c r="Y288" s="179">
        <v>0</v>
      </c>
      <c r="AA288" s="178">
        <v>0</v>
      </c>
      <c r="AB288" s="178">
        <v>0</v>
      </c>
      <c r="AC288" s="178">
        <v>0</v>
      </c>
      <c r="AD288" s="178">
        <v>0</v>
      </c>
      <c r="AE288" s="178">
        <v>0</v>
      </c>
      <c r="AF288" s="178">
        <v>0</v>
      </c>
    </row>
    <row r="289" spans="1:32">
      <c r="A289" s="1"/>
      <c r="B289" s="1"/>
      <c r="C289" s="195"/>
      <c r="D289" s="1"/>
      <c r="E289" s="195" t="s">
        <v>75</v>
      </c>
      <c r="F289" s="179">
        <v>53415.016927005876</v>
      </c>
      <c r="G289" s="179">
        <v>0</v>
      </c>
      <c r="H289" s="179">
        <v>0</v>
      </c>
      <c r="I289" s="179">
        <v>0</v>
      </c>
      <c r="J289" s="179">
        <v>0</v>
      </c>
      <c r="K289" s="179">
        <v>0</v>
      </c>
      <c r="M289" s="178">
        <v>0</v>
      </c>
      <c r="N289" s="178">
        <v>0</v>
      </c>
      <c r="O289" s="178">
        <v>0</v>
      </c>
      <c r="P289" s="178">
        <v>0</v>
      </c>
      <c r="Q289" s="178">
        <v>0</v>
      </c>
      <c r="R289" s="178">
        <v>0</v>
      </c>
      <c r="T289" s="179">
        <v>35.885982710999329</v>
      </c>
      <c r="U289" s="179">
        <v>0</v>
      </c>
      <c r="V289" s="179">
        <v>0</v>
      </c>
      <c r="W289" s="179">
        <v>0</v>
      </c>
      <c r="X289" s="179">
        <v>0</v>
      </c>
      <c r="Y289" s="179">
        <v>0</v>
      </c>
      <c r="AA289" s="178">
        <v>409.10020290539239</v>
      </c>
      <c r="AB289" s="178">
        <v>0</v>
      </c>
      <c r="AC289" s="178">
        <v>0</v>
      </c>
      <c r="AD289" s="178">
        <v>0</v>
      </c>
      <c r="AE289" s="178">
        <v>0</v>
      </c>
      <c r="AF289" s="178">
        <v>0</v>
      </c>
    </row>
    <row r="290" spans="1:32">
      <c r="A290" s="1"/>
      <c r="B290" s="1"/>
      <c r="C290" s="195"/>
      <c r="D290" s="1"/>
      <c r="E290" s="195" t="s">
        <v>76</v>
      </c>
      <c r="F290" s="179">
        <v>9884.6054999994158</v>
      </c>
      <c r="G290" s="179">
        <v>0</v>
      </c>
      <c r="H290" s="179">
        <v>0</v>
      </c>
      <c r="I290" s="179">
        <v>0</v>
      </c>
      <c r="J290" s="179">
        <v>0</v>
      </c>
      <c r="K290" s="179">
        <v>0</v>
      </c>
      <c r="M290" s="178">
        <v>0</v>
      </c>
      <c r="N290" s="178">
        <v>0</v>
      </c>
      <c r="O290" s="178">
        <v>0</v>
      </c>
      <c r="P290" s="178">
        <v>0</v>
      </c>
      <c r="Q290" s="178">
        <v>0</v>
      </c>
      <c r="R290" s="178">
        <v>0</v>
      </c>
      <c r="T290" s="179">
        <v>23.901074999999633</v>
      </c>
      <c r="U290" s="179">
        <v>0</v>
      </c>
      <c r="V290" s="179">
        <v>0</v>
      </c>
      <c r="W290" s="179">
        <v>0</v>
      </c>
      <c r="X290" s="179">
        <v>0</v>
      </c>
      <c r="Y290" s="179">
        <v>0</v>
      </c>
      <c r="AA290" s="178">
        <v>277.25246999999575</v>
      </c>
      <c r="AB290" s="178">
        <v>0</v>
      </c>
      <c r="AC290" s="178">
        <v>0</v>
      </c>
      <c r="AD290" s="178">
        <v>0</v>
      </c>
      <c r="AE290" s="178">
        <v>0</v>
      </c>
      <c r="AF290" s="178">
        <v>0</v>
      </c>
    </row>
    <row r="291" spans="1:32" s="443" customFormat="1">
      <c r="A291" s="1"/>
      <c r="B291" s="1"/>
      <c r="C291" s="442" t="s">
        <v>141</v>
      </c>
      <c r="D291" s="442"/>
      <c r="E291" s="442"/>
      <c r="F291" s="408">
        <f>SUM(F282:F290)</f>
        <v>11634288.323609868</v>
      </c>
      <c r="G291" s="408">
        <v>0</v>
      </c>
      <c r="H291" s="408">
        <v>0</v>
      </c>
      <c r="I291" s="408">
        <v>0</v>
      </c>
      <c r="J291" s="408">
        <v>0</v>
      </c>
      <c r="K291" s="408">
        <v>0</v>
      </c>
      <c r="L291"/>
      <c r="M291" s="409">
        <v>122595.89169962831</v>
      </c>
      <c r="N291" s="409">
        <v>0</v>
      </c>
      <c r="O291" s="409">
        <v>0</v>
      </c>
      <c r="P291" s="409">
        <v>0</v>
      </c>
      <c r="Q291" s="409">
        <v>0</v>
      </c>
      <c r="R291" s="409">
        <v>0</v>
      </c>
      <c r="S291"/>
      <c r="T291" s="408">
        <v>22786.448809507503</v>
      </c>
      <c r="U291" s="408">
        <v>0</v>
      </c>
      <c r="V291" s="408">
        <v>0</v>
      </c>
      <c r="W291" s="408">
        <v>0</v>
      </c>
      <c r="X291" s="408">
        <v>0</v>
      </c>
      <c r="Y291" s="408">
        <v>0</v>
      </c>
      <c r="Z291"/>
      <c r="AA291" s="409">
        <v>159269.76080974779</v>
      </c>
      <c r="AB291" s="409">
        <v>0</v>
      </c>
      <c r="AC291" s="409">
        <v>0</v>
      </c>
      <c r="AD291" s="409">
        <v>0</v>
      </c>
      <c r="AE291" s="409">
        <v>0</v>
      </c>
      <c r="AF291" s="409">
        <v>0</v>
      </c>
    </row>
    <row r="292" spans="1:32">
      <c r="A292" s="1"/>
      <c r="B292" s="1"/>
      <c r="C292" s="195">
        <v>2013</v>
      </c>
      <c r="D292" s="1" t="s">
        <v>192</v>
      </c>
      <c r="E292" s="195" t="s">
        <v>68</v>
      </c>
      <c r="F292" s="179">
        <v>349656.44294223818</v>
      </c>
      <c r="G292" s="179">
        <v>0</v>
      </c>
      <c r="H292" s="179">
        <v>0</v>
      </c>
      <c r="I292" s="179">
        <v>0</v>
      </c>
      <c r="J292" s="179">
        <v>0</v>
      </c>
      <c r="K292" s="179">
        <v>0</v>
      </c>
      <c r="M292" s="178">
        <v>14687.31888578872</v>
      </c>
      <c r="N292" s="178">
        <v>0</v>
      </c>
      <c r="O292" s="178">
        <v>0</v>
      </c>
      <c r="P292" s="178">
        <v>0</v>
      </c>
      <c r="Q292" s="178">
        <v>0</v>
      </c>
      <c r="R292" s="178">
        <v>0</v>
      </c>
      <c r="T292" s="179">
        <v>664.93367668315034</v>
      </c>
      <c r="U292" s="179">
        <v>0</v>
      </c>
      <c r="V292" s="179">
        <v>0</v>
      </c>
      <c r="W292" s="179">
        <v>0</v>
      </c>
      <c r="X292" s="179">
        <v>0</v>
      </c>
      <c r="Y292" s="179">
        <v>0</v>
      </c>
      <c r="AA292" s="178">
        <v>0</v>
      </c>
      <c r="AB292" s="178">
        <v>0</v>
      </c>
      <c r="AC292" s="178">
        <v>0</v>
      </c>
      <c r="AD292" s="178">
        <v>0</v>
      </c>
      <c r="AE292" s="178">
        <v>0</v>
      </c>
      <c r="AF292" s="178">
        <v>0</v>
      </c>
    </row>
    <row r="293" spans="1:32">
      <c r="A293" s="1"/>
      <c r="B293" s="1"/>
      <c r="C293" s="195"/>
      <c r="D293" s="1"/>
      <c r="E293" s="195" t="s">
        <v>86</v>
      </c>
      <c r="F293" s="179">
        <v>24755.727099300995</v>
      </c>
      <c r="G293" s="179">
        <v>0</v>
      </c>
      <c r="H293" s="179">
        <v>0</v>
      </c>
      <c r="I293" s="179">
        <v>0</v>
      </c>
      <c r="J293" s="179">
        <v>0</v>
      </c>
      <c r="K293" s="179">
        <v>0</v>
      </c>
      <c r="M293" s="178">
        <v>0</v>
      </c>
      <c r="N293" s="178">
        <v>0</v>
      </c>
      <c r="O293" s="178">
        <v>0</v>
      </c>
      <c r="P293" s="178">
        <v>0</v>
      </c>
      <c r="Q293" s="178">
        <v>0</v>
      </c>
      <c r="R293" s="178">
        <v>0</v>
      </c>
      <c r="T293" s="179">
        <v>33.943398388103908</v>
      </c>
      <c r="U293" s="179">
        <v>0</v>
      </c>
      <c r="V293" s="179">
        <v>0</v>
      </c>
      <c r="W293" s="179">
        <v>0</v>
      </c>
      <c r="X293" s="179">
        <v>0</v>
      </c>
      <c r="Y293" s="179">
        <v>0</v>
      </c>
      <c r="AA293" s="178">
        <v>322.80171867086807</v>
      </c>
      <c r="AB293" s="178">
        <v>0</v>
      </c>
      <c r="AC293" s="178">
        <v>0</v>
      </c>
      <c r="AD293" s="178">
        <v>0</v>
      </c>
      <c r="AE293" s="178">
        <v>0</v>
      </c>
      <c r="AF293" s="178">
        <v>0</v>
      </c>
    </row>
    <row r="294" spans="1:32">
      <c r="A294" s="1"/>
      <c r="B294" s="1"/>
      <c r="C294" s="195"/>
      <c r="D294" s="1"/>
      <c r="E294" s="195" t="s">
        <v>77</v>
      </c>
      <c r="F294" s="179">
        <v>13630677.763854263</v>
      </c>
      <c r="G294" s="179">
        <v>0</v>
      </c>
      <c r="H294" s="179">
        <v>0</v>
      </c>
      <c r="I294" s="179">
        <v>0</v>
      </c>
      <c r="J294" s="179">
        <v>0</v>
      </c>
      <c r="K294" s="179">
        <v>0</v>
      </c>
      <c r="M294" s="178">
        <v>0</v>
      </c>
      <c r="N294" s="178">
        <v>0</v>
      </c>
      <c r="O294" s="178">
        <v>0</v>
      </c>
      <c r="P294" s="178">
        <v>0</v>
      </c>
      <c r="Q294" s="178">
        <v>0</v>
      </c>
      <c r="R294" s="178">
        <v>0</v>
      </c>
      <c r="T294" s="179">
        <v>24105.384505322501</v>
      </c>
      <c r="U294" s="179">
        <v>0</v>
      </c>
      <c r="V294" s="179">
        <v>0</v>
      </c>
      <c r="W294" s="179">
        <v>0</v>
      </c>
      <c r="X294" s="179">
        <v>0</v>
      </c>
      <c r="Y294" s="179">
        <v>0</v>
      </c>
      <c r="AA294" s="178">
        <v>246115.97579934276</v>
      </c>
      <c r="AB294" s="178">
        <v>0</v>
      </c>
      <c r="AC294" s="178">
        <v>0</v>
      </c>
      <c r="AD294" s="178">
        <v>0</v>
      </c>
      <c r="AE294" s="178">
        <v>0</v>
      </c>
      <c r="AF294" s="178">
        <v>0</v>
      </c>
    </row>
    <row r="295" spans="1:32">
      <c r="A295" s="1"/>
      <c r="B295" s="1"/>
      <c r="C295" s="195"/>
      <c r="D295" s="1"/>
      <c r="E295" s="195" t="s">
        <v>69</v>
      </c>
      <c r="F295" s="179">
        <v>6110432.7958774501</v>
      </c>
      <c r="G295" s="179">
        <v>0</v>
      </c>
      <c r="H295" s="179">
        <v>0</v>
      </c>
      <c r="I295" s="179">
        <v>0</v>
      </c>
      <c r="J295" s="179">
        <v>0</v>
      </c>
      <c r="K295" s="179">
        <v>0</v>
      </c>
      <c r="M295" s="178">
        <v>0</v>
      </c>
      <c r="N295" s="178">
        <v>0</v>
      </c>
      <c r="O295" s="178">
        <v>0</v>
      </c>
      <c r="P295" s="178">
        <v>0</v>
      </c>
      <c r="Q295" s="178">
        <v>0</v>
      </c>
      <c r="R295" s="178">
        <v>0</v>
      </c>
      <c r="T295" s="179">
        <v>9436.3746226941621</v>
      </c>
      <c r="U295" s="179">
        <v>0</v>
      </c>
      <c r="V295" s="179">
        <v>0</v>
      </c>
      <c r="W295" s="179">
        <v>0</v>
      </c>
      <c r="X295" s="179">
        <v>0</v>
      </c>
      <c r="Y295" s="179">
        <v>0</v>
      </c>
      <c r="AA295" s="178">
        <v>107291.5794600326</v>
      </c>
      <c r="AB295" s="178">
        <v>0</v>
      </c>
      <c r="AC295" s="178">
        <v>0</v>
      </c>
      <c r="AD295" s="178">
        <v>0</v>
      </c>
      <c r="AE295" s="178">
        <v>0</v>
      </c>
      <c r="AF295" s="178">
        <v>0</v>
      </c>
    </row>
    <row r="296" spans="1:32">
      <c r="A296" s="1"/>
      <c r="B296" s="1"/>
      <c r="C296" s="195"/>
      <c r="D296" s="1"/>
      <c r="E296" s="195" t="s">
        <v>70</v>
      </c>
      <c r="F296" s="376">
        <v>5895429.1026555169</v>
      </c>
      <c r="G296" s="376">
        <v>0</v>
      </c>
      <c r="H296" s="376">
        <v>0</v>
      </c>
      <c r="I296" s="376">
        <v>0</v>
      </c>
      <c r="J296" s="376">
        <v>0</v>
      </c>
      <c r="K296" s="376">
        <v>0</v>
      </c>
      <c r="M296" s="377">
        <v>0</v>
      </c>
      <c r="N296" s="377">
        <v>0</v>
      </c>
      <c r="O296" s="377">
        <v>0</v>
      </c>
      <c r="P296" s="377">
        <v>0</v>
      </c>
      <c r="Q296" s="377">
        <v>0</v>
      </c>
      <c r="R296" s="377">
        <v>0</v>
      </c>
      <c r="T296" s="376">
        <v>11409.878543625449</v>
      </c>
      <c r="U296" s="376">
        <v>0</v>
      </c>
      <c r="V296" s="376">
        <v>0</v>
      </c>
      <c r="W296" s="376">
        <v>0</v>
      </c>
      <c r="X296" s="376">
        <v>0</v>
      </c>
      <c r="Y296" s="376">
        <v>0</v>
      </c>
      <c r="AA296" s="377">
        <v>140797.90122833813</v>
      </c>
      <c r="AB296" s="377">
        <v>0</v>
      </c>
      <c r="AC296" s="377">
        <v>0</v>
      </c>
      <c r="AD296" s="377">
        <v>0</v>
      </c>
      <c r="AE296" s="377">
        <v>0</v>
      </c>
      <c r="AF296" s="377">
        <v>0</v>
      </c>
    </row>
    <row r="297" spans="1:32">
      <c r="A297" s="1"/>
      <c r="B297" s="1"/>
      <c r="C297" s="195"/>
      <c r="D297" s="1"/>
      <c r="E297" s="195" t="s">
        <v>71</v>
      </c>
      <c r="F297" s="179">
        <v>5055183.5364144687</v>
      </c>
      <c r="G297" s="179">
        <v>0</v>
      </c>
      <c r="H297" s="179">
        <v>0</v>
      </c>
      <c r="I297" s="179">
        <v>0</v>
      </c>
      <c r="J297" s="179">
        <v>0</v>
      </c>
      <c r="K297" s="179">
        <v>0</v>
      </c>
      <c r="M297" s="178">
        <v>0</v>
      </c>
      <c r="N297" s="178">
        <v>0</v>
      </c>
      <c r="O297" s="178">
        <v>0</v>
      </c>
      <c r="P297" s="178">
        <v>0</v>
      </c>
      <c r="Q297" s="178">
        <v>0</v>
      </c>
      <c r="R297" s="178">
        <v>0</v>
      </c>
      <c r="T297" s="179">
        <v>9647.8859759905008</v>
      </c>
      <c r="U297" s="179">
        <v>0</v>
      </c>
      <c r="V297" s="179">
        <v>0</v>
      </c>
      <c r="W297" s="179">
        <v>0</v>
      </c>
      <c r="X297" s="179">
        <v>0</v>
      </c>
      <c r="Y297" s="179">
        <v>0</v>
      </c>
      <c r="AA297" s="178">
        <v>127930.968041634</v>
      </c>
      <c r="AB297" s="178">
        <v>0</v>
      </c>
      <c r="AC297" s="178">
        <v>0</v>
      </c>
      <c r="AD297" s="178">
        <v>0</v>
      </c>
      <c r="AE297" s="178">
        <v>0</v>
      </c>
      <c r="AF297" s="178">
        <v>0</v>
      </c>
    </row>
    <row r="298" spans="1:32">
      <c r="A298" s="1"/>
      <c r="B298" s="1"/>
      <c r="C298" s="195"/>
      <c r="D298" s="1"/>
      <c r="E298" s="195" t="s">
        <v>72</v>
      </c>
      <c r="F298" s="179">
        <v>489217.59764830733</v>
      </c>
      <c r="G298" s="179">
        <v>0</v>
      </c>
      <c r="H298" s="179">
        <v>0</v>
      </c>
      <c r="I298" s="179">
        <v>0</v>
      </c>
      <c r="J298" s="179">
        <v>0</v>
      </c>
      <c r="K298" s="179">
        <v>0</v>
      </c>
      <c r="M298" s="178">
        <v>0</v>
      </c>
      <c r="N298" s="178">
        <v>0</v>
      </c>
      <c r="O298" s="178">
        <v>0</v>
      </c>
      <c r="P298" s="178">
        <v>0</v>
      </c>
      <c r="Q298" s="178">
        <v>0</v>
      </c>
      <c r="R298" s="178">
        <v>0</v>
      </c>
      <c r="T298" s="179">
        <v>916.33798874882075</v>
      </c>
      <c r="U298" s="179">
        <v>0</v>
      </c>
      <c r="V298" s="179">
        <v>0</v>
      </c>
      <c r="W298" s="179">
        <v>0</v>
      </c>
      <c r="X298" s="179">
        <v>0</v>
      </c>
      <c r="Y298" s="179">
        <v>0</v>
      </c>
      <c r="AA298" s="178">
        <v>12150.641730809359</v>
      </c>
      <c r="AB298" s="178">
        <v>0</v>
      </c>
      <c r="AC298" s="178">
        <v>0</v>
      </c>
      <c r="AD298" s="178">
        <v>0</v>
      </c>
      <c r="AE298" s="178">
        <v>0</v>
      </c>
      <c r="AF298" s="178">
        <v>0</v>
      </c>
    </row>
    <row r="299" spans="1:32">
      <c r="A299" s="1"/>
      <c r="B299" s="1"/>
      <c r="C299" s="195"/>
      <c r="D299" s="1"/>
      <c r="E299" s="195" t="s">
        <v>87</v>
      </c>
      <c r="F299" s="179">
        <v>16640.564845996181</v>
      </c>
      <c r="G299" s="179">
        <v>0</v>
      </c>
      <c r="H299" s="179">
        <v>0</v>
      </c>
      <c r="I299" s="179">
        <v>0</v>
      </c>
      <c r="J299" s="179">
        <v>0</v>
      </c>
      <c r="K299" s="179">
        <v>0</v>
      </c>
      <c r="M299" s="178">
        <v>302.17601703844463</v>
      </c>
      <c r="N299" s="178">
        <v>0</v>
      </c>
      <c r="O299" s="178">
        <v>0</v>
      </c>
      <c r="P299" s="178">
        <v>0</v>
      </c>
      <c r="Q299" s="178">
        <v>0</v>
      </c>
      <c r="R299" s="178">
        <v>0</v>
      </c>
      <c r="T299" s="179">
        <v>47.039538416429686</v>
      </c>
      <c r="U299" s="179">
        <v>0</v>
      </c>
      <c r="V299" s="179">
        <v>0</v>
      </c>
      <c r="W299" s="179">
        <v>0</v>
      </c>
      <c r="X299" s="179">
        <v>0</v>
      </c>
      <c r="Y299" s="179">
        <v>0</v>
      </c>
      <c r="AA299" s="178">
        <v>181.10222290325433</v>
      </c>
      <c r="AB299" s="178">
        <v>0</v>
      </c>
      <c r="AC299" s="178">
        <v>0</v>
      </c>
      <c r="AD299" s="178">
        <v>0</v>
      </c>
      <c r="AE299" s="178">
        <v>0</v>
      </c>
      <c r="AF299" s="178">
        <v>0</v>
      </c>
    </row>
    <row r="300" spans="1:32">
      <c r="A300" s="1"/>
      <c r="B300" s="1"/>
      <c r="C300" s="195"/>
      <c r="D300" s="1"/>
      <c r="E300" s="195" t="s">
        <v>73</v>
      </c>
      <c r="F300" s="179">
        <v>261658.65238102805</v>
      </c>
      <c r="G300" s="179">
        <v>0</v>
      </c>
      <c r="H300" s="179">
        <v>0</v>
      </c>
      <c r="I300" s="179">
        <v>0</v>
      </c>
      <c r="J300" s="179">
        <v>0</v>
      </c>
      <c r="K300" s="179">
        <v>0</v>
      </c>
      <c r="M300" s="178">
        <v>5018.6129526681189</v>
      </c>
      <c r="N300" s="178">
        <v>0</v>
      </c>
      <c r="O300" s="178">
        <v>0</v>
      </c>
      <c r="P300" s="178">
        <v>0</v>
      </c>
      <c r="Q300" s="178">
        <v>0</v>
      </c>
      <c r="R300" s="178">
        <v>0</v>
      </c>
      <c r="T300" s="179">
        <v>473.04696744215812</v>
      </c>
      <c r="U300" s="179">
        <v>0</v>
      </c>
      <c r="V300" s="179">
        <v>0</v>
      </c>
      <c r="W300" s="179">
        <v>0</v>
      </c>
      <c r="X300" s="179">
        <v>0</v>
      </c>
      <c r="Y300" s="179">
        <v>0</v>
      </c>
      <c r="AA300" s="178">
        <v>1887.4574000942107</v>
      </c>
      <c r="AB300" s="178">
        <v>0</v>
      </c>
      <c r="AC300" s="178">
        <v>0</v>
      </c>
      <c r="AD300" s="178">
        <v>0</v>
      </c>
      <c r="AE300" s="178">
        <v>0</v>
      </c>
      <c r="AF300" s="178">
        <v>0</v>
      </c>
    </row>
    <row r="301" spans="1:32">
      <c r="A301" s="1"/>
      <c r="B301" s="1"/>
      <c r="C301" s="195"/>
      <c r="D301" s="1"/>
      <c r="E301" s="195" t="s">
        <v>74</v>
      </c>
      <c r="F301" s="179">
        <v>3897212.0880378303</v>
      </c>
      <c r="G301" s="179">
        <v>0</v>
      </c>
      <c r="H301" s="179">
        <v>0</v>
      </c>
      <c r="I301" s="179">
        <v>0</v>
      </c>
      <c r="J301" s="179">
        <v>0</v>
      </c>
      <c r="K301" s="179">
        <v>0</v>
      </c>
      <c r="M301" s="178">
        <v>153834.6527511173</v>
      </c>
      <c r="N301" s="178">
        <v>0</v>
      </c>
      <c r="O301" s="178">
        <v>0</v>
      </c>
      <c r="P301" s="178">
        <v>0</v>
      </c>
      <c r="Q301" s="178">
        <v>0</v>
      </c>
      <c r="R301" s="178">
        <v>0</v>
      </c>
      <c r="T301" s="179">
        <v>10361.393155580401</v>
      </c>
      <c r="U301" s="179">
        <v>0</v>
      </c>
      <c r="V301" s="179">
        <v>0</v>
      </c>
      <c r="W301" s="179">
        <v>0</v>
      </c>
      <c r="X301" s="179">
        <v>0</v>
      </c>
      <c r="Y301" s="179">
        <v>0</v>
      </c>
      <c r="AA301" s="178">
        <v>0</v>
      </c>
      <c r="AB301" s="178">
        <v>0</v>
      </c>
      <c r="AC301" s="178">
        <v>0</v>
      </c>
      <c r="AD301" s="178">
        <v>0</v>
      </c>
      <c r="AE301" s="178">
        <v>0</v>
      </c>
      <c r="AF301" s="178">
        <v>0</v>
      </c>
    </row>
    <row r="302" spans="1:32">
      <c r="A302" s="1"/>
      <c r="B302" s="1"/>
      <c r="C302" s="195"/>
      <c r="D302" s="1"/>
      <c r="E302" s="195" t="s">
        <v>75</v>
      </c>
      <c r="F302" s="376">
        <v>66957.412899431234</v>
      </c>
      <c r="G302" s="376">
        <v>0</v>
      </c>
      <c r="H302" s="376">
        <v>0</v>
      </c>
      <c r="I302" s="376">
        <v>0</v>
      </c>
      <c r="J302" s="376">
        <v>0</v>
      </c>
      <c r="K302" s="376">
        <v>0</v>
      </c>
      <c r="M302" s="377">
        <v>0</v>
      </c>
      <c r="N302" s="377">
        <v>0</v>
      </c>
      <c r="O302" s="377">
        <v>0</v>
      </c>
      <c r="P302" s="377">
        <v>0</v>
      </c>
      <c r="Q302" s="377">
        <v>0</v>
      </c>
      <c r="R302" s="377">
        <v>0</v>
      </c>
      <c r="T302" s="376">
        <v>213.45613406597886</v>
      </c>
      <c r="U302" s="376">
        <v>0</v>
      </c>
      <c r="V302" s="376">
        <v>0</v>
      </c>
      <c r="W302" s="376">
        <v>0</v>
      </c>
      <c r="X302" s="376">
        <v>0</v>
      </c>
      <c r="Y302" s="376">
        <v>0</v>
      </c>
      <c r="AA302" s="377">
        <v>2433.3999283521589</v>
      </c>
      <c r="AB302" s="377">
        <v>0</v>
      </c>
      <c r="AC302" s="377">
        <v>0</v>
      </c>
      <c r="AD302" s="377">
        <v>0</v>
      </c>
      <c r="AE302" s="377">
        <v>0</v>
      </c>
      <c r="AF302" s="377">
        <v>0</v>
      </c>
    </row>
    <row r="303" spans="1:32">
      <c r="A303" s="1"/>
      <c r="B303" s="1"/>
      <c r="C303" s="195"/>
      <c r="D303" s="1"/>
      <c r="E303" s="195" t="s">
        <v>78</v>
      </c>
      <c r="F303" s="406">
        <v>87699.225290708666</v>
      </c>
      <c r="G303" s="406">
        <v>0</v>
      </c>
      <c r="H303" s="406">
        <v>0</v>
      </c>
      <c r="I303" s="406">
        <v>0</v>
      </c>
      <c r="J303" s="406">
        <v>0</v>
      </c>
      <c r="K303" s="406">
        <v>0</v>
      </c>
      <c r="M303" s="407">
        <v>3095.168758184981</v>
      </c>
      <c r="N303" s="407">
        <v>0</v>
      </c>
      <c r="O303" s="407">
        <v>0</v>
      </c>
      <c r="P303" s="407">
        <v>0</v>
      </c>
      <c r="Q303" s="407">
        <v>0</v>
      </c>
      <c r="R303" s="407">
        <v>0</v>
      </c>
      <c r="T303" s="406">
        <v>233.05812817760605</v>
      </c>
      <c r="U303" s="406">
        <v>0</v>
      </c>
      <c r="V303" s="406">
        <v>0</v>
      </c>
      <c r="W303" s="406">
        <v>0</v>
      </c>
      <c r="X303" s="406">
        <v>0</v>
      </c>
      <c r="Y303" s="406">
        <v>0</v>
      </c>
      <c r="AA303" s="407">
        <v>0</v>
      </c>
      <c r="AB303" s="407">
        <v>0</v>
      </c>
      <c r="AC303" s="407">
        <v>0</v>
      </c>
      <c r="AD303" s="407">
        <v>0</v>
      </c>
      <c r="AE303" s="407">
        <v>0</v>
      </c>
      <c r="AF303" s="407">
        <v>0</v>
      </c>
    </row>
    <row r="304" spans="1:32">
      <c r="A304" s="1"/>
      <c r="B304" s="1"/>
      <c r="C304" s="195"/>
      <c r="D304" s="1"/>
      <c r="E304" s="195" t="s">
        <v>88</v>
      </c>
      <c r="F304" s="179">
        <v>66231.086666667179</v>
      </c>
      <c r="G304" s="179">
        <v>0</v>
      </c>
      <c r="H304" s="179">
        <v>0</v>
      </c>
      <c r="I304" s="179">
        <v>0</v>
      </c>
      <c r="J304" s="179">
        <v>0</v>
      </c>
      <c r="K304" s="179">
        <v>0</v>
      </c>
      <c r="M304" s="178">
        <v>2617.7395464422425</v>
      </c>
      <c r="N304" s="178">
        <v>0</v>
      </c>
      <c r="O304" s="178">
        <v>0</v>
      </c>
      <c r="P304" s="178">
        <v>0</v>
      </c>
      <c r="Q304" s="178">
        <v>0</v>
      </c>
      <c r="R304" s="178">
        <v>0</v>
      </c>
      <c r="T304" s="179">
        <v>152.68843333333137</v>
      </c>
      <c r="U304" s="179">
        <v>0</v>
      </c>
      <c r="V304" s="179">
        <v>0</v>
      </c>
      <c r="W304" s="179">
        <v>0</v>
      </c>
      <c r="X304" s="179">
        <v>0</v>
      </c>
      <c r="Y304" s="179">
        <v>0</v>
      </c>
      <c r="AA304" s="178">
        <v>0</v>
      </c>
      <c r="AB304" s="178">
        <v>0</v>
      </c>
      <c r="AC304" s="178">
        <v>0</v>
      </c>
      <c r="AD304" s="178">
        <v>0</v>
      </c>
      <c r="AE304" s="178">
        <v>0</v>
      </c>
      <c r="AF304" s="178">
        <v>0</v>
      </c>
    </row>
    <row r="305" spans="1:34">
      <c r="A305" s="1"/>
      <c r="B305" s="1"/>
      <c r="C305" s="195"/>
      <c r="D305" s="1"/>
      <c r="E305" s="195" t="s">
        <v>76</v>
      </c>
      <c r="F305" s="179">
        <v>39255.839408907537</v>
      </c>
      <c r="G305" s="179">
        <v>0</v>
      </c>
      <c r="H305" s="179">
        <v>0</v>
      </c>
      <c r="I305" s="179">
        <v>0</v>
      </c>
      <c r="J305" s="179">
        <v>0</v>
      </c>
      <c r="K305" s="179">
        <v>0</v>
      </c>
      <c r="M305" s="178">
        <v>0</v>
      </c>
      <c r="N305" s="178">
        <v>0</v>
      </c>
      <c r="O305" s="178">
        <v>0</v>
      </c>
      <c r="P305" s="178">
        <v>0</v>
      </c>
      <c r="Q305" s="178">
        <v>0</v>
      </c>
      <c r="R305" s="178">
        <v>0</v>
      </c>
      <c r="T305" s="179">
        <v>121.6598434765945</v>
      </c>
      <c r="U305" s="179">
        <v>0</v>
      </c>
      <c r="V305" s="179">
        <v>0</v>
      </c>
      <c r="W305" s="179">
        <v>0</v>
      </c>
      <c r="X305" s="179">
        <v>0</v>
      </c>
      <c r="Y305" s="179">
        <v>0</v>
      </c>
      <c r="AA305" s="178">
        <v>1411.2541843284969</v>
      </c>
      <c r="AB305" s="178">
        <v>0</v>
      </c>
      <c r="AC305" s="178">
        <v>0</v>
      </c>
      <c r="AD305" s="178">
        <v>0</v>
      </c>
      <c r="AE305" s="178">
        <v>0</v>
      </c>
      <c r="AF305" s="178">
        <v>0</v>
      </c>
    </row>
    <row r="306" spans="1:34" s="200" customFormat="1">
      <c r="A306" s="1"/>
      <c r="B306" s="1"/>
      <c r="C306" s="195"/>
      <c r="D306" s="1"/>
      <c r="E306" s="195" t="s">
        <v>79</v>
      </c>
      <c r="F306" s="179">
        <v>3080.5694145760958</v>
      </c>
      <c r="G306" s="179">
        <v>0</v>
      </c>
      <c r="H306" s="179">
        <v>0</v>
      </c>
      <c r="I306" s="179">
        <v>0</v>
      </c>
      <c r="J306" s="179">
        <v>0</v>
      </c>
      <c r="K306" s="179">
        <v>0</v>
      </c>
      <c r="L306"/>
      <c r="M306" s="178">
        <v>92.822690743535418</v>
      </c>
      <c r="N306" s="178">
        <v>0</v>
      </c>
      <c r="O306" s="178">
        <v>0</v>
      </c>
      <c r="P306" s="178">
        <v>0</v>
      </c>
      <c r="Q306" s="178">
        <v>0</v>
      </c>
      <c r="R306" s="178">
        <v>0</v>
      </c>
      <c r="S306"/>
      <c r="T306" s="179">
        <v>4.2272391293647482</v>
      </c>
      <c r="U306" s="179">
        <v>0</v>
      </c>
      <c r="V306" s="179">
        <v>0</v>
      </c>
      <c r="W306" s="179">
        <v>0</v>
      </c>
      <c r="X306" s="179">
        <v>0</v>
      </c>
      <c r="Y306" s="179">
        <v>0</v>
      </c>
      <c r="Z306"/>
      <c r="AA306" s="178">
        <v>0</v>
      </c>
      <c r="AB306" s="178">
        <v>0</v>
      </c>
      <c r="AC306" s="178">
        <v>0</v>
      </c>
      <c r="AD306" s="178">
        <v>0</v>
      </c>
      <c r="AE306" s="178">
        <v>0</v>
      </c>
      <c r="AF306" s="178">
        <v>0</v>
      </c>
      <c r="AG306" s="174"/>
      <c r="AH306" s="174"/>
    </row>
    <row r="307" spans="1:34">
      <c r="A307" s="1"/>
      <c r="B307" s="1"/>
      <c r="C307" s="195"/>
      <c r="D307" s="1"/>
      <c r="E307" s="195" t="s">
        <v>89</v>
      </c>
      <c r="F307" s="179">
        <v>6632.7293757572734</v>
      </c>
      <c r="G307" s="179">
        <v>0</v>
      </c>
      <c r="H307" s="179">
        <v>0</v>
      </c>
      <c r="I307" s="179">
        <v>0</v>
      </c>
      <c r="J307" s="179">
        <v>0</v>
      </c>
      <c r="K307" s="179">
        <v>0</v>
      </c>
      <c r="M307" s="178">
        <v>179.4683914492403</v>
      </c>
      <c r="N307" s="178">
        <v>0</v>
      </c>
      <c r="O307" s="178">
        <v>0</v>
      </c>
      <c r="P307" s="178">
        <v>0</v>
      </c>
      <c r="Q307" s="178">
        <v>0</v>
      </c>
      <c r="R307" s="178">
        <v>0</v>
      </c>
      <c r="T307" s="179">
        <v>20.856255151513437</v>
      </c>
      <c r="U307" s="179">
        <v>0</v>
      </c>
      <c r="V307" s="179">
        <v>0</v>
      </c>
      <c r="W307" s="179">
        <v>0</v>
      </c>
      <c r="X307" s="179">
        <v>0</v>
      </c>
      <c r="Y307" s="179">
        <v>0</v>
      </c>
      <c r="AA307" s="178">
        <v>0</v>
      </c>
      <c r="AB307" s="178">
        <v>0</v>
      </c>
      <c r="AC307" s="178">
        <v>0</v>
      </c>
      <c r="AD307" s="178">
        <v>0</v>
      </c>
      <c r="AE307" s="178">
        <v>0</v>
      </c>
      <c r="AF307" s="178">
        <v>0</v>
      </c>
    </row>
    <row r="308" spans="1:34" s="443" customFormat="1">
      <c r="A308" s="1"/>
      <c r="B308" s="1"/>
      <c r="C308" s="442" t="s">
        <v>142</v>
      </c>
      <c r="D308" s="442"/>
      <c r="E308" s="442"/>
      <c r="F308" s="408">
        <f>SUM(F292:F307)</f>
        <v>36000721.134812452</v>
      </c>
      <c r="G308" s="408">
        <v>0</v>
      </c>
      <c r="H308" s="408">
        <v>0</v>
      </c>
      <c r="I308" s="408">
        <v>0</v>
      </c>
      <c r="J308" s="408">
        <v>0</v>
      </c>
      <c r="K308" s="408">
        <v>0</v>
      </c>
      <c r="L308"/>
      <c r="M308" s="409">
        <v>179827.9599934326</v>
      </c>
      <c r="N308" s="409">
        <v>0</v>
      </c>
      <c r="O308" s="409">
        <v>0</v>
      </c>
      <c r="P308" s="409">
        <v>0</v>
      </c>
      <c r="Q308" s="409">
        <v>0</v>
      </c>
      <c r="R308" s="409">
        <v>0</v>
      </c>
      <c r="S308"/>
      <c r="T308" s="408">
        <v>67842.164406226075</v>
      </c>
      <c r="U308" s="408">
        <v>0</v>
      </c>
      <c r="V308" s="408">
        <v>0</v>
      </c>
      <c r="W308" s="408">
        <v>0</v>
      </c>
      <c r="X308" s="408">
        <v>0</v>
      </c>
      <c r="Y308" s="408">
        <v>0</v>
      </c>
      <c r="Z308"/>
      <c r="AA308" s="409">
        <v>640523.08171450591</v>
      </c>
      <c r="AB308" s="409">
        <v>0</v>
      </c>
      <c r="AC308" s="409">
        <v>0</v>
      </c>
      <c r="AD308" s="409">
        <v>0</v>
      </c>
      <c r="AE308" s="409">
        <v>0</v>
      </c>
      <c r="AF308" s="409">
        <v>0</v>
      </c>
    </row>
    <row r="309" spans="1:34">
      <c r="A309" s="1"/>
      <c r="B309" s="1"/>
      <c r="C309" s="195">
        <v>2014</v>
      </c>
      <c r="D309" s="1" t="s">
        <v>192</v>
      </c>
      <c r="E309" s="195" t="s">
        <v>82</v>
      </c>
      <c r="F309" s="179">
        <v>9485.9967842635288</v>
      </c>
      <c r="G309" s="179">
        <v>0</v>
      </c>
      <c r="H309" s="179">
        <v>0</v>
      </c>
      <c r="I309" s="179">
        <v>0</v>
      </c>
      <c r="J309" s="179">
        <v>0</v>
      </c>
      <c r="K309" s="179">
        <v>0</v>
      </c>
      <c r="M309" s="178">
        <v>268.23553106861965</v>
      </c>
      <c r="N309" s="178">
        <v>0</v>
      </c>
      <c r="O309" s="178">
        <v>0</v>
      </c>
      <c r="P309" s="178">
        <v>0</v>
      </c>
      <c r="Q309" s="178">
        <v>0</v>
      </c>
      <c r="R309" s="178">
        <v>0</v>
      </c>
      <c r="T309" s="179">
        <v>29.398234792522327</v>
      </c>
      <c r="U309" s="179">
        <v>0</v>
      </c>
      <c r="V309" s="179">
        <v>0</v>
      </c>
      <c r="W309" s="179">
        <v>0</v>
      </c>
      <c r="X309" s="179">
        <v>0</v>
      </c>
      <c r="Y309" s="179">
        <v>0</v>
      </c>
      <c r="AA309" s="178">
        <v>0</v>
      </c>
      <c r="AB309" s="178">
        <v>0</v>
      </c>
      <c r="AC309" s="178">
        <v>0</v>
      </c>
      <c r="AD309" s="178">
        <v>0</v>
      </c>
      <c r="AE309" s="178">
        <v>0</v>
      </c>
      <c r="AF309" s="178">
        <v>0</v>
      </c>
    </row>
    <row r="310" spans="1:34">
      <c r="A310" s="1"/>
      <c r="B310" s="1"/>
      <c r="C310" s="195"/>
      <c r="D310" s="1"/>
      <c r="E310" s="195" t="s">
        <v>68</v>
      </c>
      <c r="F310" s="179">
        <v>333470.30816972972</v>
      </c>
      <c r="G310" s="179">
        <v>542125.87747087586</v>
      </c>
      <c r="H310" s="179">
        <v>0</v>
      </c>
      <c r="I310" s="179">
        <v>0</v>
      </c>
      <c r="J310" s="179">
        <v>0</v>
      </c>
      <c r="K310" s="179">
        <v>0</v>
      </c>
      <c r="M310" s="178">
        <v>14007.420294669493</v>
      </c>
      <c r="N310" s="178">
        <v>22771.997483164159</v>
      </c>
      <c r="O310" s="178">
        <v>0</v>
      </c>
      <c r="P310" s="178">
        <v>0</v>
      </c>
      <c r="Q310" s="178">
        <v>0</v>
      </c>
      <c r="R310" s="178">
        <v>0</v>
      </c>
      <c r="T310" s="179">
        <v>751.9794285487809</v>
      </c>
      <c r="U310" s="179">
        <v>1236.7807927981116</v>
      </c>
      <c r="V310" s="179">
        <v>0</v>
      </c>
      <c r="W310" s="179">
        <v>0</v>
      </c>
      <c r="X310" s="179">
        <v>0</v>
      </c>
      <c r="Y310" s="179">
        <v>0</v>
      </c>
      <c r="AA310" s="178">
        <v>0</v>
      </c>
      <c r="AB310" s="178">
        <v>0</v>
      </c>
      <c r="AC310" s="178">
        <v>0</v>
      </c>
      <c r="AD310" s="178">
        <v>0</v>
      </c>
      <c r="AE310" s="178">
        <v>0</v>
      </c>
      <c r="AF310" s="178">
        <v>0</v>
      </c>
    </row>
    <row r="311" spans="1:34">
      <c r="A311" s="1"/>
      <c r="B311" s="1"/>
      <c r="C311" s="195"/>
      <c r="D311" s="1"/>
      <c r="E311" s="195" t="s">
        <v>86</v>
      </c>
      <c r="F311" s="179">
        <v>9015.7231535890278</v>
      </c>
      <c r="G311" s="179">
        <v>58888.358709146822</v>
      </c>
      <c r="H311" s="179">
        <v>0</v>
      </c>
      <c r="I311" s="179">
        <v>0</v>
      </c>
      <c r="J311" s="179">
        <v>0</v>
      </c>
      <c r="K311" s="179">
        <v>0</v>
      </c>
      <c r="M311" s="178">
        <v>0</v>
      </c>
      <c r="N311" s="178">
        <v>0</v>
      </c>
      <c r="O311" s="178">
        <v>0</v>
      </c>
      <c r="P311" s="178">
        <v>0</v>
      </c>
      <c r="Q311" s="178">
        <v>0</v>
      </c>
      <c r="R311" s="178">
        <v>0</v>
      </c>
      <c r="T311" s="179">
        <v>0.60372475921053592</v>
      </c>
      <c r="U311" s="179">
        <v>12.264734860220234</v>
      </c>
      <c r="V311" s="179">
        <v>0</v>
      </c>
      <c r="W311" s="179">
        <v>0</v>
      </c>
      <c r="X311" s="179">
        <v>0</v>
      </c>
      <c r="Y311" s="179">
        <v>0</v>
      </c>
      <c r="AA311" s="178">
        <v>5.7414224600921955</v>
      </c>
      <c r="AB311" s="178">
        <v>116.63762852069443</v>
      </c>
      <c r="AC311" s="178">
        <v>0</v>
      </c>
      <c r="AD311" s="178">
        <v>0</v>
      </c>
      <c r="AE311" s="178">
        <v>0</v>
      </c>
      <c r="AF311" s="178">
        <v>0</v>
      </c>
    </row>
    <row r="312" spans="1:34">
      <c r="A312" s="1"/>
      <c r="B312" s="1"/>
      <c r="C312" s="195"/>
      <c r="D312" s="1"/>
      <c r="E312" s="195" t="s">
        <v>80</v>
      </c>
      <c r="F312" s="179">
        <v>0</v>
      </c>
      <c r="G312" s="179">
        <v>822549.33035769023</v>
      </c>
      <c r="H312" s="179">
        <v>0</v>
      </c>
      <c r="I312" s="179">
        <v>0</v>
      </c>
      <c r="J312" s="179">
        <v>0</v>
      </c>
      <c r="K312" s="179">
        <v>0</v>
      </c>
      <c r="M312" s="178">
        <v>0</v>
      </c>
      <c r="N312" s="178">
        <v>0</v>
      </c>
      <c r="O312" s="178">
        <v>0</v>
      </c>
      <c r="P312" s="178">
        <v>0</v>
      </c>
      <c r="Q312" s="178">
        <v>0</v>
      </c>
      <c r="R312" s="178">
        <v>0</v>
      </c>
      <c r="T312" s="179">
        <v>0</v>
      </c>
      <c r="U312" s="179">
        <v>1491.4681275956798</v>
      </c>
      <c r="V312" s="179">
        <v>0</v>
      </c>
      <c r="W312" s="179">
        <v>0</v>
      </c>
      <c r="X312" s="179">
        <v>0</v>
      </c>
      <c r="Y312" s="179">
        <v>0</v>
      </c>
      <c r="AA312" s="178">
        <v>0</v>
      </c>
      <c r="AB312" s="178">
        <v>14556.728925333837</v>
      </c>
      <c r="AC312" s="178">
        <v>0</v>
      </c>
      <c r="AD312" s="178">
        <v>0</v>
      </c>
      <c r="AE312" s="178">
        <v>0</v>
      </c>
      <c r="AF312" s="178">
        <v>0</v>
      </c>
    </row>
    <row r="313" spans="1:34">
      <c r="A313" s="1"/>
      <c r="B313" s="1"/>
      <c r="C313" s="195"/>
      <c r="D313" s="1"/>
      <c r="E313" s="195" t="s">
        <v>77</v>
      </c>
      <c r="F313" s="179">
        <v>194139.92320328878</v>
      </c>
      <c r="G313" s="179">
        <v>22740.019063852124</v>
      </c>
      <c r="H313" s="179">
        <v>0</v>
      </c>
      <c r="I313" s="179">
        <v>0</v>
      </c>
      <c r="J313" s="179">
        <v>0</v>
      </c>
      <c r="K313" s="179">
        <v>0</v>
      </c>
      <c r="M313" s="178">
        <v>0</v>
      </c>
      <c r="N313" s="178">
        <v>0</v>
      </c>
      <c r="O313" s="178">
        <v>0</v>
      </c>
      <c r="P313" s="178">
        <v>0</v>
      </c>
      <c r="Q313" s="178">
        <v>0</v>
      </c>
      <c r="R313" s="178">
        <v>0</v>
      </c>
      <c r="T313" s="179">
        <v>548.79461485834634</v>
      </c>
      <c r="U313" s="179">
        <v>65.666690593427276</v>
      </c>
      <c r="V313" s="179">
        <v>0</v>
      </c>
      <c r="W313" s="179">
        <v>0</v>
      </c>
      <c r="X313" s="179">
        <v>0</v>
      </c>
      <c r="Y313" s="179">
        <v>0</v>
      </c>
      <c r="AA313" s="178">
        <v>5603.1930177037148</v>
      </c>
      <c r="AB313" s="178">
        <v>670.45691095889265</v>
      </c>
      <c r="AC313" s="178">
        <v>0</v>
      </c>
      <c r="AD313" s="178">
        <v>0</v>
      </c>
      <c r="AE313" s="178">
        <v>0</v>
      </c>
      <c r="AF313" s="178">
        <v>0</v>
      </c>
    </row>
    <row r="314" spans="1:34">
      <c r="A314" s="1"/>
      <c r="B314" s="1"/>
      <c r="C314" s="195"/>
      <c r="D314" s="1"/>
      <c r="E314" s="195" t="s">
        <v>69</v>
      </c>
      <c r="F314" s="179">
        <v>154251.22912307718</v>
      </c>
      <c r="G314" s="179">
        <v>3424786.9674048102</v>
      </c>
      <c r="H314" s="179">
        <v>0</v>
      </c>
      <c r="I314" s="179">
        <v>0</v>
      </c>
      <c r="J314" s="179">
        <v>0</v>
      </c>
      <c r="K314" s="179">
        <v>0</v>
      </c>
      <c r="M314" s="178">
        <v>0</v>
      </c>
      <c r="N314" s="178">
        <v>0</v>
      </c>
      <c r="O314" s="178">
        <v>0</v>
      </c>
      <c r="P314" s="178">
        <v>0</v>
      </c>
      <c r="Q314" s="178">
        <v>0</v>
      </c>
      <c r="R314" s="178">
        <v>0</v>
      </c>
      <c r="T314" s="179">
        <v>212.34048358974306</v>
      </c>
      <c r="U314" s="179">
        <v>4673.2249081121499</v>
      </c>
      <c r="V314" s="179">
        <v>0</v>
      </c>
      <c r="W314" s="179">
        <v>0</v>
      </c>
      <c r="X314" s="179">
        <v>0</v>
      </c>
      <c r="Y314" s="179">
        <v>0</v>
      </c>
      <c r="AA314" s="178">
        <v>2414.3112984153781</v>
      </c>
      <c r="AB314" s="178">
        <v>53134.567205235136</v>
      </c>
      <c r="AC314" s="178">
        <v>0</v>
      </c>
      <c r="AD314" s="178">
        <v>0</v>
      </c>
      <c r="AE314" s="178">
        <v>0</v>
      </c>
      <c r="AF314" s="178">
        <v>0</v>
      </c>
    </row>
    <row r="315" spans="1:34">
      <c r="A315" s="1"/>
      <c r="B315" s="1"/>
      <c r="C315" s="195"/>
      <c r="D315" s="1"/>
      <c r="E315" s="195" t="s">
        <v>70</v>
      </c>
      <c r="F315" s="179">
        <v>687399.14229621016</v>
      </c>
      <c r="G315" s="179">
        <v>6030563.6631509978</v>
      </c>
      <c r="H315" s="179">
        <v>0</v>
      </c>
      <c r="I315" s="179">
        <v>0</v>
      </c>
      <c r="J315" s="179">
        <v>0</v>
      </c>
      <c r="K315" s="179">
        <v>0</v>
      </c>
      <c r="M315" s="178">
        <v>0</v>
      </c>
      <c r="N315" s="178">
        <v>0</v>
      </c>
      <c r="O315" s="178">
        <v>0</v>
      </c>
      <c r="P315" s="178">
        <v>0</v>
      </c>
      <c r="Q315" s="178">
        <v>0</v>
      </c>
      <c r="R315" s="178">
        <v>0</v>
      </c>
      <c r="T315" s="179">
        <v>1546.8442909519736</v>
      </c>
      <c r="U315" s="179">
        <v>8869.2152836897712</v>
      </c>
      <c r="V315" s="179">
        <v>0</v>
      </c>
      <c r="W315" s="179">
        <v>0</v>
      </c>
      <c r="X315" s="179">
        <v>0</v>
      </c>
      <c r="Y315" s="179">
        <v>0</v>
      </c>
      <c r="AA315" s="178">
        <v>19088.058550347349</v>
      </c>
      <c r="AB315" s="178">
        <v>109446.11660073178</v>
      </c>
      <c r="AC315" s="178">
        <v>0</v>
      </c>
      <c r="AD315" s="178">
        <v>0</v>
      </c>
      <c r="AE315" s="178">
        <v>0</v>
      </c>
      <c r="AF315" s="178">
        <v>0</v>
      </c>
    </row>
    <row r="316" spans="1:34">
      <c r="A316" s="1"/>
      <c r="B316" s="1"/>
      <c r="C316" s="195"/>
      <c r="D316" s="1"/>
      <c r="E316" s="195" t="s">
        <v>71</v>
      </c>
      <c r="F316" s="179">
        <v>2514858.5730257556</v>
      </c>
      <c r="G316" s="179">
        <v>6274383.8972887294</v>
      </c>
      <c r="H316" s="179">
        <v>0</v>
      </c>
      <c r="I316" s="179">
        <v>0</v>
      </c>
      <c r="J316" s="179">
        <v>0</v>
      </c>
      <c r="K316" s="179">
        <v>0</v>
      </c>
      <c r="M316" s="178">
        <v>0</v>
      </c>
      <c r="N316" s="178">
        <v>0</v>
      </c>
      <c r="O316" s="178">
        <v>0</v>
      </c>
      <c r="P316" s="178">
        <v>0</v>
      </c>
      <c r="Q316" s="178">
        <v>0</v>
      </c>
      <c r="R316" s="178">
        <v>0</v>
      </c>
      <c r="T316" s="179">
        <v>4437.7721248803773</v>
      </c>
      <c r="U316" s="179">
        <v>12403.764671144967</v>
      </c>
      <c r="V316" s="179">
        <v>0</v>
      </c>
      <c r="W316" s="179">
        <v>0</v>
      </c>
      <c r="X316" s="179">
        <v>0</v>
      </c>
      <c r="Y316" s="179">
        <v>0</v>
      </c>
      <c r="AA316" s="178">
        <v>58844.858375913791</v>
      </c>
      <c r="AB316" s="178">
        <v>164473.9195393823</v>
      </c>
      <c r="AC316" s="178">
        <v>0</v>
      </c>
      <c r="AD316" s="178">
        <v>0</v>
      </c>
      <c r="AE316" s="178">
        <v>0</v>
      </c>
      <c r="AF316" s="178">
        <v>0</v>
      </c>
    </row>
    <row r="317" spans="1:34">
      <c r="A317" s="1"/>
      <c r="B317" s="1"/>
      <c r="C317" s="195"/>
      <c r="D317" s="1"/>
      <c r="E317" s="195" t="s">
        <v>72</v>
      </c>
      <c r="F317" s="179">
        <v>31021.437500110893</v>
      </c>
      <c r="G317" s="179">
        <v>0</v>
      </c>
      <c r="H317" s="179">
        <v>0</v>
      </c>
      <c r="I317" s="179">
        <v>0</v>
      </c>
      <c r="J317" s="179">
        <v>0</v>
      </c>
      <c r="K317" s="179">
        <v>0</v>
      </c>
      <c r="M317" s="178">
        <v>0</v>
      </c>
      <c r="N317" s="178">
        <v>0</v>
      </c>
      <c r="O317" s="178">
        <v>0</v>
      </c>
      <c r="P317" s="178">
        <v>0</v>
      </c>
      <c r="Q317" s="178">
        <v>0</v>
      </c>
      <c r="R317" s="178">
        <v>0</v>
      </c>
      <c r="T317" s="179">
        <v>74.674200817113174</v>
      </c>
      <c r="U317" s="179">
        <v>0</v>
      </c>
      <c r="V317" s="179">
        <v>0</v>
      </c>
      <c r="W317" s="179">
        <v>0</v>
      </c>
      <c r="X317" s="179">
        <v>0</v>
      </c>
      <c r="Y317" s="179">
        <v>0</v>
      </c>
      <c r="AA317" s="178">
        <v>990.17990283492043</v>
      </c>
      <c r="AB317" s="178">
        <v>0</v>
      </c>
      <c r="AC317" s="178">
        <v>0</v>
      </c>
      <c r="AD317" s="178">
        <v>0</v>
      </c>
      <c r="AE317" s="178">
        <v>0</v>
      </c>
      <c r="AF317" s="178">
        <v>0</v>
      </c>
    </row>
    <row r="318" spans="1:34">
      <c r="A318" s="1"/>
      <c r="B318" s="1"/>
      <c r="C318" s="195"/>
      <c r="D318" s="1"/>
      <c r="E318" s="195" t="s">
        <v>87</v>
      </c>
      <c r="F318" s="179">
        <v>396776.255864907</v>
      </c>
      <c r="G318" s="179">
        <v>7162.0203200430842</v>
      </c>
      <c r="H318" s="179">
        <v>0</v>
      </c>
      <c r="I318" s="179">
        <v>0</v>
      </c>
      <c r="J318" s="179">
        <v>0</v>
      </c>
      <c r="K318" s="179">
        <v>0</v>
      </c>
      <c r="M318" s="178">
        <v>7205.0600302508474</v>
      </c>
      <c r="N318" s="178">
        <v>130.05512699166235</v>
      </c>
      <c r="O318" s="178">
        <v>0</v>
      </c>
      <c r="P318" s="178">
        <v>0</v>
      </c>
      <c r="Q318" s="178">
        <v>0</v>
      </c>
      <c r="R318" s="178">
        <v>0</v>
      </c>
      <c r="T318" s="179">
        <v>762.75340844849268</v>
      </c>
      <c r="U318" s="179">
        <v>17.764050102436642</v>
      </c>
      <c r="V318" s="179">
        <v>0</v>
      </c>
      <c r="W318" s="179">
        <v>0</v>
      </c>
      <c r="X318" s="179">
        <v>0</v>
      </c>
      <c r="Y318" s="179">
        <v>0</v>
      </c>
      <c r="AA318" s="178">
        <v>2936.6006225266956</v>
      </c>
      <c r="AB318" s="178">
        <v>68.391592894381077</v>
      </c>
      <c r="AC318" s="178">
        <v>0</v>
      </c>
      <c r="AD318" s="178">
        <v>0</v>
      </c>
      <c r="AE318" s="178">
        <v>0</v>
      </c>
      <c r="AF318" s="178">
        <v>0</v>
      </c>
    </row>
    <row r="319" spans="1:34">
      <c r="A319" s="1"/>
      <c r="B319" s="1"/>
      <c r="C319" s="195"/>
      <c r="D319" s="1"/>
      <c r="E319" s="195" t="s">
        <v>73</v>
      </c>
      <c r="F319" s="376">
        <v>676304.22126926086</v>
      </c>
      <c r="G319" s="376">
        <v>238771.71273261882</v>
      </c>
      <c r="H319" s="376">
        <v>0</v>
      </c>
      <c r="I319" s="376">
        <v>0</v>
      </c>
      <c r="J319" s="376">
        <v>0</v>
      </c>
      <c r="K319" s="376">
        <v>0</v>
      </c>
      <c r="M319" s="377">
        <v>12971.514963944419</v>
      </c>
      <c r="N319" s="377">
        <v>4579.6414502116295</v>
      </c>
      <c r="O319" s="377">
        <v>0</v>
      </c>
      <c r="P319" s="377">
        <v>0</v>
      </c>
      <c r="Q319" s="377">
        <v>0</v>
      </c>
      <c r="R319" s="377">
        <v>0</v>
      </c>
      <c r="T319" s="376">
        <v>1005.4364900505986</v>
      </c>
      <c r="U319" s="376">
        <v>632.8559694897092</v>
      </c>
      <c r="V319" s="376">
        <v>0</v>
      </c>
      <c r="W319" s="376">
        <v>0</v>
      </c>
      <c r="X319" s="376">
        <v>0</v>
      </c>
      <c r="Y319" s="376">
        <v>0</v>
      </c>
      <c r="AA319" s="377">
        <v>4011.6915953018879</v>
      </c>
      <c r="AB319" s="377">
        <v>2525.0953182639382</v>
      </c>
      <c r="AC319" s="377">
        <v>0</v>
      </c>
      <c r="AD319" s="377">
        <v>0</v>
      </c>
      <c r="AE319" s="377">
        <v>0</v>
      </c>
      <c r="AF319" s="377">
        <v>0</v>
      </c>
    </row>
    <row r="320" spans="1:34">
      <c r="A320" s="1"/>
      <c r="B320" s="1"/>
      <c r="C320" s="195"/>
      <c r="D320" s="1"/>
      <c r="E320" s="195" t="s">
        <v>74</v>
      </c>
      <c r="F320" s="179">
        <v>1896914.2574703456</v>
      </c>
      <c r="G320" s="179">
        <v>4970044.6234579748</v>
      </c>
      <c r="H320" s="179">
        <v>0</v>
      </c>
      <c r="I320" s="179">
        <v>0</v>
      </c>
      <c r="J320" s="179">
        <v>0</v>
      </c>
      <c r="K320" s="179">
        <v>0</v>
      </c>
      <c r="M320" s="178">
        <v>74876.896485126897</v>
      </c>
      <c r="N320" s="178">
        <v>196182.57142175664</v>
      </c>
      <c r="O320" s="178">
        <v>0</v>
      </c>
      <c r="P320" s="178">
        <v>0</v>
      </c>
      <c r="Q320" s="178">
        <v>0</v>
      </c>
      <c r="R320" s="178">
        <v>0</v>
      </c>
      <c r="T320" s="179">
        <v>5287.8431450541666</v>
      </c>
      <c r="U320" s="179">
        <v>11566.133096993417</v>
      </c>
      <c r="V320" s="179">
        <v>0</v>
      </c>
      <c r="W320" s="179">
        <v>0</v>
      </c>
      <c r="X320" s="179">
        <v>0</v>
      </c>
      <c r="Y320" s="179">
        <v>0</v>
      </c>
      <c r="AA320" s="178">
        <v>0</v>
      </c>
      <c r="AB320" s="178">
        <v>0</v>
      </c>
      <c r="AC320" s="178">
        <v>0</v>
      </c>
      <c r="AD320" s="178">
        <v>0</v>
      </c>
      <c r="AE320" s="178">
        <v>0</v>
      </c>
      <c r="AF320" s="178">
        <v>0</v>
      </c>
    </row>
    <row r="321" spans="1:32">
      <c r="A321" s="1"/>
      <c r="B321" s="1"/>
      <c r="C321" s="195"/>
      <c r="D321" s="1"/>
      <c r="E321" s="195" t="s">
        <v>75</v>
      </c>
      <c r="F321" s="179">
        <v>0</v>
      </c>
      <c r="G321" s="179">
        <v>148750.79833164162</v>
      </c>
      <c r="H321" s="179">
        <v>0</v>
      </c>
      <c r="I321" s="179">
        <v>0</v>
      </c>
      <c r="J321" s="179">
        <v>0</v>
      </c>
      <c r="K321" s="179">
        <v>0</v>
      </c>
      <c r="M321" s="178">
        <v>0</v>
      </c>
      <c r="N321" s="178">
        <v>0</v>
      </c>
      <c r="O321" s="178">
        <v>0</v>
      </c>
      <c r="P321" s="178">
        <v>0</v>
      </c>
      <c r="Q321" s="178">
        <v>0</v>
      </c>
      <c r="R321" s="178">
        <v>0</v>
      </c>
      <c r="T321" s="179">
        <v>0</v>
      </c>
      <c r="U321" s="179">
        <v>425.13769060803691</v>
      </c>
      <c r="V321" s="179">
        <v>0</v>
      </c>
      <c r="W321" s="179">
        <v>0</v>
      </c>
      <c r="X321" s="179">
        <v>0</v>
      </c>
      <c r="Y321" s="179">
        <v>0</v>
      </c>
      <c r="AA321" s="178">
        <v>0</v>
      </c>
      <c r="AB321" s="178">
        <v>4846.5696729316214</v>
      </c>
      <c r="AC321" s="178">
        <v>0</v>
      </c>
      <c r="AD321" s="178">
        <v>0</v>
      </c>
      <c r="AE321" s="178">
        <v>0</v>
      </c>
      <c r="AF321" s="178">
        <v>0</v>
      </c>
    </row>
    <row r="322" spans="1:32">
      <c r="A322" s="1"/>
      <c r="B322" s="1"/>
      <c r="C322" s="195"/>
      <c r="D322" s="1"/>
      <c r="E322" s="195" t="s">
        <v>78</v>
      </c>
      <c r="F322" s="179">
        <v>0</v>
      </c>
      <c r="G322" s="179">
        <v>111866.55150651245</v>
      </c>
      <c r="H322" s="179">
        <v>0</v>
      </c>
      <c r="I322" s="179">
        <v>0</v>
      </c>
      <c r="J322" s="179">
        <v>0</v>
      </c>
      <c r="K322" s="179">
        <v>0</v>
      </c>
      <c r="M322" s="178">
        <v>0</v>
      </c>
      <c r="N322" s="178">
        <v>3948.1062023193435</v>
      </c>
      <c r="O322" s="178">
        <v>0</v>
      </c>
      <c r="P322" s="178">
        <v>0</v>
      </c>
      <c r="Q322" s="178">
        <v>0</v>
      </c>
      <c r="R322" s="178">
        <v>0</v>
      </c>
      <c r="T322" s="179">
        <v>0</v>
      </c>
      <c r="U322" s="179">
        <v>319.25512720165585</v>
      </c>
      <c r="V322" s="179">
        <v>0</v>
      </c>
      <c r="W322" s="179">
        <v>0</v>
      </c>
      <c r="X322" s="179">
        <v>0</v>
      </c>
      <c r="Y322" s="179">
        <v>0</v>
      </c>
      <c r="AA322" s="178">
        <v>0</v>
      </c>
      <c r="AB322" s="178">
        <v>0</v>
      </c>
      <c r="AC322" s="178">
        <v>0</v>
      </c>
      <c r="AD322" s="178">
        <v>0</v>
      </c>
      <c r="AE322" s="178">
        <v>0</v>
      </c>
      <c r="AF322" s="178">
        <v>0</v>
      </c>
    </row>
    <row r="323" spans="1:32">
      <c r="A323" s="1"/>
      <c r="B323" s="1"/>
      <c r="C323" s="195"/>
      <c r="D323" s="1"/>
      <c r="E323" s="195" t="s">
        <v>88</v>
      </c>
      <c r="F323" s="376">
        <v>0</v>
      </c>
      <c r="G323" s="376">
        <v>609301.48523958924</v>
      </c>
      <c r="H323" s="376">
        <v>0</v>
      </c>
      <c r="I323" s="376">
        <v>0</v>
      </c>
      <c r="J323" s="376">
        <v>0</v>
      </c>
      <c r="K323" s="376">
        <v>0</v>
      </c>
      <c r="M323" s="377">
        <v>0</v>
      </c>
      <c r="N323" s="377">
        <v>24082.235003104612</v>
      </c>
      <c r="O323" s="377">
        <v>0</v>
      </c>
      <c r="P323" s="377">
        <v>0</v>
      </c>
      <c r="Q323" s="377">
        <v>0</v>
      </c>
      <c r="R323" s="377">
        <v>0</v>
      </c>
      <c r="T323" s="376">
        <v>0</v>
      </c>
      <c r="U323" s="376">
        <v>1289.3470276595833</v>
      </c>
      <c r="V323" s="376">
        <v>0</v>
      </c>
      <c r="W323" s="376">
        <v>0</v>
      </c>
      <c r="X323" s="376">
        <v>0</v>
      </c>
      <c r="Y323" s="376">
        <v>0</v>
      </c>
      <c r="AA323" s="377">
        <v>0</v>
      </c>
      <c r="AB323" s="377">
        <v>0</v>
      </c>
      <c r="AC323" s="377">
        <v>0</v>
      </c>
      <c r="AD323" s="377">
        <v>0</v>
      </c>
      <c r="AE323" s="377">
        <v>0</v>
      </c>
      <c r="AF323" s="377">
        <v>0</v>
      </c>
    </row>
    <row r="324" spans="1:32">
      <c r="A324" s="1"/>
      <c r="B324" s="1"/>
      <c r="C324" s="195"/>
      <c r="D324" s="1"/>
      <c r="E324" s="195" t="s">
        <v>79</v>
      </c>
      <c r="F324" s="376">
        <v>0</v>
      </c>
      <c r="G324" s="376">
        <v>5664.653732857465</v>
      </c>
      <c r="H324" s="376">
        <v>0</v>
      </c>
      <c r="I324" s="376">
        <v>0</v>
      </c>
      <c r="J324" s="376">
        <v>0</v>
      </c>
      <c r="K324" s="376">
        <v>0</v>
      </c>
      <c r="M324" s="377">
        <v>0</v>
      </c>
      <c r="N324" s="377">
        <v>170.68545806055016</v>
      </c>
      <c r="O324" s="377">
        <v>0</v>
      </c>
      <c r="P324" s="377">
        <v>0</v>
      </c>
      <c r="Q324" s="377">
        <v>0</v>
      </c>
      <c r="R324" s="377">
        <v>0</v>
      </c>
      <c r="T324" s="376">
        <v>0</v>
      </c>
      <c r="U324" s="376">
        <v>0.37932528013806188</v>
      </c>
      <c r="V324" s="376">
        <v>0</v>
      </c>
      <c r="W324" s="376">
        <v>0</v>
      </c>
      <c r="X324" s="376">
        <v>0</v>
      </c>
      <c r="Y324" s="376">
        <v>0</v>
      </c>
      <c r="AA324" s="377">
        <v>0</v>
      </c>
      <c r="AB324" s="377">
        <v>0</v>
      </c>
      <c r="AC324" s="377">
        <v>0</v>
      </c>
      <c r="AD324" s="377">
        <v>0</v>
      </c>
      <c r="AE324" s="377">
        <v>0</v>
      </c>
      <c r="AF324" s="377">
        <v>0</v>
      </c>
    </row>
    <row r="325" spans="1:32" ht="14.25" customHeight="1">
      <c r="A325" s="1"/>
      <c r="B325" s="1"/>
      <c r="C325" s="195"/>
      <c r="D325" s="1"/>
      <c r="E325" s="195" t="s">
        <v>89</v>
      </c>
      <c r="F325" s="179">
        <v>0</v>
      </c>
      <c r="G325" s="179">
        <v>1866.5218163001982</v>
      </c>
      <c r="H325" s="179">
        <v>0</v>
      </c>
      <c r="I325" s="179">
        <v>0</v>
      </c>
      <c r="J325" s="179">
        <v>0</v>
      </c>
      <c r="K325" s="179">
        <v>0</v>
      </c>
      <c r="M325" s="178">
        <v>0</v>
      </c>
      <c r="N325" s="178">
        <v>50.504347305450764</v>
      </c>
      <c r="O325" s="178">
        <v>0</v>
      </c>
      <c r="P325" s="178">
        <v>0</v>
      </c>
      <c r="Q325" s="178">
        <v>0</v>
      </c>
      <c r="R325" s="178">
        <v>0</v>
      </c>
      <c r="T325" s="179">
        <v>0</v>
      </c>
      <c r="U325" s="179">
        <v>4.0738613388087686</v>
      </c>
      <c r="V325" s="179">
        <v>0</v>
      </c>
      <c r="W325" s="179">
        <v>0</v>
      </c>
      <c r="X325" s="179">
        <v>0</v>
      </c>
      <c r="Y325" s="179">
        <v>0</v>
      </c>
      <c r="AA325" s="178">
        <v>0</v>
      </c>
      <c r="AB325" s="178">
        <v>0</v>
      </c>
      <c r="AC325" s="178">
        <v>0</v>
      </c>
      <c r="AD325" s="178">
        <v>0</v>
      </c>
      <c r="AE325" s="178">
        <v>0</v>
      </c>
      <c r="AF325" s="178">
        <v>0</v>
      </c>
    </row>
    <row r="326" spans="1:32" s="443" customFormat="1">
      <c r="A326" s="1"/>
      <c r="B326" s="1"/>
      <c r="C326" s="442" t="s">
        <v>93</v>
      </c>
      <c r="D326" s="442"/>
      <c r="E326" s="442"/>
      <c r="F326" s="408">
        <f>SUM(F309:F325)</f>
        <v>6903637.0678605381</v>
      </c>
      <c r="G326" s="408">
        <f t="shared" ref="G326:AF326" si="19">SUM(G309:G325)</f>
        <v>23269466.480583638</v>
      </c>
      <c r="H326" s="408">
        <f t="shared" si="19"/>
        <v>0</v>
      </c>
      <c r="I326" s="408">
        <f t="shared" si="19"/>
        <v>0</v>
      </c>
      <c r="J326" s="408">
        <f t="shared" si="19"/>
        <v>0</v>
      </c>
      <c r="K326" s="408">
        <f t="shared" si="19"/>
        <v>0</v>
      </c>
      <c r="L326"/>
      <c r="M326" s="409">
        <f t="shared" si="19"/>
        <v>109329.12730506028</v>
      </c>
      <c r="N326" s="409">
        <f t="shared" si="19"/>
        <v>251915.79649291406</v>
      </c>
      <c r="O326" s="409">
        <f t="shared" si="19"/>
        <v>0</v>
      </c>
      <c r="P326" s="409">
        <f t="shared" si="19"/>
        <v>0</v>
      </c>
      <c r="Q326" s="409">
        <f t="shared" si="19"/>
        <v>0</v>
      </c>
      <c r="R326" s="409">
        <f t="shared" si="19"/>
        <v>0</v>
      </c>
      <c r="S326"/>
      <c r="T326" s="408">
        <f t="shared" si="19"/>
        <v>14658.440146751325</v>
      </c>
      <c r="U326" s="408">
        <f t="shared" si="19"/>
        <v>43007.331357468116</v>
      </c>
      <c r="V326" s="408">
        <f t="shared" si="19"/>
        <v>0</v>
      </c>
      <c r="W326" s="408">
        <f t="shared" si="19"/>
        <v>0</v>
      </c>
      <c r="X326" s="408">
        <f t="shared" si="19"/>
        <v>0</v>
      </c>
      <c r="Y326" s="408">
        <f t="shared" si="19"/>
        <v>0</v>
      </c>
      <c r="Z326"/>
      <c r="AA326" s="409">
        <f t="shared" si="19"/>
        <v>93894.634785503818</v>
      </c>
      <c r="AB326" s="409">
        <f t="shared" si="19"/>
        <v>349838.48339425254</v>
      </c>
      <c r="AC326" s="409">
        <f t="shared" si="19"/>
        <v>0</v>
      </c>
      <c r="AD326" s="409">
        <f t="shared" si="19"/>
        <v>0</v>
      </c>
      <c r="AE326" s="409">
        <f t="shared" si="19"/>
        <v>0</v>
      </c>
      <c r="AF326" s="409">
        <f t="shared" si="19"/>
        <v>0</v>
      </c>
    </row>
    <row r="327" spans="1:32" s="443" customFormat="1">
      <c r="A327" s="1"/>
      <c r="B327" s="181" t="s">
        <v>128</v>
      </c>
      <c r="C327" s="181"/>
      <c r="D327" s="181"/>
      <c r="E327" s="181"/>
      <c r="F327" s="191">
        <f>F291+F308+F326</f>
        <v>54538646.526282854</v>
      </c>
      <c r="G327" s="191">
        <f t="shared" ref="G327:AF327" si="20">G291+G308+G326</f>
        <v>23269466.480583638</v>
      </c>
      <c r="H327" s="191">
        <f t="shared" si="20"/>
        <v>0</v>
      </c>
      <c r="I327" s="191">
        <f t="shared" si="20"/>
        <v>0</v>
      </c>
      <c r="J327" s="191">
        <f t="shared" si="20"/>
        <v>0</v>
      </c>
      <c r="K327" s="191">
        <f t="shared" si="20"/>
        <v>0</v>
      </c>
      <c r="L327"/>
      <c r="M327" s="192">
        <f t="shared" si="20"/>
        <v>411752.97899812117</v>
      </c>
      <c r="N327" s="192">
        <f t="shared" si="20"/>
        <v>251915.79649291406</v>
      </c>
      <c r="O327" s="192">
        <f t="shared" si="20"/>
        <v>0</v>
      </c>
      <c r="P327" s="192">
        <f t="shared" si="20"/>
        <v>0</v>
      </c>
      <c r="Q327" s="192">
        <f t="shared" si="20"/>
        <v>0</v>
      </c>
      <c r="R327" s="192">
        <f t="shared" si="20"/>
        <v>0</v>
      </c>
      <c r="S327"/>
      <c r="T327" s="191">
        <f t="shared" si="20"/>
        <v>105287.0533624849</v>
      </c>
      <c r="U327" s="191">
        <f t="shared" si="20"/>
        <v>43007.331357468116</v>
      </c>
      <c r="V327" s="191">
        <f t="shared" si="20"/>
        <v>0</v>
      </c>
      <c r="W327" s="191">
        <f t="shared" si="20"/>
        <v>0</v>
      </c>
      <c r="X327" s="191">
        <f t="shared" si="20"/>
        <v>0</v>
      </c>
      <c r="Y327" s="191">
        <f t="shared" si="20"/>
        <v>0</v>
      </c>
      <c r="Z327"/>
      <c r="AA327" s="192">
        <f t="shared" si="20"/>
        <v>893687.47730975761</v>
      </c>
      <c r="AB327" s="192">
        <f t="shared" si="20"/>
        <v>349838.48339425254</v>
      </c>
      <c r="AC327" s="192">
        <f t="shared" si="20"/>
        <v>0</v>
      </c>
      <c r="AD327" s="192">
        <f t="shared" si="20"/>
        <v>0</v>
      </c>
      <c r="AE327" s="192">
        <f t="shared" si="20"/>
        <v>0</v>
      </c>
      <c r="AF327" s="192">
        <f t="shared" si="20"/>
        <v>0</v>
      </c>
    </row>
    <row r="328" spans="1:32">
      <c r="A328" s="1"/>
      <c r="B328" s="1" t="s">
        <v>99</v>
      </c>
      <c r="C328" s="195">
        <v>2015</v>
      </c>
      <c r="D328" s="1" t="s">
        <v>192</v>
      </c>
      <c r="E328" s="195" t="s">
        <v>82</v>
      </c>
      <c r="F328" s="179">
        <v>0</v>
      </c>
      <c r="G328" s="179">
        <v>0</v>
      </c>
      <c r="H328" s="179">
        <v>1864.3185700530912</v>
      </c>
      <c r="I328" s="179">
        <v>0</v>
      </c>
      <c r="J328" s="179">
        <v>0</v>
      </c>
      <c r="K328" s="179">
        <v>0</v>
      </c>
      <c r="M328" s="178">
        <v>0</v>
      </c>
      <c r="N328" s="178">
        <v>0</v>
      </c>
      <c r="O328" s="178">
        <v>52.71733620539127</v>
      </c>
      <c r="P328" s="178">
        <v>0</v>
      </c>
      <c r="Q328" s="178">
        <v>0</v>
      </c>
      <c r="R328" s="178">
        <v>0</v>
      </c>
      <c r="T328" s="179">
        <v>0</v>
      </c>
      <c r="U328" s="179">
        <v>0</v>
      </c>
      <c r="V328" s="179">
        <v>2.6317132349674601</v>
      </c>
      <c r="W328" s="179">
        <v>0</v>
      </c>
      <c r="X328" s="179">
        <v>0</v>
      </c>
      <c r="Y328" s="179">
        <v>0</v>
      </c>
      <c r="AA328" s="178">
        <v>0</v>
      </c>
      <c r="AB328" s="178">
        <v>0</v>
      </c>
      <c r="AC328" s="178">
        <v>0</v>
      </c>
      <c r="AD328" s="178">
        <v>0</v>
      </c>
      <c r="AE328" s="178">
        <v>0</v>
      </c>
      <c r="AF328" s="178">
        <v>0</v>
      </c>
    </row>
    <row r="329" spans="1:32">
      <c r="A329" s="1"/>
      <c r="B329" s="1"/>
      <c r="C329" s="195"/>
      <c r="D329" s="1"/>
      <c r="E329" s="195" t="s">
        <v>68</v>
      </c>
      <c r="F329" s="179">
        <v>0</v>
      </c>
      <c r="G329" s="179">
        <v>0</v>
      </c>
      <c r="H329" s="179">
        <v>1462960.9562516303</v>
      </c>
      <c r="I329" s="179">
        <v>0</v>
      </c>
      <c r="J329" s="179">
        <v>0</v>
      </c>
      <c r="K329" s="179">
        <v>0</v>
      </c>
      <c r="M329" s="178">
        <v>0</v>
      </c>
      <c r="N329" s="178">
        <v>0</v>
      </c>
      <c r="O329" s="178">
        <v>61451.674967349747</v>
      </c>
      <c r="P329" s="178">
        <v>0</v>
      </c>
      <c r="Q329" s="178">
        <v>0</v>
      </c>
      <c r="R329" s="178">
        <v>0</v>
      </c>
      <c r="T329" s="179">
        <v>0</v>
      </c>
      <c r="U329" s="179">
        <v>0</v>
      </c>
      <c r="V329" s="179">
        <v>2686.1131146583039</v>
      </c>
      <c r="W329" s="179">
        <v>0</v>
      </c>
      <c r="X329" s="179">
        <v>0</v>
      </c>
      <c r="Y329" s="179">
        <v>0</v>
      </c>
      <c r="AA329" s="178">
        <v>0</v>
      </c>
      <c r="AB329" s="178">
        <v>0</v>
      </c>
      <c r="AC329" s="178">
        <v>0</v>
      </c>
      <c r="AD329" s="178">
        <v>0</v>
      </c>
      <c r="AE329" s="178">
        <v>0</v>
      </c>
      <c r="AF329" s="178">
        <v>0</v>
      </c>
    </row>
    <row r="330" spans="1:32">
      <c r="A330" s="1"/>
      <c r="B330" s="1"/>
      <c r="C330" s="195"/>
      <c r="D330" s="1"/>
      <c r="E330" s="195" t="s">
        <v>86</v>
      </c>
      <c r="F330" s="179">
        <v>0</v>
      </c>
      <c r="G330" s="179">
        <v>0</v>
      </c>
      <c r="H330" s="179">
        <v>75771.537686773358</v>
      </c>
      <c r="I330" s="179">
        <v>0</v>
      </c>
      <c r="J330" s="179">
        <v>0</v>
      </c>
      <c r="K330" s="179">
        <v>0</v>
      </c>
      <c r="M330" s="178">
        <v>0</v>
      </c>
      <c r="N330" s="178">
        <v>0</v>
      </c>
      <c r="O330" s="178">
        <v>0</v>
      </c>
      <c r="P330" s="178">
        <v>0</v>
      </c>
      <c r="Q330" s="178">
        <v>0</v>
      </c>
      <c r="R330" s="178">
        <v>0</v>
      </c>
      <c r="T330" s="179">
        <v>0</v>
      </c>
      <c r="U330" s="179">
        <v>0</v>
      </c>
      <c r="V330" s="179">
        <v>26.430901409589108</v>
      </c>
      <c r="W330" s="179">
        <v>0</v>
      </c>
      <c r="X330" s="179">
        <v>0</v>
      </c>
      <c r="Y330" s="179">
        <v>0</v>
      </c>
      <c r="AA330" s="178">
        <v>0</v>
      </c>
      <c r="AB330" s="178">
        <v>0</v>
      </c>
      <c r="AC330" s="178">
        <v>251.35787240519244</v>
      </c>
      <c r="AD330" s="178">
        <v>0</v>
      </c>
      <c r="AE330" s="178">
        <v>0</v>
      </c>
      <c r="AF330" s="178">
        <v>0</v>
      </c>
    </row>
    <row r="331" spans="1:32">
      <c r="A331" s="1"/>
      <c r="B331" s="1"/>
      <c r="C331" s="195"/>
      <c r="D331" s="1"/>
      <c r="E331" s="195" t="s">
        <v>80</v>
      </c>
      <c r="F331" s="179">
        <v>0</v>
      </c>
      <c r="G331" s="179">
        <v>0</v>
      </c>
      <c r="H331" s="179">
        <v>128304.57946181799</v>
      </c>
      <c r="I331" s="179">
        <v>0</v>
      </c>
      <c r="J331" s="179">
        <v>0</v>
      </c>
      <c r="K331" s="179">
        <v>0</v>
      </c>
      <c r="M331" s="178">
        <v>0</v>
      </c>
      <c r="N331" s="178">
        <v>0</v>
      </c>
      <c r="O331" s="178">
        <v>0</v>
      </c>
      <c r="P331" s="178">
        <v>0</v>
      </c>
      <c r="Q331" s="178">
        <v>0</v>
      </c>
      <c r="R331" s="178">
        <v>0</v>
      </c>
      <c r="T331" s="179">
        <v>0</v>
      </c>
      <c r="U331" s="179">
        <v>0</v>
      </c>
      <c r="V331" s="179">
        <v>175.64304000000001</v>
      </c>
      <c r="W331" s="179">
        <v>0</v>
      </c>
      <c r="X331" s="179">
        <v>0</v>
      </c>
      <c r="Y331" s="179">
        <v>0</v>
      </c>
      <c r="AA331" s="178">
        <v>0</v>
      </c>
      <c r="AB331" s="178">
        <v>0</v>
      </c>
      <c r="AC331" s="178">
        <v>1714.2760704000004</v>
      </c>
      <c r="AD331" s="178">
        <v>0</v>
      </c>
      <c r="AE331" s="178">
        <v>0</v>
      </c>
      <c r="AF331" s="178">
        <v>0</v>
      </c>
    </row>
    <row r="332" spans="1:32">
      <c r="A332" s="1"/>
      <c r="B332" s="1"/>
      <c r="C332" s="195"/>
      <c r="D332" s="1"/>
      <c r="E332" s="195" t="s">
        <v>81</v>
      </c>
      <c r="F332" s="179">
        <v>0</v>
      </c>
      <c r="G332" s="179">
        <v>0</v>
      </c>
      <c r="H332" s="179">
        <v>1633863.2352192593</v>
      </c>
      <c r="I332" s="179">
        <v>0</v>
      </c>
      <c r="J332" s="179">
        <v>0</v>
      </c>
      <c r="K332" s="179">
        <v>0</v>
      </c>
      <c r="M332" s="178">
        <v>0</v>
      </c>
      <c r="N332" s="178">
        <v>0</v>
      </c>
      <c r="O332" s="178">
        <v>0</v>
      </c>
      <c r="P332" s="178">
        <v>0</v>
      </c>
      <c r="Q332" s="178">
        <v>0</v>
      </c>
      <c r="R332" s="178">
        <v>0</v>
      </c>
      <c r="T332" s="179">
        <v>0</v>
      </c>
      <c r="U332" s="179">
        <v>0</v>
      </c>
      <c r="V332" s="179">
        <v>2748.735379549119</v>
      </c>
      <c r="W332" s="179">
        <v>0</v>
      </c>
      <c r="X332" s="179">
        <v>0</v>
      </c>
      <c r="Y332" s="179">
        <v>0</v>
      </c>
      <c r="AA332" s="178">
        <v>0</v>
      </c>
      <c r="AB332" s="178">
        <v>0</v>
      </c>
      <c r="AC332" s="178">
        <v>28064.588225196501</v>
      </c>
      <c r="AD332" s="178">
        <v>0</v>
      </c>
      <c r="AE332" s="178">
        <v>0</v>
      </c>
      <c r="AF332" s="178">
        <v>0</v>
      </c>
    </row>
    <row r="333" spans="1:32">
      <c r="A333" s="1"/>
      <c r="B333" s="1"/>
      <c r="C333" s="195"/>
      <c r="D333" s="1"/>
      <c r="E333" s="195" t="s">
        <v>69</v>
      </c>
      <c r="F333" s="179">
        <v>0</v>
      </c>
      <c r="G333" s="179">
        <v>0</v>
      </c>
      <c r="H333" s="179">
        <v>2380.1054552475916</v>
      </c>
      <c r="I333" s="179">
        <v>0</v>
      </c>
      <c r="J333" s="179">
        <v>0</v>
      </c>
      <c r="K333" s="179">
        <v>0</v>
      </c>
      <c r="M333" s="178">
        <v>0</v>
      </c>
      <c r="N333" s="178">
        <v>0</v>
      </c>
      <c r="O333" s="178">
        <v>0</v>
      </c>
      <c r="P333" s="178">
        <v>0</v>
      </c>
      <c r="Q333" s="178">
        <v>0</v>
      </c>
      <c r="R333" s="178">
        <v>0</v>
      </c>
      <c r="T333" s="179">
        <v>0</v>
      </c>
      <c r="U333" s="179">
        <v>0</v>
      </c>
      <c r="V333" s="179">
        <v>4.9271200265129362</v>
      </c>
      <c r="W333" s="179">
        <v>0</v>
      </c>
      <c r="X333" s="179">
        <v>0</v>
      </c>
      <c r="Y333" s="179">
        <v>0</v>
      </c>
      <c r="AA333" s="178">
        <v>0</v>
      </c>
      <c r="AB333" s="178">
        <v>0</v>
      </c>
      <c r="AC333" s="178">
        <v>56.021354701452083</v>
      </c>
      <c r="AD333" s="178">
        <v>0</v>
      </c>
      <c r="AE333" s="178">
        <v>0</v>
      </c>
      <c r="AF333" s="178">
        <v>0</v>
      </c>
    </row>
    <row r="334" spans="1:32">
      <c r="A334" s="1"/>
      <c r="B334" s="1"/>
      <c r="C334" s="195"/>
      <c r="D334" s="1"/>
      <c r="E334" s="195" t="s">
        <v>70</v>
      </c>
      <c r="F334" s="179">
        <v>0</v>
      </c>
      <c r="G334" s="179">
        <v>0</v>
      </c>
      <c r="H334" s="179">
        <v>2428299.657649721</v>
      </c>
      <c r="I334" s="179">
        <v>0</v>
      </c>
      <c r="J334" s="179">
        <v>0</v>
      </c>
      <c r="K334" s="179">
        <v>0</v>
      </c>
      <c r="M334" s="178">
        <v>0</v>
      </c>
      <c r="N334" s="178">
        <v>0</v>
      </c>
      <c r="O334" s="178">
        <v>0</v>
      </c>
      <c r="P334" s="178">
        <v>0</v>
      </c>
      <c r="Q334" s="178">
        <v>0</v>
      </c>
      <c r="R334" s="178">
        <v>0</v>
      </c>
      <c r="T334" s="179">
        <v>0</v>
      </c>
      <c r="U334" s="179">
        <v>0</v>
      </c>
      <c r="V334" s="179">
        <v>3730.2698859992397</v>
      </c>
      <c r="W334" s="179">
        <v>0</v>
      </c>
      <c r="X334" s="179">
        <v>0</v>
      </c>
      <c r="Y334" s="179">
        <v>0</v>
      </c>
      <c r="AA334" s="178">
        <v>0</v>
      </c>
      <c r="AB334" s="178">
        <v>0</v>
      </c>
      <c r="AC334" s="178">
        <v>46031.530393230612</v>
      </c>
      <c r="AD334" s="178">
        <v>0</v>
      </c>
      <c r="AE334" s="178">
        <v>0</v>
      </c>
      <c r="AF334" s="178">
        <v>0</v>
      </c>
    </row>
    <row r="335" spans="1:32">
      <c r="A335" s="1"/>
      <c r="B335" s="1"/>
      <c r="C335" s="195"/>
      <c r="D335" s="1"/>
      <c r="E335" s="195" t="s">
        <v>71</v>
      </c>
      <c r="F335" s="179">
        <v>0</v>
      </c>
      <c r="G335" s="179">
        <v>0</v>
      </c>
      <c r="H335" s="179">
        <v>12173122.838431614</v>
      </c>
      <c r="I335" s="179">
        <v>0</v>
      </c>
      <c r="J335" s="179">
        <v>0</v>
      </c>
      <c r="K335" s="179">
        <v>0</v>
      </c>
      <c r="M335" s="178">
        <v>0</v>
      </c>
      <c r="N335" s="178">
        <v>0</v>
      </c>
      <c r="O335" s="178">
        <v>0</v>
      </c>
      <c r="P335" s="178">
        <v>0</v>
      </c>
      <c r="Q335" s="178">
        <v>0</v>
      </c>
      <c r="R335" s="178">
        <v>0</v>
      </c>
      <c r="T335" s="179">
        <v>0</v>
      </c>
      <c r="U335" s="179">
        <v>0</v>
      </c>
      <c r="V335" s="179">
        <v>18842.215068618323</v>
      </c>
      <c r="W335" s="179">
        <v>0</v>
      </c>
      <c r="X335" s="179">
        <v>0</v>
      </c>
      <c r="Y335" s="179">
        <v>0</v>
      </c>
      <c r="AA335" s="178">
        <v>0</v>
      </c>
      <c r="AB335" s="178">
        <v>0</v>
      </c>
      <c r="AC335" s="178">
        <v>249847.77180987896</v>
      </c>
      <c r="AD335" s="178">
        <v>0</v>
      </c>
      <c r="AE335" s="178">
        <v>0</v>
      </c>
      <c r="AF335" s="178">
        <v>0</v>
      </c>
    </row>
    <row r="336" spans="1:32">
      <c r="A336" s="1"/>
      <c r="B336" s="1"/>
      <c r="C336" s="195"/>
      <c r="D336" s="1"/>
      <c r="E336" s="195" t="s">
        <v>87</v>
      </c>
      <c r="F336" s="179">
        <v>0</v>
      </c>
      <c r="G336" s="179">
        <v>0</v>
      </c>
      <c r="H336" s="179">
        <v>186054.40488327638</v>
      </c>
      <c r="I336" s="179">
        <v>0</v>
      </c>
      <c r="J336" s="179">
        <v>0</v>
      </c>
      <c r="K336" s="179">
        <v>0</v>
      </c>
      <c r="M336" s="178">
        <v>0</v>
      </c>
      <c r="N336" s="178">
        <v>0</v>
      </c>
      <c r="O336" s="178">
        <v>3378.5619382754167</v>
      </c>
      <c r="P336" s="178">
        <v>0</v>
      </c>
      <c r="Q336" s="178">
        <v>0</v>
      </c>
      <c r="R336" s="178">
        <v>0</v>
      </c>
      <c r="T336" s="179">
        <v>0</v>
      </c>
      <c r="U336" s="179">
        <v>0</v>
      </c>
      <c r="V336" s="179">
        <v>540.15264235143536</v>
      </c>
      <c r="W336" s="179">
        <v>0</v>
      </c>
      <c r="X336" s="179">
        <v>0</v>
      </c>
      <c r="Y336" s="179">
        <v>0</v>
      </c>
      <c r="AA336" s="178">
        <v>0</v>
      </c>
      <c r="AB336" s="178">
        <v>0</v>
      </c>
      <c r="AC336" s="178">
        <v>2079.5876730530263</v>
      </c>
      <c r="AD336" s="178">
        <v>0</v>
      </c>
      <c r="AE336" s="178">
        <v>0</v>
      </c>
      <c r="AF336" s="178">
        <v>0</v>
      </c>
    </row>
    <row r="337" spans="1:32">
      <c r="A337" s="1"/>
      <c r="B337" s="1"/>
      <c r="C337" s="195"/>
      <c r="D337" s="1"/>
      <c r="E337" s="195" t="s">
        <v>73</v>
      </c>
      <c r="F337" s="179">
        <v>0</v>
      </c>
      <c r="G337" s="179">
        <v>0</v>
      </c>
      <c r="H337" s="179">
        <v>303745.74620664446</v>
      </c>
      <c r="I337" s="179">
        <v>0</v>
      </c>
      <c r="J337" s="179">
        <v>0</v>
      </c>
      <c r="K337" s="179">
        <v>0</v>
      </c>
      <c r="M337" s="178">
        <v>0</v>
      </c>
      <c r="N337" s="178">
        <v>0</v>
      </c>
      <c r="O337" s="178">
        <v>5825.843412243441</v>
      </c>
      <c r="P337" s="178">
        <v>0</v>
      </c>
      <c r="Q337" s="178">
        <v>0</v>
      </c>
      <c r="R337" s="178">
        <v>0</v>
      </c>
      <c r="T337" s="179">
        <v>0</v>
      </c>
      <c r="U337" s="179">
        <v>0</v>
      </c>
      <c r="V337" s="179">
        <v>864.96573223786845</v>
      </c>
      <c r="W337" s="179">
        <v>0</v>
      </c>
      <c r="X337" s="179">
        <v>0</v>
      </c>
      <c r="Y337" s="179">
        <v>0</v>
      </c>
      <c r="AA337" s="178">
        <v>0</v>
      </c>
      <c r="AB337" s="178">
        <v>0</v>
      </c>
      <c r="AC337" s="178">
        <v>3451.2132716290953</v>
      </c>
      <c r="AD337" s="178">
        <v>0</v>
      </c>
      <c r="AE337" s="178">
        <v>0</v>
      </c>
      <c r="AF337" s="178">
        <v>0</v>
      </c>
    </row>
    <row r="338" spans="1:32">
      <c r="A338" s="1"/>
      <c r="B338" s="1"/>
      <c r="C338" s="195"/>
      <c r="D338" s="1"/>
      <c r="E338" s="195" t="s">
        <v>74</v>
      </c>
      <c r="F338" s="179">
        <v>0</v>
      </c>
      <c r="G338" s="179">
        <v>0</v>
      </c>
      <c r="H338" s="179">
        <v>9609685.013894774</v>
      </c>
      <c r="I338" s="179">
        <v>0</v>
      </c>
      <c r="J338" s="179">
        <v>0</v>
      </c>
      <c r="K338" s="179">
        <v>0</v>
      </c>
      <c r="M338" s="178">
        <v>0</v>
      </c>
      <c r="N338" s="178">
        <v>0</v>
      </c>
      <c r="O338" s="178">
        <v>379323.09655346844</v>
      </c>
      <c r="P338" s="178">
        <v>0</v>
      </c>
      <c r="Q338" s="178">
        <v>0</v>
      </c>
      <c r="R338" s="178">
        <v>0</v>
      </c>
      <c r="T338" s="179">
        <v>0</v>
      </c>
      <c r="U338" s="179">
        <v>0</v>
      </c>
      <c r="V338" s="179">
        <v>19476.541540767263</v>
      </c>
      <c r="W338" s="179">
        <v>0</v>
      </c>
      <c r="X338" s="179">
        <v>0</v>
      </c>
      <c r="Y338" s="179">
        <v>0</v>
      </c>
      <c r="AA338" s="178">
        <v>0</v>
      </c>
      <c r="AB338" s="178">
        <v>0</v>
      </c>
      <c r="AC338" s="178">
        <v>0</v>
      </c>
      <c r="AD338" s="178">
        <v>0</v>
      </c>
      <c r="AE338" s="178">
        <v>0</v>
      </c>
      <c r="AF338" s="178">
        <v>0</v>
      </c>
    </row>
    <row r="339" spans="1:32">
      <c r="A339" s="1"/>
      <c r="B339" s="1"/>
      <c r="C339" s="195"/>
      <c r="D339" s="1"/>
      <c r="E339" s="195" t="s">
        <v>75</v>
      </c>
      <c r="F339" s="179">
        <v>0</v>
      </c>
      <c r="G339" s="179">
        <v>0</v>
      </c>
      <c r="H339" s="179">
        <v>634329.43916461198</v>
      </c>
      <c r="I339" s="179">
        <v>0</v>
      </c>
      <c r="J339" s="179">
        <v>0</v>
      </c>
      <c r="K339" s="179">
        <v>0</v>
      </c>
      <c r="M339" s="178">
        <v>0</v>
      </c>
      <c r="N339" s="178">
        <v>0</v>
      </c>
      <c r="O339" s="178">
        <v>0</v>
      </c>
      <c r="P339" s="178">
        <v>0</v>
      </c>
      <c r="Q339" s="178">
        <v>0</v>
      </c>
      <c r="R339" s="178">
        <v>0</v>
      </c>
      <c r="T339" s="179">
        <v>0</v>
      </c>
      <c r="U339" s="179">
        <v>0</v>
      </c>
      <c r="V339" s="179">
        <v>968.98227916873805</v>
      </c>
      <c r="W339" s="179">
        <v>0</v>
      </c>
      <c r="X339" s="179">
        <v>0</v>
      </c>
      <c r="Y339" s="179">
        <v>0</v>
      </c>
      <c r="AA339" s="178">
        <v>0</v>
      </c>
      <c r="AB339" s="178">
        <v>0</v>
      </c>
      <c r="AC339" s="178">
        <v>11046.397982523615</v>
      </c>
      <c r="AD339" s="178">
        <v>0</v>
      </c>
      <c r="AE339" s="178">
        <v>0</v>
      </c>
      <c r="AF339" s="178">
        <v>0</v>
      </c>
    </row>
    <row r="340" spans="1:32">
      <c r="A340" s="1"/>
      <c r="B340" s="1"/>
      <c r="C340" s="195"/>
      <c r="D340" s="1"/>
      <c r="E340" s="195" t="s">
        <v>78</v>
      </c>
      <c r="F340" s="179">
        <v>0</v>
      </c>
      <c r="G340" s="179">
        <v>0</v>
      </c>
      <c r="H340" s="179">
        <v>199183.85318031488</v>
      </c>
      <c r="I340" s="179">
        <v>0</v>
      </c>
      <c r="J340" s="179">
        <v>0</v>
      </c>
      <c r="K340" s="179">
        <v>0</v>
      </c>
      <c r="M340" s="178">
        <v>0</v>
      </c>
      <c r="N340" s="178">
        <v>0</v>
      </c>
      <c r="O340" s="178">
        <v>7029.7957302928526</v>
      </c>
      <c r="P340" s="178">
        <v>0</v>
      </c>
      <c r="Q340" s="178">
        <v>0</v>
      </c>
      <c r="R340" s="178">
        <v>0</v>
      </c>
      <c r="T340" s="179">
        <v>0</v>
      </c>
      <c r="U340" s="179">
        <v>0</v>
      </c>
      <c r="V340" s="179">
        <v>470.93531579695036</v>
      </c>
      <c r="W340" s="179">
        <v>0</v>
      </c>
      <c r="X340" s="179">
        <v>0</v>
      </c>
      <c r="Y340" s="179">
        <v>0</v>
      </c>
      <c r="AA340" s="178">
        <v>0</v>
      </c>
      <c r="AB340" s="178">
        <v>0</v>
      </c>
      <c r="AC340" s="178">
        <v>0</v>
      </c>
      <c r="AD340" s="178">
        <v>0</v>
      </c>
      <c r="AE340" s="178">
        <v>0</v>
      </c>
      <c r="AF340" s="178">
        <v>0</v>
      </c>
    </row>
    <row r="341" spans="1:32">
      <c r="A341" s="1"/>
      <c r="B341" s="1"/>
      <c r="C341" s="195"/>
      <c r="D341" s="1"/>
      <c r="E341" s="195" t="s">
        <v>88</v>
      </c>
      <c r="F341" s="376">
        <v>0</v>
      </c>
      <c r="G341" s="376">
        <v>0</v>
      </c>
      <c r="H341" s="376">
        <v>482517.34343998256</v>
      </c>
      <c r="I341" s="376">
        <v>0</v>
      </c>
      <c r="J341" s="376">
        <v>0</v>
      </c>
      <c r="K341" s="376">
        <v>0</v>
      </c>
      <c r="M341" s="377">
        <v>0</v>
      </c>
      <c r="N341" s="377">
        <v>0</v>
      </c>
      <c r="O341" s="377">
        <v>19071.176321236348</v>
      </c>
      <c r="P341" s="377">
        <v>0</v>
      </c>
      <c r="Q341" s="377">
        <v>0</v>
      </c>
      <c r="R341" s="377">
        <v>0</v>
      </c>
      <c r="T341" s="376">
        <v>0</v>
      </c>
      <c r="U341" s="376">
        <v>0</v>
      </c>
      <c r="V341" s="376">
        <v>655.24088011240462</v>
      </c>
      <c r="W341" s="376">
        <v>0</v>
      </c>
      <c r="X341" s="376">
        <v>0</v>
      </c>
      <c r="Y341" s="376">
        <v>0</v>
      </c>
      <c r="AA341" s="377">
        <v>0</v>
      </c>
      <c r="AB341" s="377">
        <v>0</v>
      </c>
      <c r="AC341" s="377">
        <v>0</v>
      </c>
      <c r="AD341" s="377">
        <v>0</v>
      </c>
      <c r="AE341" s="377">
        <v>0</v>
      </c>
      <c r="AF341" s="377">
        <v>0</v>
      </c>
    </row>
    <row r="342" spans="1:32">
      <c r="A342" s="1"/>
      <c r="B342" s="1"/>
      <c r="C342" s="195"/>
      <c r="D342" s="1"/>
      <c r="E342" s="195" t="s">
        <v>89</v>
      </c>
      <c r="F342" s="179">
        <v>0</v>
      </c>
      <c r="G342" s="179">
        <v>0</v>
      </c>
      <c r="H342" s="179">
        <v>0</v>
      </c>
      <c r="I342" s="179">
        <v>0</v>
      </c>
      <c r="J342" s="179">
        <v>0</v>
      </c>
      <c r="K342" s="179">
        <v>0</v>
      </c>
      <c r="M342" s="178">
        <v>0</v>
      </c>
      <c r="N342" s="178">
        <v>0</v>
      </c>
      <c r="O342" s="178">
        <v>0</v>
      </c>
      <c r="P342" s="178">
        <v>0</v>
      </c>
      <c r="Q342" s="178">
        <v>0</v>
      </c>
      <c r="R342" s="178">
        <v>0</v>
      </c>
      <c r="T342" s="179">
        <v>0</v>
      </c>
      <c r="U342" s="179">
        <v>0</v>
      </c>
      <c r="V342" s="179">
        <v>0</v>
      </c>
      <c r="W342" s="179">
        <v>0</v>
      </c>
      <c r="X342" s="179">
        <v>0</v>
      </c>
      <c r="Y342" s="179">
        <v>0</v>
      </c>
      <c r="AA342" s="178">
        <v>0</v>
      </c>
      <c r="AB342" s="178">
        <v>0</v>
      </c>
      <c r="AC342" s="178">
        <v>0</v>
      </c>
      <c r="AD342" s="178">
        <v>0</v>
      </c>
      <c r="AE342" s="178">
        <v>0</v>
      </c>
      <c r="AF342" s="178">
        <v>0</v>
      </c>
    </row>
    <row r="343" spans="1:32" s="443" customFormat="1">
      <c r="A343" s="1"/>
      <c r="B343" s="1"/>
      <c r="C343" s="442" t="s">
        <v>108</v>
      </c>
      <c r="D343" s="442"/>
      <c r="E343" s="442"/>
      <c r="F343" s="408">
        <f>SUM(F328:F342)</f>
        <v>0</v>
      </c>
      <c r="G343" s="408">
        <f t="shared" ref="G343:AF343" si="21">SUM(G328:G342)</f>
        <v>0</v>
      </c>
      <c r="H343" s="408">
        <f t="shared" si="21"/>
        <v>29322083.029495724</v>
      </c>
      <c r="I343" s="408">
        <f t="shared" si="21"/>
        <v>0</v>
      </c>
      <c r="J343" s="408">
        <f t="shared" si="21"/>
        <v>0</v>
      </c>
      <c r="K343" s="408">
        <f t="shared" si="21"/>
        <v>0</v>
      </c>
      <c r="L343"/>
      <c r="M343" s="409">
        <f t="shared" si="21"/>
        <v>0</v>
      </c>
      <c r="N343" s="409">
        <f t="shared" si="21"/>
        <v>0</v>
      </c>
      <c r="O343" s="409">
        <f t="shared" si="21"/>
        <v>476132.86625907163</v>
      </c>
      <c r="P343" s="409">
        <f t="shared" si="21"/>
        <v>0</v>
      </c>
      <c r="Q343" s="409">
        <f t="shared" si="21"/>
        <v>0</v>
      </c>
      <c r="R343" s="409">
        <f t="shared" si="21"/>
        <v>0</v>
      </c>
      <c r="S343"/>
      <c r="T343" s="408">
        <f t="shared" si="21"/>
        <v>0</v>
      </c>
      <c r="U343" s="408">
        <f t="shared" si="21"/>
        <v>0</v>
      </c>
      <c r="V343" s="408">
        <f t="shared" si="21"/>
        <v>51193.784613930722</v>
      </c>
      <c r="W343" s="408">
        <f t="shared" si="21"/>
        <v>0</v>
      </c>
      <c r="X343" s="408">
        <f t="shared" si="21"/>
        <v>0</v>
      </c>
      <c r="Y343" s="408">
        <f t="shared" si="21"/>
        <v>0</v>
      </c>
      <c r="Z343"/>
      <c r="AA343" s="409">
        <f t="shared" si="21"/>
        <v>0</v>
      </c>
      <c r="AB343" s="409">
        <f t="shared" si="21"/>
        <v>0</v>
      </c>
      <c r="AC343" s="409">
        <f t="shared" si="21"/>
        <v>342542.74465301848</v>
      </c>
      <c r="AD343" s="409">
        <f t="shared" si="21"/>
        <v>0</v>
      </c>
      <c r="AE343" s="409">
        <f t="shared" si="21"/>
        <v>0</v>
      </c>
      <c r="AF343" s="409">
        <f t="shared" si="21"/>
        <v>0</v>
      </c>
    </row>
    <row r="344" spans="1:32">
      <c r="A344" s="1"/>
      <c r="B344" s="1"/>
      <c r="C344" s="195">
        <v>2016</v>
      </c>
      <c r="D344" s="1" t="s">
        <v>165</v>
      </c>
      <c r="E344" s="195" t="s">
        <v>68</v>
      </c>
      <c r="F344" s="179">
        <v>0</v>
      </c>
      <c r="G344" s="179">
        <v>0</v>
      </c>
      <c r="H344" s="179">
        <v>0</v>
      </c>
      <c r="I344" s="179">
        <v>2456768.2201707372</v>
      </c>
      <c r="J344" s="179">
        <v>0</v>
      </c>
      <c r="K344" s="179">
        <v>0</v>
      </c>
      <c r="M344" s="178">
        <v>0</v>
      </c>
      <c r="N344" s="178">
        <v>0</v>
      </c>
      <c r="O344" s="178">
        <v>0</v>
      </c>
      <c r="P344" s="178">
        <v>103196.54908827184</v>
      </c>
      <c r="Q344" s="178">
        <v>0</v>
      </c>
      <c r="R344" s="178">
        <v>0</v>
      </c>
      <c r="T344" s="179">
        <v>0</v>
      </c>
      <c r="U344" s="179">
        <v>0</v>
      </c>
      <c r="V344" s="179">
        <v>0</v>
      </c>
      <c r="W344" s="179">
        <v>5557.753935381219</v>
      </c>
      <c r="X344" s="179">
        <v>0</v>
      </c>
      <c r="Y344" s="179">
        <v>0</v>
      </c>
      <c r="AA344" s="178">
        <v>0</v>
      </c>
      <c r="AB344" s="178">
        <v>0</v>
      </c>
      <c r="AC344" s="178">
        <v>0</v>
      </c>
      <c r="AD344" s="178">
        <v>0</v>
      </c>
      <c r="AE344" s="178">
        <v>0</v>
      </c>
      <c r="AF344" s="178">
        <v>0</v>
      </c>
    </row>
    <row r="345" spans="1:32">
      <c r="A345" s="1"/>
      <c r="B345" s="1"/>
      <c r="C345" s="195"/>
      <c r="D345" s="1"/>
      <c r="E345" s="195" t="s">
        <v>86</v>
      </c>
      <c r="F345" s="179">
        <v>0</v>
      </c>
      <c r="G345" s="179">
        <v>0</v>
      </c>
      <c r="H345" s="179">
        <v>0</v>
      </c>
      <c r="I345" s="179">
        <v>33064.292285496886</v>
      </c>
      <c r="J345" s="179">
        <v>0</v>
      </c>
      <c r="K345" s="179">
        <v>0</v>
      </c>
      <c r="M345" s="178">
        <v>0</v>
      </c>
      <c r="N345" s="178">
        <v>0</v>
      </c>
      <c r="O345" s="178">
        <v>0</v>
      </c>
      <c r="P345" s="178">
        <v>0</v>
      </c>
      <c r="Q345" s="178">
        <v>0</v>
      </c>
      <c r="R345" s="178">
        <v>0</v>
      </c>
      <c r="T345" s="179">
        <v>0</v>
      </c>
      <c r="U345" s="179">
        <v>0</v>
      </c>
      <c r="V345" s="179">
        <v>0</v>
      </c>
      <c r="W345" s="179">
        <v>89.400911192055389</v>
      </c>
      <c r="X345" s="179">
        <v>0</v>
      </c>
      <c r="Y345" s="179">
        <v>0</v>
      </c>
      <c r="AA345" s="178">
        <v>0</v>
      </c>
      <c r="AB345" s="178">
        <v>0</v>
      </c>
      <c r="AC345" s="178">
        <v>0</v>
      </c>
      <c r="AD345" s="178">
        <v>850.20266543644664</v>
      </c>
      <c r="AE345" s="178">
        <v>0</v>
      </c>
      <c r="AF345" s="178">
        <v>0</v>
      </c>
    </row>
    <row r="346" spans="1:32">
      <c r="A346" s="1"/>
      <c r="B346" s="1"/>
      <c r="C346" s="195"/>
      <c r="D346" s="1"/>
      <c r="E346" s="195" t="s">
        <v>71</v>
      </c>
      <c r="F346" s="179">
        <v>0</v>
      </c>
      <c r="G346" s="179">
        <v>0</v>
      </c>
      <c r="H346" s="179">
        <v>0</v>
      </c>
      <c r="I346" s="179">
        <v>1314767.1356550145</v>
      </c>
      <c r="J346" s="179">
        <v>0</v>
      </c>
      <c r="K346" s="179">
        <v>0</v>
      </c>
      <c r="M346" s="178">
        <v>0</v>
      </c>
      <c r="N346" s="178">
        <v>0</v>
      </c>
      <c r="O346" s="178">
        <v>0</v>
      </c>
      <c r="P346" s="178">
        <v>0</v>
      </c>
      <c r="Q346" s="178">
        <v>0</v>
      </c>
      <c r="R346" s="178">
        <v>0</v>
      </c>
      <c r="T346" s="179">
        <v>0</v>
      </c>
      <c r="U346" s="179">
        <v>0</v>
      </c>
      <c r="V346" s="179">
        <v>0</v>
      </c>
      <c r="W346" s="179">
        <v>2497.8216260479185</v>
      </c>
      <c r="X346" s="179">
        <v>0</v>
      </c>
      <c r="Y346" s="179">
        <v>0</v>
      </c>
      <c r="AA346" s="178">
        <v>0</v>
      </c>
      <c r="AB346" s="178">
        <v>0</v>
      </c>
      <c r="AC346" s="178">
        <v>0</v>
      </c>
      <c r="AD346" s="178">
        <v>33121.114761395387</v>
      </c>
      <c r="AE346" s="178">
        <v>0</v>
      </c>
      <c r="AF346" s="178">
        <v>0</v>
      </c>
    </row>
    <row r="347" spans="1:32">
      <c r="A347" s="1"/>
      <c r="B347" s="1"/>
      <c r="C347" s="195"/>
      <c r="D347" s="1"/>
      <c r="E347" s="195" t="s">
        <v>74</v>
      </c>
      <c r="F347" s="376">
        <v>0</v>
      </c>
      <c r="G347" s="376">
        <v>0</v>
      </c>
      <c r="H347" s="376">
        <v>0</v>
      </c>
      <c r="I347" s="376">
        <v>2940960.8937876518</v>
      </c>
      <c r="J347" s="376">
        <v>0</v>
      </c>
      <c r="K347" s="376">
        <v>0</v>
      </c>
      <c r="M347" s="377">
        <v>0</v>
      </c>
      <c r="N347" s="377">
        <v>0</v>
      </c>
      <c r="O347" s="377">
        <v>0</v>
      </c>
      <c r="P347" s="377">
        <v>116088.54936047998</v>
      </c>
      <c r="Q347" s="377">
        <v>0</v>
      </c>
      <c r="R347" s="377">
        <v>0</v>
      </c>
      <c r="T347" s="376">
        <v>0</v>
      </c>
      <c r="U347" s="376">
        <v>0</v>
      </c>
      <c r="V347" s="376">
        <v>0</v>
      </c>
      <c r="W347" s="376">
        <v>6805.0119455761969</v>
      </c>
      <c r="X347" s="376">
        <v>0</v>
      </c>
      <c r="Y347" s="376">
        <v>0</v>
      </c>
      <c r="AA347" s="377">
        <v>0</v>
      </c>
      <c r="AB347" s="377">
        <v>0</v>
      </c>
      <c r="AC347" s="377">
        <v>0</v>
      </c>
      <c r="AD347" s="377">
        <v>0</v>
      </c>
      <c r="AE347" s="377">
        <v>0</v>
      </c>
      <c r="AF347" s="377">
        <v>0</v>
      </c>
    </row>
    <row r="348" spans="1:32">
      <c r="A348" s="1"/>
      <c r="B348" s="1"/>
      <c r="C348" s="195"/>
      <c r="D348" s="1" t="s">
        <v>192</v>
      </c>
      <c r="E348" s="195" t="s">
        <v>68</v>
      </c>
      <c r="F348" s="179">
        <v>0</v>
      </c>
      <c r="G348" s="179">
        <v>0</v>
      </c>
      <c r="H348" s="179">
        <v>0</v>
      </c>
      <c r="I348" s="179">
        <v>3708038.4419773533</v>
      </c>
      <c r="J348" s="179">
        <v>0</v>
      </c>
      <c r="K348" s="179">
        <v>0</v>
      </c>
      <c r="M348" s="178">
        <v>0</v>
      </c>
      <c r="N348" s="178">
        <v>0</v>
      </c>
      <c r="O348" s="178">
        <v>0</v>
      </c>
      <c r="P348" s="178">
        <v>155756.15475525861</v>
      </c>
      <c r="Q348" s="178">
        <v>0</v>
      </c>
      <c r="R348" s="178">
        <v>0</v>
      </c>
      <c r="T348" s="179">
        <v>0</v>
      </c>
      <c r="U348" s="179">
        <v>0</v>
      </c>
      <c r="V348" s="179">
        <v>0</v>
      </c>
      <c r="W348" s="179">
        <v>8464.1767561348042</v>
      </c>
      <c r="X348" s="179">
        <v>0</v>
      </c>
      <c r="Y348" s="179">
        <v>0</v>
      </c>
      <c r="AA348" s="178">
        <v>0</v>
      </c>
      <c r="AB348" s="178">
        <v>0</v>
      </c>
      <c r="AC348" s="178">
        <v>0</v>
      </c>
      <c r="AD348" s="178">
        <v>0</v>
      </c>
      <c r="AE348" s="178">
        <v>0</v>
      </c>
      <c r="AF348" s="178">
        <v>0</v>
      </c>
    </row>
    <row r="349" spans="1:32">
      <c r="A349" s="1"/>
      <c r="B349" s="1"/>
      <c r="C349" s="195"/>
      <c r="D349" s="1"/>
      <c r="E349" s="195" t="s">
        <v>86</v>
      </c>
      <c r="F349" s="179">
        <v>0</v>
      </c>
      <c r="G349" s="179">
        <v>0</v>
      </c>
      <c r="H349" s="179">
        <v>0</v>
      </c>
      <c r="I349" s="179">
        <v>12856.99523836047</v>
      </c>
      <c r="J349" s="179">
        <v>0</v>
      </c>
      <c r="K349" s="179">
        <v>0</v>
      </c>
      <c r="M349" s="178">
        <v>0</v>
      </c>
      <c r="N349" s="178">
        <v>0</v>
      </c>
      <c r="O349" s="178">
        <v>0</v>
      </c>
      <c r="P349" s="178">
        <v>0</v>
      </c>
      <c r="Q349" s="178">
        <v>0</v>
      </c>
      <c r="R349" s="178">
        <v>0</v>
      </c>
      <c r="T349" s="179">
        <v>0</v>
      </c>
      <c r="U349" s="179">
        <v>0</v>
      </c>
      <c r="V349" s="179">
        <v>0</v>
      </c>
      <c r="W349" s="179">
        <v>40.000380853260509</v>
      </c>
      <c r="X349" s="179">
        <v>0</v>
      </c>
      <c r="Y349" s="179">
        <v>0</v>
      </c>
      <c r="AA349" s="178">
        <v>0</v>
      </c>
      <c r="AB349" s="178">
        <v>0</v>
      </c>
      <c r="AC349" s="178">
        <v>0</v>
      </c>
      <c r="AD349" s="178">
        <v>380.40362191450748</v>
      </c>
      <c r="AE349" s="178">
        <v>0</v>
      </c>
      <c r="AF349" s="178">
        <v>0</v>
      </c>
    </row>
    <row r="350" spans="1:32">
      <c r="A350" s="1"/>
      <c r="B350" s="1"/>
      <c r="C350" s="195"/>
      <c r="D350" s="1"/>
      <c r="E350" s="195" t="s">
        <v>81</v>
      </c>
      <c r="F350" s="179">
        <v>0</v>
      </c>
      <c r="G350" s="179">
        <v>0</v>
      </c>
      <c r="H350" s="179">
        <v>0</v>
      </c>
      <c r="I350" s="179">
        <v>12911755.046822974</v>
      </c>
      <c r="J350" s="179">
        <v>0</v>
      </c>
      <c r="K350" s="179">
        <v>0</v>
      </c>
      <c r="M350" s="178">
        <v>0</v>
      </c>
      <c r="N350" s="178">
        <v>0</v>
      </c>
      <c r="O350" s="178">
        <v>0</v>
      </c>
      <c r="P350" s="178">
        <v>0</v>
      </c>
      <c r="Q350" s="178">
        <v>0</v>
      </c>
      <c r="R350" s="178">
        <v>0</v>
      </c>
      <c r="T350" s="179">
        <v>0</v>
      </c>
      <c r="U350" s="179">
        <v>0</v>
      </c>
      <c r="V350" s="179">
        <v>0</v>
      </c>
      <c r="W350" s="179">
        <v>17675.64649245781</v>
      </c>
      <c r="X350" s="179">
        <v>0</v>
      </c>
      <c r="Y350" s="179">
        <v>0</v>
      </c>
      <c r="AA350" s="178">
        <v>0</v>
      </c>
      <c r="AB350" s="178">
        <v>0</v>
      </c>
      <c r="AC350" s="178">
        <v>0</v>
      </c>
      <c r="AD350" s="178">
        <v>180468.35068799427</v>
      </c>
      <c r="AE350" s="178">
        <v>0</v>
      </c>
      <c r="AF350" s="178">
        <v>0</v>
      </c>
    </row>
    <row r="351" spans="1:32">
      <c r="A351" s="1"/>
      <c r="B351" s="1"/>
      <c r="C351" s="195"/>
      <c r="D351" s="1"/>
      <c r="E351" s="195" t="s">
        <v>69</v>
      </c>
      <c r="F351" s="179">
        <v>0</v>
      </c>
      <c r="G351" s="179">
        <v>0</v>
      </c>
      <c r="H351" s="179">
        <v>0</v>
      </c>
      <c r="I351" s="179">
        <v>4146126.8144830558</v>
      </c>
      <c r="J351" s="179">
        <v>0</v>
      </c>
      <c r="K351" s="179">
        <v>0</v>
      </c>
      <c r="M351" s="178">
        <v>0</v>
      </c>
      <c r="N351" s="178">
        <v>0</v>
      </c>
      <c r="O351" s="178">
        <v>0</v>
      </c>
      <c r="P351" s="178">
        <v>0</v>
      </c>
      <c r="Q351" s="178">
        <v>0</v>
      </c>
      <c r="R351" s="178">
        <v>0</v>
      </c>
      <c r="T351" s="179">
        <v>0</v>
      </c>
      <c r="U351" s="179">
        <v>0</v>
      </c>
      <c r="V351" s="179">
        <v>0</v>
      </c>
      <c r="W351" s="179">
        <v>-424.86283704738753</v>
      </c>
      <c r="X351" s="179">
        <v>0</v>
      </c>
      <c r="Y351" s="179">
        <v>0</v>
      </c>
      <c r="AA351" s="178">
        <v>0</v>
      </c>
      <c r="AB351" s="178">
        <v>0</v>
      </c>
      <c r="AC351" s="178">
        <v>0</v>
      </c>
      <c r="AD351" s="178">
        <v>-4830.690457228794</v>
      </c>
      <c r="AE351" s="178">
        <v>0</v>
      </c>
      <c r="AF351" s="178">
        <v>0</v>
      </c>
    </row>
    <row r="352" spans="1:32">
      <c r="A352" s="1"/>
      <c r="B352" s="1"/>
      <c r="C352" s="195"/>
      <c r="D352" s="1"/>
      <c r="E352" s="195" t="s">
        <v>70</v>
      </c>
      <c r="F352" s="179">
        <v>0</v>
      </c>
      <c r="G352" s="179">
        <v>0</v>
      </c>
      <c r="H352" s="179">
        <v>0</v>
      </c>
      <c r="I352" s="179">
        <v>2209731.2780922498</v>
      </c>
      <c r="J352" s="179">
        <v>0</v>
      </c>
      <c r="K352" s="179">
        <v>0</v>
      </c>
      <c r="M352" s="178">
        <v>0</v>
      </c>
      <c r="N352" s="178">
        <v>0</v>
      </c>
      <c r="O352" s="178">
        <v>0</v>
      </c>
      <c r="P352" s="178">
        <v>0</v>
      </c>
      <c r="Q352" s="178">
        <v>0</v>
      </c>
      <c r="R352" s="178">
        <v>0</v>
      </c>
      <c r="T352" s="179">
        <v>0</v>
      </c>
      <c r="U352" s="179">
        <v>0</v>
      </c>
      <c r="V352" s="179">
        <v>0</v>
      </c>
      <c r="W352" s="179">
        <v>4145.3845617675761</v>
      </c>
      <c r="X352" s="179">
        <v>0</v>
      </c>
      <c r="Y352" s="179">
        <v>0</v>
      </c>
      <c r="AA352" s="178">
        <v>0</v>
      </c>
      <c r="AB352" s="178">
        <v>0</v>
      </c>
      <c r="AC352" s="178">
        <v>0</v>
      </c>
      <c r="AD352" s="178">
        <v>51154.045492211888</v>
      </c>
      <c r="AE352" s="178">
        <v>0</v>
      </c>
      <c r="AF352" s="178">
        <v>0</v>
      </c>
    </row>
    <row r="353" spans="1:32">
      <c r="A353" s="1"/>
      <c r="B353" s="1"/>
      <c r="C353" s="195"/>
      <c r="D353" s="1"/>
      <c r="E353" s="195" t="s">
        <v>71</v>
      </c>
      <c r="F353" s="179">
        <v>0</v>
      </c>
      <c r="G353" s="179">
        <v>0</v>
      </c>
      <c r="H353" s="179">
        <v>0</v>
      </c>
      <c r="I353" s="179">
        <v>15792414.370141182</v>
      </c>
      <c r="J353" s="179">
        <v>0</v>
      </c>
      <c r="K353" s="179">
        <v>0</v>
      </c>
      <c r="M353" s="178">
        <v>0</v>
      </c>
      <c r="N353" s="178">
        <v>0</v>
      </c>
      <c r="O353" s="178">
        <v>0</v>
      </c>
      <c r="P353" s="178">
        <v>0</v>
      </c>
      <c r="Q353" s="178">
        <v>0</v>
      </c>
      <c r="R353" s="178">
        <v>0</v>
      </c>
      <c r="T353" s="179">
        <v>0</v>
      </c>
      <c r="U353" s="179">
        <v>0</v>
      </c>
      <c r="V353" s="179">
        <v>0</v>
      </c>
      <c r="W353" s="179">
        <v>27547.879497110167</v>
      </c>
      <c r="X353" s="179">
        <v>0</v>
      </c>
      <c r="Y353" s="179">
        <v>0</v>
      </c>
      <c r="AA353" s="178">
        <v>0</v>
      </c>
      <c r="AB353" s="178">
        <v>0</v>
      </c>
      <c r="AC353" s="178">
        <v>0</v>
      </c>
      <c r="AD353" s="178">
        <v>365284.88213168131</v>
      </c>
      <c r="AE353" s="178">
        <v>0</v>
      </c>
      <c r="AF353" s="178">
        <v>0</v>
      </c>
    </row>
    <row r="354" spans="1:32">
      <c r="A354" s="1"/>
      <c r="B354" s="1"/>
      <c r="C354" s="195"/>
      <c r="D354" s="1"/>
      <c r="E354" s="195" t="s">
        <v>72</v>
      </c>
      <c r="F354" s="179">
        <v>0</v>
      </c>
      <c r="G354" s="179">
        <v>0</v>
      </c>
      <c r="H354" s="179">
        <v>0</v>
      </c>
      <c r="I354" s="179">
        <v>143022.5376054518</v>
      </c>
      <c r="J354" s="179">
        <v>0</v>
      </c>
      <c r="K354" s="179">
        <v>0</v>
      </c>
      <c r="M354" s="178">
        <v>0</v>
      </c>
      <c r="N354" s="178">
        <v>0</v>
      </c>
      <c r="O354" s="178">
        <v>0</v>
      </c>
      <c r="P354" s="178">
        <v>0</v>
      </c>
      <c r="Q354" s="178">
        <v>0</v>
      </c>
      <c r="R354" s="178">
        <v>0</v>
      </c>
      <c r="T354" s="179">
        <v>0</v>
      </c>
      <c r="U354" s="179">
        <v>0</v>
      </c>
      <c r="V354" s="179">
        <v>0</v>
      </c>
      <c r="W354" s="179">
        <v>329.57428088024085</v>
      </c>
      <c r="X354" s="179">
        <v>0</v>
      </c>
      <c r="Y354" s="179">
        <v>0</v>
      </c>
      <c r="AA354" s="178">
        <v>0</v>
      </c>
      <c r="AB354" s="178">
        <v>0</v>
      </c>
      <c r="AC354" s="178">
        <v>0</v>
      </c>
      <c r="AD354" s="178">
        <v>4370.1549644719926</v>
      </c>
      <c r="AE354" s="178">
        <v>0</v>
      </c>
      <c r="AF354" s="178">
        <v>0</v>
      </c>
    </row>
    <row r="355" spans="1:32">
      <c r="A355" s="1"/>
      <c r="B355" s="1"/>
      <c r="C355" s="195"/>
      <c r="D355" s="1"/>
      <c r="E355" s="195" t="s">
        <v>170</v>
      </c>
      <c r="F355" s="179">
        <v>0</v>
      </c>
      <c r="G355" s="179">
        <v>0</v>
      </c>
      <c r="H355" s="179">
        <v>0</v>
      </c>
      <c r="I355" s="179">
        <v>149477.61996634619</v>
      </c>
      <c r="J355" s="179">
        <v>0</v>
      </c>
      <c r="K355" s="179">
        <v>0</v>
      </c>
      <c r="M355" s="178">
        <v>0</v>
      </c>
      <c r="N355" s="178">
        <v>0</v>
      </c>
      <c r="O355" s="178">
        <v>0</v>
      </c>
      <c r="P355" s="178">
        <v>2651.5835005830158</v>
      </c>
      <c r="Q355" s="178">
        <v>0</v>
      </c>
      <c r="R355" s="178">
        <v>0</v>
      </c>
      <c r="T355" s="179">
        <v>0</v>
      </c>
      <c r="U355" s="179">
        <v>0</v>
      </c>
      <c r="V355" s="179">
        <v>0</v>
      </c>
      <c r="W355" s="179">
        <v>509.25963405440359</v>
      </c>
      <c r="X355" s="179">
        <v>0</v>
      </c>
      <c r="Y355" s="179">
        <v>0</v>
      </c>
      <c r="AA355" s="178">
        <v>0</v>
      </c>
      <c r="AB355" s="178">
        <v>0</v>
      </c>
      <c r="AC355" s="178">
        <v>0</v>
      </c>
      <c r="AD355" s="178">
        <v>1746.7605448066045</v>
      </c>
      <c r="AE355" s="178">
        <v>0</v>
      </c>
      <c r="AF355" s="178">
        <v>0</v>
      </c>
    </row>
    <row r="356" spans="1:32">
      <c r="A356" s="1"/>
      <c r="B356" s="1"/>
      <c r="C356" s="195"/>
      <c r="D356" s="1"/>
      <c r="E356" s="195" t="s">
        <v>87</v>
      </c>
      <c r="F356" s="179">
        <v>0</v>
      </c>
      <c r="G356" s="179">
        <v>0</v>
      </c>
      <c r="H356" s="179">
        <v>0</v>
      </c>
      <c r="I356" s="179">
        <v>16069.006881106132</v>
      </c>
      <c r="J356" s="179">
        <v>0</v>
      </c>
      <c r="K356" s="179">
        <v>0</v>
      </c>
      <c r="M356" s="178">
        <v>0</v>
      </c>
      <c r="N356" s="178">
        <v>0</v>
      </c>
      <c r="O356" s="178">
        <v>0</v>
      </c>
      <c r="P356" s="178">
        <v>291.79709595400624</v>
      </c>
      <c r="Q356" s="178">
        <v>0</v>
      </c>
      <c r="R356" s="178">
        <v>0</v>
      </c>
      <c r="T356" s="179">
        <v>0</v>
      </c>
      <c r="U356" s="179">
        <v>0</v>
      </c>
      <c r="V356" s="179">
        <v>0</v>
      </c>
      <c r="W356" s="179">
        <v>62.202536716224898</v>
      </c>
      <c r="X356" s="179">
        <v>0</v>
      </c>
      <c r="Y356" s="179">
        <v>0</v>
      </c>
      <c r="AA356" s="178">
        <v>0</v>
      </c>
      <c r="AB356" s="178">
        <v>0</v>
      </c>
      <c r="AC356" s="178">
        <v>0</v>
      </c>
      <c r="AD356" s="178">
        <v>239.47976635746591</v>
      </c>
      <c r="AE356" s="178">
        <v>0</v>
      </c>
      <c r="AF356" s="178">
        <v>0</v>
      </c>
    </row>
    <row r="357" spans="1:32">
      <c r="A357" s="1"/>
      <c r="B357" s="1"/>
      <c r="C357" s="195"/>
      <c r="D357" s="1"/>
      <c r="E357" s="195" t="s">
        <v>73</v>
      </c>
      <c r="F357" s="179">
        <v>0</v>
      </c>
      <c r="G357" s="179">
        <v>0</v>
      </c>
      <c r="H357" s="179">
        <v>0</v>
      </c>
      <c r="I357" s="179">
        <v>2374070.4233720619</v>
      </c>
      <c r="J357" s="179">
        <v>0</v>
      </c>
      <c r="K357" s="179">
        <v>0</v>
      </c>
      <c r="M357" s="178">
        <v>0</v>
      </c>
      <c r="N357" s="178">
        <v>0</v>
      </c>
      <c r="O357" s="178">
        <v>0</v>
      </c>
      <c r="P357" s="178">
        <v>45534.670720276146</v>
      </c>
      <c r="Q357" s="178">
        <v>0</v>
      </c>
      <c r="R357" s="178">
        <v>0</v>
      </c>
      <c r="T357" s="179">
        <v>0</v>
      </c>
      <c r="U357" s="179">
        <v>0</v>
      </c>
      <c r="V357" s="179">
        <v>0</v>
      </c>
      <c r="W357" s="179">
        <v>2651.5682841503331</v>
      </c>
      <c r="X357" s="179">
        <v>0</v>
      </c>
      <c r="Y357" s="179">
        <v>0</v>
      </c>
      <c r="AA357" s="178">
        <v>0</v>
      </c>
      <c r="AB357" s="178">
        <v>0</v>
      </c>
      <c r="AC357" s="178">
        <v>0</v>
      </c>
      <c r="AD357" s="178">
        <v>10579.757453759828</v>
      </c>
      <c r="AE357" s="178">
        <v>0</v>
      </c>
      <c r="AF357" s="178">
        <v>0</v>
      </c>
    </row>
    <row r="358" spans="1:32">
      <c r="A358" s="1"/>
      <c r="B358" s="1"/>
      <c r="C358" s="195"/>
      <c r="D358" s="1"/>
      <c r="E358" s="195" t="s">
        <v>74</v>
      </c>
      <c r="F358" s="179">
        <v>0</v>
      </c>
      <c r="G358" s="179">
        <v>0</v>
      </c>
      <c r="H358" s="179">
        <v>0</v>
      </c>
      <c r="I358" s="179">
        <v>21566913.449463461</v>
      </c>
      <c r="J358" s="179">
        <v>0</v>
      </c>
      <c r="K358" s="179">
        <v>0</v>
      </c>
      <c r="M358" s="178">
        <v>0</v>
      </c>
      <c r="N358" s="178">
        <v>0</v>
      </c>
      <c r="O358" s="178">
        <v>0</v>
      </c>
      <c r="P358" s="178">
        <v>851310.77459067188</v>
      </c>
      <c r="Q358" s="178">
        <v>0</v>
      </c>
      <c r="R358" s="178">
        <v>0</v>
      </c>
      <c r="T358" s="179">
        <v>0</v>
      </c>
      <c r="U358" s="179">
        <v>0</v>
      </c>
      <c r="V358" s="179">
        <v>0</v>
      </c>
      <c r="W358" s="179">
        <v>51651.613862859253</v>
      </c>
      <c r="X358" s="179">
        <v>0</v>
      </c>
      <c r="Y358" s="179">
        <v>0</v>
      </c>
      <c r="AA358" s="178">
        <v>0</v>
      </c>
      <c r="AB358" s="178">
        <v>0</v>
      </c>
      <c r="AC358" s="178">
        <v>0</v>
      </c>
      <c r="AD358" s="178">
        <v>0</v>
      </c>
      <c r="AE358" s="178">
        <v>0</v>
      </c>
      <c r="AF358" s="178">
        <v>0</v>
      </c>
    </row>
    <row r="359" spans="1:32">
      <c r="A359" s="1"/>
      <c r="B359" s="1"/>
      <c r="C359" s="195"/>
      <c r="D359" s="1"/>
      <c r="E359" s="195" t="s">
        <v>75</v>
      </c>
      <c r="F359" s="179">
        <v>0</v>
      </c>
      <c r="G359" s="179">
        <v>0</v>
      </c>
      <c r="H359" s="179">
        <v>0</v>
      </c>
      <c r="I359" s="179">
        <v>832416.07805957785</v>
      </c>
      <c r="J359" s="179">
        <v>0</v>
      </c>
      <c r="K359" s="179">
        <v>0</v>
      </c>
      <c r="M359" s="178">
        <v>0</v>
      </c>
      <c r="N359" s="178">
        <v>0</v>
      </c>
      <c r="O359" s="178">
        <v>0</v>
      </c>
      <c r="P359" s="178">
        <v>0</v>
      </c>
      <c r="Q359" s="178">
        <v>0</v>
      </c>
      <c r="R359" s="178">
        <v>0</v>
      </c>
      <c r="T359" s="179">
        <v>0</v>
      </c>
      <c r="U359" s="179">
        <v>0</v>
      </c>
      <c r="V359" s="179">
        <v>0</v>
      </c>
      <c r="W359" s="179">
        <v>2143.4036503813008</v>
      </c>
      <c r="X359" s="179">
        <v>0</v>
      </c>
      <c r="Y359" s="179">
        <v>0</v>
      </c>
      <c r="AA359" s="178">
        <v>0</v>
      </c>
      <c r="AB359" s="178">
        <v>0</v>
      </c>
      <c r="AC359" s="178">
        <v>0</v>
      </c>
      <c r="AD359" s="178">
        <v>24434.801614346838</v>
      </c>
      <c r="AE359" s="178">
        <v>0</v>
      </c>
      <c r="AF359" s="178">
        <v>0</v>
      </c>
    </row>
    <row r="360" spans="1:32">
      <c r="A360" s="1"/>
      <c r="B360" s="1"/>
      <c r="C360" s="195"/>
      <c r="D360" s="1"/>
      <c r="E360" s="195" t="s">
        <v>95</v>
      </c>
      <c r="F360" s="179">
        <v>0</v>
      </c>
      <c r="G360" s="179">
        <v>0</v>
      </c>
      <c r="H360" s="179">
        <v>0</v>
      </c>
      <c r="I360" s="179">
        <v>1327.366397814448</v>
      </c>
      <c r="J360" s="179">
        <v>0</v>
      </c>
      <c r="K360" s="179">
        <v>0</v>
      </c>
      <c r="M360" s="178">
        <v>0</v>
      </c>
      <c r="N360" s="178">
        <v>0</v>
      </c>
      <c r="O360" s="178">
        <v>0</v>
      </c>
      <c r="P360" s="178">
        <v>59.452740958109125</v>
      </c>
      <c r="Q360" s="178">
        <v>0</v>
      </c>
      <c r="R360" s="178">
        <v>0</v>
      </c>
      <c r="T360" s="179">
        <v>0</v>
      </c>
      <c r="U360" s="179">
        <v>0</v>
      </c>
      <c r="V360" s="179">
        <v>0</v>
      </c>
      <c r="W360" s="179">
        <v>2.9101846069786372</v>
      </c>
      <c r="X360" s="179">
        <v>0</v>
      </c>
      <c r="Y360" s="179">
        <v>0</v>
      </c>
      <c r="AA360" s="178">
        <v>0</v>
      </c>
      <c r="AB360" s="178">
        <v>0</v>
      </c>
      <c r="AC360" s="178">
        <v>0</v>
      </c>
      <c r="AD360" s="178">
        <v>0</v>
      </c>
      <c r="AE360" s="178">
        <v>0</v>
      </c>
      <c r="AF360" s="178">
        <v>0</v>
      </c>
    </row>
    <row r="361" spans="1:32">
      <c r="A361" s="1"/>
      <c r="B361" s="1"/>
      <c r="C361" s="195"/>
      <c r="D361" s="1"/>
      <c r="E361" s="195" t="s">
        <v>78</v>
      </c>
      <c r="F361" s="179">
        <v>0</v>
      </c>
      <c r="G361" s="179">
        <v>0</v>
      </c>
      <c r="H361" s="179">
        <v>0</v>
      </c>
      <c r="I361" s="179">
        <v>227444.83124614201</v>
      </c>
      <c r="J361" s="179">
        <v>0</v>
      </c>
      <c r="K361" s="179">
        <v>0</v>
      </c>
      <c r="M361" s="178">
        <v>0</v>
      </c>
      <c r="N361" s="178">
        <v>0</v>
      </c>
      <c r="O361" s="178">
        <v>0</v>
      </c>
      <c r="P361" s="178">
        <v>8027.2104291700889</v>
      </c>
      <c r="Q361" s="178">
        <v>0</v>
      </c>
      <c r="R361" s="178">
        <v>0</v>
      </c>
      <c r="T361" s="179">
        <v>0</v>
      </c>
      <c r="U361" s="179">
        <v>0</v>
      </c>
      <c r="V361" s="179">
        <v>0</v>
      </c>
      <c r="W361" s="179">
        <v>817.11714616840857</v>
      </c>
      <c r="X361" s="179">
        <v>0</v>
      </c>
      <c r="Y361" s="179">
        <v>0</v>
      </c>
      <c r="AA361" s="178">
        <v>0</v>
      </c>
      <c r="AB361" s="178">
        <v>0</v>
      </c>
      <c r="AC361" s="178">
        <v>0</v>
      </c>
      <c r="AD361" s="178">
        <v>0</v>
      </c>
      <c r="AE361" s="178">
        <v>0</v>
      </c>
      <c r="AF361" s="178">
        <v>0</v>
      </c>
    </row>
    <row r="362" spans="1:32">
      <c r="A362" s="1"/>
      <c r="B362" s="1"/>
      <c r="C362" s="195"/>
      <c r="D362" s="1"/>
      <c r="E362" s="195" t="s">
        <v>88</v>
      </c>
      <c r="F362" s="179">
        <v>0</v>
      </c>
      <c r="G362" s="179">
        <v>0</v>
      </c>
      <c r="H362" s="179">
        <v>0</v>
      </c>
      <c r="I362" s="179">
        <v>1262127.8493757327</v>
      </c>
      <c r="J362" s="179">
        <v>0</v>
      </c>
      <c r="K362" s="179">
        <v>0</v>
      </c>
      <c r="M362" s="178">
        <v>0</v>
      </c>
      <c r="N362" s="178">
        <v>0</v>
      </c>
      <c r="O362" s="178">
        <v>0</v>
      </c>
      <c r="P362" s="178">
        <v>49884.761828009578</v>
      </c>
      <c r="Q362" s="178">
        <v>0</v>
      </c>
      <c r="R362" s="178">
        <v>0</v>
      </c>
      <c r="T362" s="179">
        <v>0</v>
      </c>
      <c r="U362" s="179">
        <v>0</v>
      </c>
      <c r="V362" s="179">
        <v>0</v>
      </c>
      <c r="W362" s="179">
        <v>127.81603735847</v>
      </c>
      <c r="X362" s="179">
        <v>0</v>
      </c>
      <c r="Y362" s="179">
        <v>0</v>
      </c>
      <c r="AA362" s="178">
        <v>0</v>
      </c>
      <c r="AB362" s="178">
        <v>0</v>
      </c>
      <c r="AC362" s="178">
        <v>0</v>
      </c>
      <c r="AD362" s="178">
        <v>0</v>
      </c>
      <c r="AE362" s="178">
        <v>0</v>
      </c>
      <c r="AF362" s="178">
        <v>0</v>
      </c>
    </row>
    <row r="363" spans="1:32">
      <c r="A363" s="1"/>
      <c r="B363" s="1"/>
      <c r="C363" s="195"/>
      <c r="D363" s="1"/>
      <c r="E363" s="195" t="s">
        <v>85</v>
      </c>
      <c r="F363" s="179">
        <v>0</v>
      </c>
      <c r="G363" s="179">
        <v>0</v>
      </c>
      <c r="H363" s="179">
        <v>0</v>
      </c>
      <c r="I363" s="179">
        <v>18301.053732865705</v>
      </c>
      <c r="J363" s="179">
        <v>0</v>
      </c>
      <c r="K363" s="179">
        <v>0</v>
      </c>
      <c r="M363" s="178">
        <v>0</v>
      </c>
      <c r="N363" s="178">
        <v>0</v>
      </c>
      <c r="O363" s="178">
        <v>0</v>
      </c>
      <c r="P363" s="178">
        <v>769.59591157446857</v>
      </c>
      <c r="Q363" s="178">
        <v>0</v>
      </c>
      <c r="R363" s="178">
        <v>0</v>
      </c>
      <c r="T363" s="179">
        <v>0</v>
      </c>
      <c r="U363" s="179">
        <v>0</v>
      </c>
      <c r="V363" s="179">
        <v>0</v>
      </c>
      <c r="W363" s="179">
        <v>0.57880855238277906</v>
      </c>
      <c r="X363" s="179">
        <v>0</v>
      </c>
      <c r="Y363" s="179">
        <v>0</v>
      </c>
      <c r="AA363" s="178">
        <v>0</v>
      </c>
      <c r="AB363" s="178">
        <v>0</v>
      </c>
      <c r="AC363" s="178">
        <v>0</v>
      </c>
      <c r="AD363" s="178">
        <v>0</v>
      </c>
      <c r="AE363" s="178">
        <v>0</v>
      </c>
      <c r="AF363" s="178">
        <v>0</v>
      </c>
    </row>
    <row r="364" spans="1:32">
      <c r="A364" s="1"/>
      <c r="B364" s="1"/>
      <c r="C364" s="195"/>
      <c r="D364" s="1"/>
      <c r="E364" s="195" t="s">
        <v>79</v>
      </c>
      <c r="F364" s="179">
        <v>0</v>
      </c>
      <c r="G364" s="179">
        <v>0</v>
      </c>
      <c r="H364" s="179">
        <v>0</v>
      </c>
      <c r="I364" s="179">
        <v>5563.3386461043283</v>
      </c>
      <c r="J364" s="179">
        <v>0</v>
      </c>
      <c r="K364" s="179">
        <v>0</v>
      </c>
      <c r="M364" s="178">
        <v>0</v>
      </c>
      <c r="N364" s="178">
        <v>0</v>
      </c>
      <c r="O364" s="178">
        <v>0</v>
      </c>
      <c r="P364" s="178">
        <v>167.63266563820025</v>
      </c>
      <c r="Q364" s="178">
        <v>0</v>
      </c>
      <c r="R364" s="178">
        <v>0</v>
      </c>
      <c r="T364" s="179">
        <v>0</v>
      </c>
      <c r="U364" s="179">
        <v>0</v>
      </c>
      <c r="V364" s="179">
        <v>0</v>
      </c>
      <c r="W364" s="179">
        <v>15.062645300941019</v>
      </c>
      <c r="X364" s="179">
        <v>0</v>
      </c>
      <c r="Y364" s="179">
        <v>0</v>
      </c>
      <c r="AA364" s="178">
        <v>0</v>
      </c>
      <c r="AB364" s="178">
        <v>0</v>
      </c>
      <c r="AC364" s="178">
        <v>0</v>
      </c>
      <c r="AD364" s="178">
        <v>0</v>
      </c>
      <c r="AE364" s="178">
        <v>0</v>
      </c>
      <c r="AF364" s="178">
        <v>0</v>
      </c>
    </row>
    <row r="365" spans="1:32" s="443" customFormat="1">
      <c r="A365" s="1"/>
      <c r="B365" s="1"/>
      <c r="C365" s="442" t="s">
        <v>184</v>
      </c>
      <c r="D365" s="442"/>
      <c r="E365" s="442"/>
      <c r="F365" s="408">
        <f>SUM(F344:F364)</f>
        <v>0</v>
      </c>
      <c r="G365" s="408">
        <f t="shared" ref="G365:AF365" si="22">SUM(G344:G364)</f>
        <v>0</v>
      </c>
      <c r="H365" s="408">
        <f t="shared" si="22"/>
        <v>0</v>
      </c>
      <c r="I365" s="408">
        <f t="shared" si="22"/>
        <v>72123217.043400735</v>
      </c>
      <c r="J365" s="408">
        <f t="shared" si="22"/>
        <v>0</v>
      </c>
      <c r="K365" s="408">
        <f t="shared" si="22"/>
        <v>0</v>
      </c>
      <c r="L365"/>
      <c r="M365" s="409">
        <f t="shared" si="22"/>
        <v>0</v>
      </c>
      <c r="N365" s="409">
        <f t="shared" si="22"/>
        <v>0</v>
      </c>
      <c r="O365" s="409">
        <f t="shared" si="22"/>
        <v>0</v>
      </c>
      <c r="P365" s="409">
        <f t="shared" si="22"/>
        <v>1333738.7326868461</v>
      </c>
      <c r="Q365" s="409">
        <f t="shared" si="22"/>
        <v>0</v>
      </c>
      <c r="R365" s="409">
        <f t="shared" si="22"/>
        <v>0</v>
      </c>
      <c r="S365"/>
      <c r="T365" s="408">
        <f t="shared" si="22"/>
        <v>0</v>
      </c>
      <c r="U365" s="408">
        <f t="shared" si="22"/>
        <v>0</v>
      </c>
      <c r="V365" s="408">
        <f t="shared" si="22"/>
        <v>0</v>
      </c>
      <c r="W365" s="408">
        <f t="shared" si="22"/>
        <v>130709.32034050256</v>
      </c>
      <c r="X365" s="408">
        <f t="shared" si="22"/>
        <v>0</v>
      </c>
      <c r="Y365" s="408">
        <f t="shared" si="22"/>
        <v>0</v>
      </c>
      <c r="Z365"/>
      <c r="AA365" s="409">
        <f t="shared" si="22"/>
        <v>0</v>
      </c>
      <c r="AB365" s="409">
        <f t="shared" si="22"/>
        <v>0</v>
      </c>
      <c r="AC365" s="409">
        <f t="shared" si="22"/>
        <v>0</v>
      </c>
      <c r="AD365" s="409">
        <f t="shared" si="22"/>
        <v>667799.26324714755</v>
      </c>
      <c r="AE365" s="409">
        <f t="shared" si="22"/>
        <v>0</v>
      </c>
      <c r="AF365" s="409">
        <f t="shared" si="22"/>
        <v>0</v>
      </c>
    </row>
    <row r="366" spans="1:32">
      <c r="A366" s="1"/>
      <c r="B366" s="1"/>
      <c r="C366" s="195">
        <v>2017</v>
      </c>
      <c r="D366" s="1" t="s">
        <v>176</v>
      </c>
      <c r="E366" s="195" t="s">
        <v>68</v>
      </c>
      <c r="F366" s="179">
        <v>0</v>
      </c>
      <c r="G366" s="179">
        <v>0</v>
      </c>
      <c r="H366" s="179">
        <v>0</v>
      </c>
      <c r="I366" s="179">
        <v>0</v>
      </c>
      <c r="J366" s="179">
        <v>128814.61538461085</v>
      </c>
      <c r="K366" s="179">
        <v>0</v>
      </c>
      <c r="M366" s="178">
        <v>0</v>
      </c>
      <c r="N366" s="178">
        <v>0</v>
      </c>
      <c r="O366" s="178">
        <v>0</v>
      </c>
      <c r="P366" s="178">
        <v>0</v>
      </c>
      <c r="Q366" s="178">
        <v>5410.8579192305788</v>
      </c>
      <c r="R366" s="178">
        <v>0</v>
      </c>
      <c r="T366" s="179">
        <v>0</v>
      </c>
      <c r="U366" s="179">
        <v>0</v>
      </c>
      <c r="V366" s="179">
        <v>0</v>
      </c>
      <c r="W366" s="179">
        <v>0</v>
      </c>
      <c r="X366" s="179">
        <v>203.42488697381583</v>
      </c>
      <c r="Y366" s="179">
        <v>0</v>
      </c>
      <c r="AA366" s="178">
        <v>0</v>
      </c>
      <c r="AB366" s="178">
        <v>0</v>
      </c>
      <c r="AC366" s="178">
        <v>0</v>
      </c>
      <c r="AD366" s="178">
        <v>0</v>
      </c>
      <c r="AE366" s="178">
        <v>0</v>
      </c>
      <c r="AF366" s="178">
        <v>0</v>
      </c>
    </row>
    <row r="367" spans="1:32">
      <c r="A367" s="1"/>
      <c r="B367" s="1"/>
      <c r="C367" s="195"/>
      <c r="D367" s="1"/>
      <c r="E367" s="195" t="s">
        <v>86</v>
      </c>
      <c r="F367" s="179">
        <v>0</v>
      </c>
      <c r="G367" s="179">
        <v>0</v>
      </c>
      <c r="H367" s="179">
        <v>0</v>
      </c>
      <c r="I367" s="179">
        <v>0</v>
      </c>
      <c r="J367" s="179">
        <v>853.07692307689274</v>
      </c>
      <c r="K367" s="179">
        <v>0</v>
      </c>
      <c r="M367" s="178">
        <v>0</v>
      </c>
      <c r="N367" s="178">
        <v>0</v>
      </c>
      <c r="O367" s="178">
        <v>0</v>
      </c>
      <c r="P367" s="178">
        <v>0</v>
      </c>
      <c r="Q367" s="178">
        <v>0</v>
      </c>
      <c r="R367" s="178">
        <v>0</v>
      </c>
      <c r="T367" s="179">
        <v>0</v>
      </c>
      <c r="U367" s="179">
        <v>0</v>
      </c>
      <c r="V367" s="179">
        <v>0</v>
      </c>
      <c r="W367" s="179">
        <v>0</v>
      </c>
      <c r="X367" s="179">
        <v>1.3471846819458</v>
      </c>
      <c r="Y367" s="179">
        <v>0</v>
      </c>
      <c r="AA367" s="178">
        <v>0</v>
      </c>
      <c r="AB367" s="178">
        <v>0</v>
      </c>
      <c r="AC367" s="178">
        <v>0</v>
      </c>
      <c r="AD367" s="178">
        <v>0</v>
      </c>
      <c r="AE367" s="178">
        <v>12.81172632530456</v>
      </c>
      <c r="AF367" s="178">
        <v>0</v>
      </c>
    </row>
    <row r="368" spans="1:32">
      <c r="A368" s="1"/>
      <c r="B368" s="1"/>
      <c r="C368" s="195"/>
      <c r="D368" s="1"/>
      <c r="E368" s="195" t="s">
        <v>71</v>
      </c>
      <c r="F368" s="179">
        <v>0</v>
      </c>
      <c r="G368" s="179">
        <v>0</v>
      </c>
      <c r="H368" s="179">
        <v>0</v>
      </c>
      <c r="I368" s="179">
        <v>0</v>
      </c>
      <c r="J368" s="179">
        <v>5118.4615384613571</v>
      </c>
      <c r="K368" s="179">
        <v>0</v>
      </c>
      <c r="M368" s="178">
        <v>0</v>
      </c>
      <c r="N368" s="178">
        <v>0</v>
      </c>
      <c r="O368" s="178">
        <v>0</v>
      </c>
      <c r="P368" s="178">
        <v>0</v>
      </c>
      <c r="Q368" s="178">
        <v>0</v>
      </c>
      <c r="R368" s="178">
        <v>0</v>
      </c>
      <c r="T368" s="179">
        <v>0</v>
      </c>
      <c r="U368" s="179">
        <v>0</v>
      </c>
      <c r="V368" s="179">
        <v>0</v>
      </c>
      <c r="W368" s="179">
        <v>0</v>
      </c>
      <c r="X368" s="179">
        <v>8.0831080916748004</v>
      </c>
      <c r="Y368" s="179">
        <v>0</v>
      </c>
      <c r="AA368" s="178">
        <v>0</v>
      </c>
      <c r="AB368" s="178">
        <v>0</v>
      </c>
      <c r="AC368" s="178">
        <v>0</v>
      </c>
      <c r="AD368" s="178">
        <v>0</v>
      </c>
      <c r="AE368" s="178">
        <v>107.18201329560785</v>
      </c>
      <c r="AF368" s="178">
        <v>0</v>
      </c>
    </row>
    <row r="369" spans="1:32">
      <c r="A369" s="1"/>
      <c r="B369" s="1"/>
      <c r="C369" s="195"/>
      <c r="D369" s="1"/>
      <c r="E369" s="195" t="s">
        <v>74</v>
      </c>
      <c r="F369" s="179">
        <v>0</v>
      </c>
      <c r="G369" s="179">
        <v>0</v>
      </c>
      <c r="H369" s="179">
        <v>0</v>
      </c>
      <c r="I369" s="179">
        <v>0</v>
      </c>
      <c r="J369" s="179">
        <v>108340.76923076539</v>
      </c>
      <c r="K369" s="179">
        <v>0</v>
      </c>
      <c r="M369" s="178">
        <v>0</v>
      </c>
      <c r="N369" s="178">
        <v>0</v>
      </c>
      <c r="O369" s="178">
        <v>0</v>
      </c>
      <c r="P369" s="178">
        <v>0</v>
      </c>
      <c r="Q369" s="178">
        <v>4276.5351838460037</v>
      </c>
      <c r="R369" s="178">
        <v>0</v>
      </c>
      <c r="T369" s="179">
        <v>0</v>
      </c>
      <c r="U369" s="179">
        <v>0</v>
      </c>
      <c r="V369" s="179">
        <v>0</v>
      </c>
      <c r="W369" s="179">
        <v>0</v>
      </c>
      <c r="X369" s="179">
        <v>171.09245460711659</v>
      </c>
      <c r="Y369" s="179">
        <v>0</v>
      </c>
      <c r="AA369" s="178">
        <v>0</v>
      </c>
      <c r="AB369" s="178">
        <v>0</v>
      </c>
      <c r="AC369" s="178">
        <v>0</v>
      </c>
      <c r="AD369" s="178">
        <v>0</v>
      </c>
      <c r="AE369" s="178">
        <v>0</v>
      </c>
      <c r="AF369" s="178">
        <v>0</v>
      </c>
    </row>
    <row r="370" spans="1:32">
      <c r="A370" s="1"/>
      <c r="B370" s="1"/>
      <c r="C370" s="195"/>
      <c r="D370" s="1"/>
      <c r="E370" s="195" t="s">
        <v>89</v>
      </c>
      <c r="F370" s="179">
        <v>0</v>
      </c>
      <c r="G370" s="179">
        <v>0</v>
      </c>
      <c r="H370" s="179">
        <v>0</v>
      </c>
      <c r="I370" s="179">
        <v>0</v>
      </c>
      <c r="J370" s="179">
        <v>2559.230769230679</v>
      </c>
      <c r="K370" s="179">
        <v>0</v>
      </c>
      <c r="M370" s="178">
        <v>0</v>
      </c>
      <c r="N370" s="178">
        <v>0</v>
      </c>
      <c r="O370" s="178">
        <v>0</v>
      </c>
      <c r="P370" s="178">
        <v>0</v>
      </c>
      <c r="Q370" s="178">
        <v>69.247666153843724</v>
      </c>
      <c r="R370" s="178">
        <v>0</v>
      </c>
      <c r="T370" s="179">
        <v>0</v>
      </c>
      <c r="U370" s="179">
        <v>0</v>
      </c>
      <c r="V370" s="179">
        <v>0</v>
      </c>
      <c r="W370" s="179">
        <v>0</v>
      </c>
      <c r="X370" s="179">
        <v>4.0415540458374002</v>
      </c>
      <c r="Y370" s="179">
        <v>0</v>
      </c>
      <c r="AA370" s="178">
        <v>0</v>
      </c>
      <c r="AB370" s="178">
        <v>0</v>
      </c>
      <c r="AC370" s="178">
        <v>0</v>
      </c>
      <c r="AD370" s="178">
        <v>0</v>
      </c>
      <c r="AE370" s="178">
        <v>0</v>
      </c>
      <c r="AF370" s="178">
        <v>0</v>
      </c>
    </row>
    <row r="371" spans="1:32">
      <c r="A371" s="1"/>
      <c r="B371" s="1"/>
      <c r="C371" s="195"/>
      <c r="D371" s="1" t="s">
        <v>165</v>
      </c>
      <c r="E371" s="195" t="s">
        <v>82</v>
      </c>
      <c r="F371" s="179">
        <v>0</v>
      </c>
      <c r="G371" s="179">
        <v>0</v>
      </c>
      <c r="H371" s="179">
        <v>0</v>
      </c>
      <c r="I371" s="179">
        <v>0</v>
      </c>
      <c r="J371" s="179">
        <v>51811.670256867248</v>
      </c>
      <c r="K371" s="179">
        <v>0</v>
      </c>
      <c r="M371" s="178">
        <v>0</v>
      </c>
      <c r="N371" s="178">
        <v>0</v>
      </c>
      <c r="O371" s="178">
        <v>0</v>
      </c>
      <c r="P371" s="178">
        <v>0</v>
      </c>
      <c r="Q371" s="178">
        <v>1465.0785998534348</v>
      </c>
      <c r="R371" s="178">
        <v>0</v>
      </c>
      <c r="T371" s="179">
        <v>0</v>
      </c>
      <c r="U371" s="179">
        <v>0</v>
      </c>
      <c r="V371" s="179">
        <v>0</v>
      </c>
      <c r="W371" s="179">
        <v>0</v>
      </c>
      <c r="X371" s="179">
        <v>130.07367925327461</v>
      </c>
      <c r="Y371" s="179">
        <v>0</v>
      </c>
      <c r="AA371" s="178">
        <v>0</v>
      </c>
      <c r="AB371" s="178">
        <v>0</v>
      </c>
      <c r="AC371" s="178">
        <v>0</v>
      </c>
      <c r="AD371" s="178">
        <v>0</v>
      </c>
      <c r="AE371" s="178">
        <v>0</v>
      </c>
      <c r="AF371" s="178">
        <v>0</v>
      </c>
    </row>
    <row r="372" spans="1:32">
      <c r="A372" s="1"/>
      <c r="B372" s="1"/>
      <c r="C372" s="195"/>
      <c r="D372" s="1"/>
      <c r="E372" s="195" t="s">
        <v>68</v>
      </c>
      <c r="F372" s="179">
        <v>0</v>
      </c>
      <c r="G372" s="179">
        <v>0</v>
      </c>
      <c r="H372" s="179">
        <v>0</v>
      </c>
      <c r="I372" s="179">
        <v>0</v>
      </c>
      <c r="J372" s="179">
        <v>7465421.6822767258</v>
      </c>
      <c r="K372" s="179">
        <v>0</v>
      </c>
      <c r="M372" s="178">
        <v>0</v>
      </c>
      <c r="N372" s="178">
        <v>0</v>
      </c>
      <c r="O372" s="178">
        <v>0</v>
      </c>
      <c r="P372" s="178">
        <v>0</v>
      </c>
      <c r="Q372" s="178">
        <v>313585.03776403406</v>
      </c>
      <c r="R372" s="178">
        <v>0</v>
      </c>
      <c r="T372" s="179">
        <v>0</v>
      </c>
      <c r="U372" s="179">
        <v>0</v>
      </c>
      <c r="V372" s="179">
        <v>0</v>
      </c>
      <c r="W372" s="179">
        <v>0</v>
      </c>
      <c r="X372" s="179">
        <v>18155.106904756354</v>
      </c>
      <c r="Y372" s="179">
        <v>0</v>
      </c>
      <c r="AA372" s="178">
        <v>0</v>
      </c>
      <c r="AB372" s="178">
        <v>0</v>
      </c>
      <c r="AC372" s="178">
        <v>0</v>
      </c>
      <c r="AD372" s="178">
        <v>0</v>
      </c>
      <c r="AE372" s="178">
        <v>0</v>
      </c>
      <c r="AF372" s="178">
        <v>0</v>
      </c>
    </row>
    <row r="373" spans="1:32">
      <c r="A373" s="1"/>
      <c r="B373" s="1"/>
      <c r="C373" s="195"/>
      <c r="D373" s="1"/>
      <c r="E373" s="195" t="s">
        <v>86</v>
      </c>
      <c r="F373" s="179">
        <v>0</v>
      </c>
      <c r="G373" s="179">
        <v>0</v>
      </c>
      <c r="H373" s="179">
        <v>0</v>
      </c>
      <c r="I373" s="179">
        <v>0</v>
      </c>
      <c r="J373" s="179">
        <v>34045.403190357676</v>
      </c>
      <c r="K373" s="179">
        <v>0</v>
      </c>
      <c r="M373" s="178">
        <v>0</v>
      </c>
      <c r="N373" s="178">
        <v>0</v>
      </c>
      <c r="O373" s="178">
        <v>0</v>
      </c>
      <c r="P373" s="178">
        <v>0</v>
      </c>
      <c r="Q373" s="178">
        <v>0</v>
      </c>
      <c r="R373" s="178">
        <v>0</v>
      </c>
      <c r="T373" s="179">
        <v>0</v>
      </c>
      <c r="U373" s="179">
        <v>0</v>
      </c>
      <c r="V373" s="179">
        <v>0</v>
      </c>
      <c r="W373" s="179">
        <v>0</v>
      </c>
      <c r="X373" s="179">
        <v>92.05368863902612</v>
      </c>
      <c r="Y373" s="179">
        <v>0</v>
      </c>
      <c r="AA373" s="178">
        <v>0</v>
      </c>
      <c r="AB373" s="178">
        <v>0</v>
      </c>
      <c r="AC373" s="178">
        <v>0</v>
      </c>
      <c r="AD373" s="178">
        <v>0</v>
      </c>
      <c r="AE373" s="178">
        <v>875.43057895713889</v>
      </c>
      <c r="AF373" s="178">
        <v>0</v>
      </c>
    </row>
    <row r="374" spans="1:32">
      <c r="A374" s="1"/>
      <c r="B374" s="1"/>
      <c r="C374" s="195"/>
      <c r="D374" s="1"/>
      <c r="E374" s="195" t="s">
        <v>71</v>
      </c>
      <c r="F374" s="179">
        <v>0</v>
      </c>
      <c r="G374" s="179">
        <v>0</v>
      </c>
      <c r="H374" s="179">
        <v>0</v>
      </c>
      <c r="I374" s="179">
        <v>0</v>
      </c>
      <c r="J374" s="179">
        <v>2997473.6419700622</v>
      </c>
      <c r="K374" s="179">
        <v>0</v>
      </c>
      <c r="M374" s="178">
        <v>0</v>
      </c>
      <c r="N374" s="178">
        <v>0</v>
      </c>
      <c r="O374" s="178">
        <v>0</v>
      </c>
      <c r="P374" s="178">
        <v>0</v>
      </c>
      <c r="Q374" s="178">
        <v>0</v>
      </c>
      <c r="R374" s="178">
        <v>0</v>
      </c>
      <c r="T374" s="179">
        <v>0</v>
      </c>
      <c r="U374" s="179">
        <v>0</v>
      </c>
      <c r="V374" s="179">
        <v>0</v>
      </c>
      <c r="W374" s="179">
        <v>0</v>
      </c>
      <c r="X374" s="179">
        <v>6287.3405498657985</v>
      </c>
      <c r="Y374" s="179">
        <v>0</v>
      </c>
      <c r="AA374" s="178">
        <v>0</v>
      </c>
      <c r="AB374" s="178">
        <v>0</v>
      </c>
      <c r="AC374" s="178">
        <v>0</v>
      </c>
      <c r="AD374" s="178">
        <v>0</v>
      </c>
      <c r="AE374" s="178">
        <v>83370.135691220537</v>
      </c>
      <c r="AF374" s="178">
        <v>0</v>
      </c>
    </row>
    <row r="375" spans="1:32">
      <c r="A375" s="1"/>
      <c r="B375" s="1"/>
      <c r="C375" s="195"/>
      <c r="D375" s="1"/>
      <c r="E375" s="195" t="s">
        <v>74</v>
      </c>
      <c r="F375" s="179">
        <v>0</v>
      </c>
      <c r="G375" s="179">
        <v>0</v>
      </c>
      <c r="H375" s="179">
        <v>0</v>
      </c>
      <c r="I375" s="179">
        <v>0</v>
      </c>
      <c r="J375" s="179">
        <v>10340512.727611659</v>
      </c>
      <c r="K375" s="179">
        <v>0</v>
      </c>
      <c r="M375" s="178">
        <v>0</v>
      </c>
      <c r="N375" s="178">
        <v>0</v>
      </c>
      <c r="O375" s="178">
        <v>0</v>
      </c>
      <c r="P375" s="178">
        <v>0</v>
      </c>
      <c r="Q375" s="178">
        <v>408171.05889701482</v>
      </c>
      <c r="R375" s="178">
        <v>0</v>
      </c>
      <c r="T375" s="179">
        <v>0</v>
      </c>
      <c r="U375" s="179">
        <v>0</v>
      </c>
      <c r="V375" s="179">
        <v>0</v>
      </c>
      <c r="W375" s="179">
        <v>0</v>
      </c>
      <c r="X375" s="179">
        <v>25784.38167804699</v>
      </c>
      <c r="Y375" s="179">
        <v>0</v>
      </c>
      <c r="AA375" s="178">
        <v>0</v>
      </c>
      <c r="AB375" s="178">
        <v>0</v>
      </c>
      <c r="AC375" s="178">
        <v>0</v>
      </c>
      <c r="AD375" s="178">
        <v>0</v>
      </c>
      <c r="AE375" s="178">
        <v>0</v>
      </c>
      <c r="AF375" s="178">
        <v>0</v>
      </c>
    </row>
    <row r="376" spans="1:32">
      <c r="A376" s="1"/>
      <c r="B376" s="1"/>
      <c r="C376" s="195"/>
      <c r="D376" s="1"/>
      <c r="E376" s="195" t="s">
        <v>75</v>
      </c>
      <c r="F376" s="179">
        <v>0</v>
      </c>
      <c r="G376" s="179">
        <v>0</v>
      </c>
      <c r="H376" s="179">
        <v>0</v>
      </c>
      <c r="I376" s="179">
        <v>0</v>
      </c>
      <c r="J376" s="179">
        <v>103160.93982463807</v>
      </c>
      <c r="K376" s="179">
        <v>0</v>
      </c>
      <c r="M376" s="178">
        <v>0</v>
      </c>
      <c r="N376" s="178">
        <v>0</v>
      </c>
      <c r="O376" s="178">
        <v>0</v>
      </c>
      <c r="P376" s="178">
        <v>0</v>
      </c>
      <c r="Q376" s="178">
        <v>0</v>
      </c>
      <c r="R376" s="178">
        <v>0</v>
      </c>
      <c r="T376" s="179">
        <v>0</v>
      </c>
      <c r="U376" s="179">
        <v>0</v>
      </c>
      <c r="V376" s="179">
        <v>0</v>
      </c>
      <c r="W376" s="179">
        <v>0</v>
      </c>
      <c r="X376" s="179">
        <v>228.96237555517001</v>
      </c>
      <c r="Y376" s="179">
        <v>0</v>
      </c>
      <c r="AA376" s="178">
        <v>0</v>
      </c>
      <c r="AB376" s="178">
        <v>0</v>
      </c>
      <c r="AC376" s="178">
        <v>0</v>
      </c>
      <c r="AD376" s="178">
        <v>0</v>
      </c>
      <c r="AE376" s="178">
        <v>2610.1710813289387</v>
      </c>
      <c r="AF376" s="178">
        <v>0</v>
      </c>
    </row>
    <row r="377" spans="1:32">
      <c r="A377" s="1"/>
      <c r="B377" s="1"/>
      <c r="C377" s="195"/>
      <c r="D377" s="1"/>
      <c r="E377" s="195" t="s">
        <v>79</v>
      </c>
      <c r="F377" s="179">
        <v>0</v>
      </c>
      <c r="G377" s="179">
        <v>0</v>
      </c>
      <c r="H377" s="179">
        <v>0</v>
      </c>
      <c r="I377" s="179">
        <v>0</v>
      </c>
      <c r="J377" s="179">
        <v>61080.564765248324</v>
      </c>
      <c r="K377" s="179">
        <v>0</v>
      </c>
      <c r="M377" s="178">
        <v>0</v>
      </c>
      <c r="N377" s="178">
        <v>0</v>
      </c>
      <c r="O377" s="178">
        <v>0</v>
      </c>
      <c r="P377" s="178">
        <v>0</v>
      </c>
      <c r="Q377" s="178">
        <v>1840.4592173182075</v>
      </c>
      <c r="R377" s="178">
        <v>0</v>
      </c>
      <c r="T377" s="179">
        <v>0</v>
      </c>
      <c r="U377" s="179">
        <v>0</v>
      </c>
      <c r="V377" s="179">
        <v>0</v>
      </c>
      <c r="W377" s="179">
        <v>0</v>
      </c>
      <c r="X377" s="179">
        <v>165.15273029248482</v>
      </c>
      <c r="Y377" s="179">
        <v>0</v>
      </c>
      <c r="AA377" s="178">
        <v>0</v>
      </c>
      <c r="AB377" s="178">
        <v>0</v>
      </c>
      <c r="AC377" s="178">
        <v>0</v>
      </c>
      <c r="AD377" s="178">
        <v>0</v>
      </c>
      <c r="AE377" s="178">
        <v>0</v>
      </c>
      <c r="AF377" s="178">
        <v>0</v>
      </c>
    </row>
    <row r="378" spans="1:32">
      <c r="A378" s="1"/>
      <c r="B378" s="1"/>
      <c r="C378" s="195"/>
      <c r="D378" s="1" t="s">
        <v>192</v>
      </c>
      <c r="E378" s="195" t="s">
        <v>82</v>
      </c>
      <c r="F378" s="179">
        <v>0</v>
      </c>
      <c r="G378" s="179">
        <v>0</v>
      </c>
      <c r="H378" s="179">
        <v>0</v>
      </c>
      <c r="I378" s="179">
        <v>0</v>
      </c>
      <c r="J378" s="179">
        <v>135309.55796734637</v>
      </c>
      <c r="K378" s="179">
        <v>0</v>
      </c>
      <c r="M378" s="178">
        <v>0</v>
      </c>
      <c r="N378" s="178">
        <v>0</v>
      </c>
      <c r="O378" s="178">
        <v>0</v>
      </c>
      <c r="P378" s="178">
        <v>0</v>
      </c>
      <c r="Q378" s="178">
        <v>3826.1483706426525</v>
      </c>
      <c r="R378" s="178">
        <v>0</v>
      </c>
      <c r="T378" s="179">
        <v>0</v>
      </c>
      <c r="U378" s="179">
        <v>0</v>
      </c>
      <c r="V378" s="179">
        <v>0</v>
      </c>
      <c r="W378" s="179">
        <v>0</v>
      </c>
      <c r="X378" s="179">
        <v>421.76866576546047</v>
      </c>
      <c r="Y378" s="179">
        <v>0</v>
      </c>
      <c r="AA378" s="178">
        <v>0</v>
      </c>
      <c r="AB378" s="178">
        <v>0</v>
      </c>
      <c r="AC378" s="178">
        <v>0</v>
      </c>
      <c r="AD378" s="178">
        <v>0</v>
      </c>
      <c r="AE378" s="178">
        <v>0</v>
      </c>
      <c r="AF378" s="178">
        <v>0</v>
      </c>
    </row>
    <row r="379" spans="1:32">
      <c r="A379" s="1"/>
      <c r="B379" s="1"/>
      <c r="C379" s="195"/>
      <c r="D379" s="1"/>
      <c r="E379" s="195" t="s">
        <v>68</v>
      </c>
      <c r="F379" s="179">
        <v>0</v>
      </c>
      <c r="G379" s="179">
        <v>0</v>
      </c>
      <c r="H379" s="179">
        <v>0</v>
      </c>
      <c r="I379" s="179">
        <v>0</v>
      </c>
      <c r="J379" s="179">
        <v>6562676.5128129004</v>
      </c>
      <c r="K379" s="179">
        <v>0</v>
      </c>
      <c r="M379" s="178">
        <v>0</v>
      </c>
      <c r="N379" s="178">
        <v>0</v>
      </c>
      <c r="O379" s="178">
        <v>0</v>
      </c>
      <c r="P379" s="178">
        <v>0</v>
      </c>
      <c r="Q379" s="178">
        <v>275665.2269207057</v>
      </c>
      <c r="R379" s="178">
        <v>0</v>
      </c>
      <c r="T379" s="179">
        <v>0</v>
      </c>
      <c r="U379" s="179">
        <v>0</v>
      </c>
      <c r="V379" s="179">
        <v>0</v>
      </c>
      <c r="W379" s="179">
        <v>0</v>
      </c>
      <c r="X379" s="179">
        <v>16509.126147846073</v>
      </c>
      <c r="Y379" s="179">
        <v>0</v>
      </c>
      <c r="AA379" s="178">
        <v>0</v>
      </c>
      <c r="AB379" s="178">
        <v>0</v>
      </c>
      <c r="AC379" s="178">
        <v>0</v>
      </c>
      <c r="AD379" s="178">
        <v>0</v>
      </c>
      <c r="AE379" s="178">
        <v>0</v>
      </c>
      <c r="AF379" s="178">
        <v>0</v>
      </c>
    </row>
    <row r="380" spans="1:32">
      <c r="A380" s="1"/>
      <c r="B380" s="1"/>
      <c r="C380" s="195"/>
      <c r="D380" s="1"/>
      <c r="E380" s="195" t="s">
        <v>86</v>
      </c>
      <c r="F380" s="179">
        <v>0</v>
      </c>
      <c r="G380" s="179">
        <v>0</v>
      </c>
      <c r="H380" s="179">
        <v>0</v>
      </c>
      <c r="I380" s="179">
        <v>0</v>
      </c>
      <c r="J380" s="179">
        <v>54528.247689042284</v>
      </c>
      <c r="K380" s="179">
        <v>0</v>
      </c>
      <c r="M380" s="178">
        <v>0</v>
      </c>
      <c r="N380" s="178">
        <v>0</v>
      </c>
      <c r="O380" s="178">
        <v>0</v>
      </c>
      <c r="P380" s="178">
        <v>0</v>
      </c>
      <c r="Q380" s="178">
        <v>0</v>
      </c>
      <c r="R380" s="178">
        <v>0</v>
      </c>
      <c r="T380" s="179">
        <v>0</v>
      </c>
      <c r="U380" s="179">
        <v>0</v>
      </c>
      <c r="V380" s="179">
        <v>0</v>
      </c>
      <c r="W380" s="179">
        <v>0</v>
      </c>
      <c r="X380" s="179">
        <v>62.989468692453016</v>
      </c>
      <c r="Y380" s="179">
        <v>0</v>
      </c>
      <c r="AA380" s="178">
        <v>0</v>
      </c>
      <c r="AB380" s="178">
        <v>0</v>
      </c>
      <c r="AC380" s="178">
        <v>0</v>
      </c>
      <c r="AD380" s="178">
        <v>0</v>
      </c>
      <c r="AE380" s="178">
        <v>599.02984726522823</v>
      </c>
      <c r="AF380" s="178">
        <v>0</v>
      </c>
    </row>
    <row r="381" spans="1:32">
      <c r="A381" s="1"/>
      <c r="B381" s="1"/>
      <c r="C381" s="195"/>
      <c r="D381" s="1"/>
      <c r="E381" s="195" t="s">
        <v>77</v>
      </c>
      <c r="F381" s="179">
        <v>0</v>
      </c>
      <c r="G381" s="179">
        <v>0</v>
      </c>
      <c r="H381" s="179">
        <v>0</v>
      </c>
      <c r="I381" s="179">
        <v>0</v>
      </c>
      <c r="J381" s="179">
        <v>104368.95722908706</v>
      </c>
      <c r="K381" s="179">
        <v>0</v>
      </c>
      <c r="M381" s="178">
        <v>0</v>
      </c>
      <c r="N381" s="178">
        <v>0</v>
      </c>
      <c r="O381" s="178">
        <v>0</v>
      </c>
      <c r="P381" s="178">
        <v>0</v>
      </c>
      <c r="Q381" s="178">
        <v>0</v>
      </c>
      <c r="R381" s="178">
        <v>0</v>
      </c>
      <c r="T381" s="179">
        <v>0</v>
      </c>
      <c r="U381" s="179">
        <v>0</v>
      </c>
      <c r="V381" s="179">
        <v>0</v>
      </c>
      <c r="W381" s="179">
        <v>0</v>
      </c>
      <c r="X381" s="179">
        <v>206.13512668017066</v>
      </c>
      <c r="Y381" s="179">
        <v>0</v>
      </c>
      <c r="AA381" s="178">
        <v>0</v>
      </c>
      <c r="AB381" s="178">
        <v>0</v>
      </c>
      <c r="AC381" s="178">
        <v>0</v>
      </c>
      <c r="AD381" s="178">
        <v>0</v>
      </c>
      <c r="AE381" s="178">
        <v>2104.6396434045423</v>
      </c>
      <c r="AF381" s="178">
        <v>0</v>
      </c>
    </row>
    <row r="382" spans="1:32">
      <c r="A382" s="1"/>
      <c r="B382" s="1"/>
      <c r="C382" s="195"/>
      <c r="D382" s="1"/>
      <c r="E382" s="195" t="s">
        <v>69</v>
      </c>
      <c r="F382" s="179">
        <v>0</v>
      </c>
      <c r="G382" s="179">
        <v>0</v>
      </c>
      <c r="H382" s="179">
        <v>0</v>
      </c>
      <c r="I382" s="179">
        <v>0</v>
      </c>
      <c r="J382" s="179">
        <v>13144.272994551486</v>
      </c>
      <c r="K382" s="179">
        <v>0</v>
      </c>
      <c r="M382" s="178">
        <v>0</v>
      </c>
      <c r="N382" s="178">
        <v>0</v>
      </c>
      <c r="O382" s="178">
        <v>0</v>
      </c>
      <c r="P382" s="178">
        <v>0</v>
      </c>
      <c r="Q382" s="178">
        <v>0</v>
      </c>
      <c r="R382" s="178">
        <v>0</v>
      </c>
      <c r="T382" s="179">
        <v>0</v>
      </c>
      <c r="U382" s="179">
        <v>0</v>
      </c>
      <c r="V382" s="179">
        <v>0</v>
      </c>
      <c r="W382" s="179">
        <v>0</v>
      </c>
      <c r="X382" s="179">
        <v>33.219511936607589</v>
      </c>
      <c r="Y382" s="179">
        <v>0</v>
      </c>
      <c r="AA382" s="178">
        <v>0</v>
      </c>
      <c r="AB382" s="178">
        <v>0</v>
      </c>
      <c r="AC382" s="178">
        <v>0</v>
      </c>
      <c r="AD382" s="178">
        <v>0</v>
      </c>
      <c r="AE382" s="178">
        <v>377.70585071922818</v>
      </c>
      <c r="AF382" s="178">
        <v>0</v>
      </c>
    </row>
    <row r="383" spans="1:32">
      <c r="A383" s="1"/>
      <c r="B383" s="1"/>
      <c r="C383" s="195"/>
      <c r="D383" s="1"/>
      <c r="E383" s="195" t="s">
        <v>70</v>
      </c>
      <c r="F383" s="179">
        <v>0</v>
      </c>
      <c r="G383" s="179">
        <v>0</v>
      </c>
      <c r="H383" s="179">
        <v>0</v>
      </c>
      <c r="I383" s="179">
        <v>0</v>
      </c>
      <c r="J383" s="179">
        <v>5061132.4963329509</v>
      </c>
      <c r="K383" s="179">
        <v>0</v>
      </c>
      <c r="M383" s="178">
        <v>0</v>
      </c>
      <c r="N383" s="178">
        <v>0</v>
      </c>
      <c r="O383" s="178">
        <v>0</v>
      </c>
      <c r="P383" s="178">
        <v>0</v>
      </c>
      <c r="Q383" s="178">
        <v>0</v>
      </c>
      <c r="R383" s="178">
        <v>0</v>
      </c>
      <c r="T383" s="179">
        <v>0</v>
      </c>
      <c r="U383" s="179">
        <v>0</v>
      </c>
      <c r="V383" s="179">
        <v>0</v>
      </c>
      <c r="W383" s="179">
        <v>0</v>
      </c>
      <c r="X383" s="179">
        <v>9544.749745515348</v>
      </c>
      <c r="Y383" s="179">
        <v>0</v>
      </c>
      <c r="AA383" s="178">
        <v>0</v>
      </c>
      <c r="AB383" s="178">
        <v>0</v>
      </c>
      <c r="AC383" s="178">
        <v>0</v>
      </c>
      <c r="AD383" s="178">
        <v>0</v>
      </c>
      <c r="AE383" s="178">
        <v>117782.21185965945</v>
      </c>
      <c r="AF383" s="178">
        <v>0</v>
      </c>
    </row>
    <row r="384" spans="1:32">
      <c r="A384" s="1"/>
      <c r="B384" s="1"/>
      <c r="C384" s="195"/>
      <c r="D384" s="1"/>
      <c r="E384" s="195" t="s">
        <v>71</v>
      </c>
      <c r="F384" s="179">
        <v>0</v>
      </c>
      <c r="G384" s="179">
        <v>0</v>
      </c>
      <c r="H384" s="179">
        <v>0</v>
      </c>
      <c r="I384" s="179">
        <v>0</v>
      </c>
      <c r="J384" s="179">
        <v>25890719.108000409</v>
      </c>
      <c r="K384" s="179">
        <v>0</v>
      </c>
      <c r="M384" s="178">
        <v>0</v>
      </c>
      <c r="N384" s="178">
        <v>0</v>
      </c>
      <c r="O384" s="178">
        <v>0</v>
      </c>
      <c r="P384" s="178">
        <v>0</v>
      </c>
      <c r="Q384" s="178">
        <v>0</v>
      </c>
      <c r="R384" s="178">
        <v>0</v>
      </c>
      <c r="T384" s="179">
        <v>0</v>
      </c>
      <c r="U384" s="179">
        <v>0</v>
      </c>
      <c r="V384" s="179">
        <v>0</v>
      </c>
      <c r="W384" s="179">
        <v>0</v>
      </c>
      <c r="X384" s="179">
        <v>55204.207481735779</v>
      </c>
      <c r="Y384" s="179">
        <v>0</v>
      </c>
      <c r="AA384" s="178">
        <v>0</v>
      </c>
      <c r="AB384" s="178">
        <v>0</v>
      </c>
      <c r="AC384" s="178">
        <v>0</v>
      </c>
      <c r="AD384" s="178">
        <v>0</v>
      </c>
      <c r="AE384" s="178">
        <v>732007.7912078168</v>
      </c>
      <c r="AF384" s="178">
        <v>0</v>
      </c>
    </row>
    <row r="385" spans="1:32">
      <c r="A385" s="1"/>
      <c r="B385" s="1"/>
      <c r="C385" s="195"/>
      <c r="D385" s="1"/>
      <c r="E385" s="195" t="s">
        <v>72</v>
      </c>
      <c r="F385" s="179">
        <v>0</v>
      </c>
      <c r="G385" s="179">
        <v>0</v>
      </c>
      <c r="H385" s="179">
        <v>0</v>
      </c>
      <c r="I385" s="179">
        <v>0</v>
      </c>
      <c r="J385" s="179">
        <v>21913.684335705195</v>
      </c>
      <c r="K385" s="179">
        <v>0</v>
      </c>
      <c r="M385" s="178">
        <v>0</v>
      </c>
      <c r="N385" s="178">
        <v>0</v>
      </c>
      <c r="O385" s="178">
        <v>0</v>
      </c>
      <c r="P385" s="178">
        <v>0</v>
      </c>
      <c r="Q385" s="178">
        <v>0</v>
      </c>
      <c r="R385" s="178">
        <v>0</v>
      </c>
      <c r="T385" s="179">
        <v>0</v>
      </c>
      <c r="U385" s="179">
        <v>0</v>
      </c>
      <c r="V385" s="179">
        <v>0</v>
      </c>
      <c r="W385" s="179">
        <v>0</v>
      </c>
      <c r="X385" s="179">
        <v>60.236711773846316</v>
      </c>
      <c r="Y385" s="179">
        <v>0</v>
      </c>
      <c r="AA385" s="178">
        <v>0</v>
      </c>
      <c r="AB385" s="178">
        <v>0</v>
      </c>
      <c r="AC385" s="178">
        <v>0</v>
      </c>
      <c r="AD385" s="178">
        <v>0</v>
      </c>
      <c r="AE385" s="178">
        <v>798.73879812120219</v>
      </c>
      <c r="AF385" s="178">
        <v>0</v>
      </c>
    </row>
    <row r="386" spans="1:32">
      <c r="A386" s="1"/>
      <c r="B386" s="1"/>
      <c r="C386" s="195"/>
      <c r="D386" s="1"/>
      <c r="E386" s="195" t="s">
        <v>73</v>
      </c>
      <c r="F386" s="179">
        <v>0</v>
      </c>
      <c r="G386" s="179">
        <v>0</v>
      </c>
      <c r="H386" s="179">
        <v>0</v>
      </c>
      <c r="I386" s="179">
        <v>0</v>
      </c>
      <c r="J386" s="179">
        <v>2018348.3135811363</v>
      </c>
      <c r="K386" s="179">
        <v>0</v>
      </c>
      <c r="M386" s="178">
        <v>0</v>
      </c>
      <c r="N386" s="178">
        <v>0</v>
      </c>
      <c r="O386" s="178">
        <v>0</v>
      </c>
      <c r="P386" s="178">
        <v>0</v>
      </c>
      <c r="Q386" s="178">
        <v>38711.920654486195</v>
      </c>
      <c r="R386" s="178">
        <v>0</v>
      </c>
      <c r="T386" s="179">
        <v>0</v>
      </c>
      <c r="U386" s="179">
        <v>0</v>
      </c>
      <c r="V386" s="179">
        <v>0</v>
      </c>
      <c r="W386" s="179">
        <v>0</v>
      </c>
      <c r="X386" s="179">
        <v>2934.8679033312383</v>
      </c>
      <c r="Y386" s="179">
        <v>0</v>
      </c>
      <c r="AA386" s="178">
        <v>0</v>
      </c>
      <c r="AB386" s="178">
        <v>0</v>
      </c>
      <c r="AC386" s="178">
        <v>0</v>
      </c>
      <c r="AD386" s="178">
        <v>0</v>
      </c>
      <c r="AE386" s="178">
        <v>11710.122934291641</v>
      </c>
      <c r="AF386" s="178">
        <v>0</v>
      </c>
    </row>
    <row r="387" spans="1:32">
      <c r="A387" s="1"/>
      <c r="B387" s="1"/>
      <c r="C387" s="195"/>
      <c r="D387" s="1"/>
      <c r="E387" s="195" t="s">
        <v>74</v>
      </c>
      <c r="F387" s="179">
        <v>0</v>
      </c>
      <c r="G387" s="179">
        <v>0</v>
      </c>
      <c r="H387" s="179">
        <v>0</v>
      </c>
      <c r="I387" s="179">
        <v>0</v>
      </c>
      <c r="J387" s="179">
        <v>29144383.43657634</v>
      </c>
      <c r="K387" s="179">
        <v>0</v>
      </c>
      <c r="M387" s="178">
        <v>0</v>
      </c>
      <c r="N387" s="178">
        <v>0</v>
      </c>
      <c r="O387" s="178">
        <v>0</v>
      </c>
      <c r="P387" s="178">
        <v>0</v>
      </c>
      <c r="Q387" s="178">
        <v>1150416.2473919766</v>
      </c>
      <c r="R387" s="178">
        <v>0</v>
      </c>
      <c r="T387" s="179">
        <v>0</v>
      </c>
      <c r="U387" s="179">
        <v>0</v>
      </c>
      <c r="V387" s="179">
        <v>0</v>
      </c>
      <c r="W387" s="179">
        <v>0</v>
      </c>
      <c r="X387" s="179">
        <v>71110.496494469262</v>
      </c>
      <c r="Y387" s="179">
        <v>0</v>
      </c>
      <c r="AA387" s="178">
        <v>0</v>
      </c>
      <c r="AB387" s="178">
        <v>0</v>
      </c>
      <c r="AC387" s="178">
        <v>0</v>
      </c>
      <c r="AD387" s="178">
        <v>0</v>
      </c>
      <c r="AE387" s="178">
        <v>0</v>
      </c>
      <c r="AF387" s="178">
        <v>0</v>
      </c>
    </row>
    <row r="388" spans="1:32">
      <c r="A388" s="1"/>
      <c r="B388" s="1"/>
      <c r="C388" s="195"/>
      <c r="D388" s="1"/>
      <c r="E388" s="195" t="s">
        <v>75</v>
      </c>
      <c r="F388" s="179">
        <v>0</v>
      </c>
      <c r="G388" s="179">
        <v>0</v>
      </c>
      <c r="H388" s="179">
        <v>0</v>
      </c>
      <c r="I388" s="179">
        <v>0</v>
      </c>
      <c r="J388" s="179">
        <v>1654764.0145451359</v>
      </c>
      <c r="K388" s="179">
        <v>0</v>
      </c>
      <c r="M388" s="178">
        <v>0</v>
      </c>
      <c r="N388" s="178">
        <v>0</v>
      </c>
      <c r="O388" s="178">
        <v>0</v>
      </c>
      <c r="P388" s="178">
        <v>0</v>
      </c>
      <c r="Q388" s="178">
        <v>0</v>
      </c>
      <c r="R388" s="178">
        <v>0</v>
      </c>
      <c r="T388" s="179">
        <v>0</v>
      </c>
      <c r="U388" s="179">
        <v>0</v>
      </c>
      <c r="V388" s="179">
        <v>0</v>
      </c>
      <c r="W388" s="179">
        <v>0</v>
      </c>
      <c r="X388" s="179">
        <v>3782.5298047698384</v>
      </c>
      <c r="Y388" s="179">
        <v>0</v>
      </c>
      <c r="AA388" s="178">
        <v>0</v>
      </c>
      <c r="AB388" s="178">
        <v>0</v>
      </c>
      <c r="AC388" s="178">
        <v>0</v>
      </c>
      <c r="AD388" s="178">
        <v>0</v>
      </c>
      <c r="AE388" s="178">
        <v>43120.839774376167</v>
      </c>
      <c r="AF388" s="178">
        <v>0</v>
      </c>
    </row>
    <row r="389" spans="1:32">
      <c r="A389" s="1"/>
      <c r="B389" s="1"/>
      <c r="C389" s="195"/>
      <c r="D389" s="1"/>
      <c r="E389" s="195" t="s">
        <v>95</v>
      </c>
      <c r="F389" s="179">
        <v>0</v>
      </c>
      <c r="G389" s="179">
        <v>0</v>
      </c>
      <c r="H389" s="179">
        <v>0</v>
      </c>
      <c r="I389" s="179">
        <v>0</v>
      </c>
      <c r="J389" s="179">
        <v>1991.0495967216723</v>
      </c>
      <c r="K389" s="179">
        <v>0</v>
      </c>
      <c r="M389" s="178">
        <v>0</v>
      </c>
      <c r="N389" s="178">
        <v>0</v>
      </c>
      <c r="O389" s="178">
        <v>0</v>
      </c>
      <c r="P389" s="178">
        <v>0</v>
      </c>
      <c r="Q389" s="178">
        <v>89.179111437163726</v>
      </c>
      <c r="R389" s="178">
        <v>0</v>
      </c>
      <c r="T389" s="179">
        <v>0</v>
      </c>
      <c r="U389" s="179">
        <v>0</v>
      </c>
      <c r="V389" s="179">
        <v>0</v>
      </c>
      <c r="W389" s="179">
        <v>0</v>
      </c>
      <c r="X389" s="179">
        <v>4.365276910467955</v>
      </c>
      <c r="Y389" s="179">
        <v>0</v>
      </c>
      <c r="AA389" s="178">
        <v>0</v>
      </c>
      <c r="AB389" s="178">
        <v>0</v>
      </c>
      <c r="AC389" s="178">
        <v>0</v>
      </c>
      <c r="AD389" s="178">
        <v>0</v>
      </c>
      <c r="AE389" s="178">
        <v>0</v>
      </c>
      <c r="AF389" s="178">
        <v>0</v>
      </c>
    </row>
    <row r="390" spans="1:32">
      <c r="A390" s="1"/>
      <c r="B390" s="1"/>
      <c r="C390" s="195"/>
      <c r="D390" s="1"/>
      <c r="E390" s="195" t="s">
        <v>78</v>
      </c>
      <c r="F390" s="179">
        <v>0</v>
      </c>
      <c r="G390" s="179">
        <v>0</v>
      </c>
      <c r="H390" s="179">
        <v>0</v>
      </c>
      <c r="I390" s="179">
        <v>0</v>
      </c>
      <c r="J390" s="179">
        <v>430733.96885377821</v>
      </c>
      <c r="K390" s="179">
        <v>0</v>
      </c>
      <c r="M390" s="178">
        <v>0</v>
      </c>
      <c r="N390" s="178">
        <v>0</v>
      </c>
      <c r="O390" s="178">
        <v>0</v>
      </c>
      <c r="P390" s="178">
        <v>0</v>
      </c>
      <c r="Q390" s="178">
        <v>15201.893962756398</v>
      </c>
      <c r="R390" s="178">
        <v>0</v>
      </c>
      <c r="T390" s="179">
        <v>0</v>
      </c>
      <c r="U390" s="179">
        <v>0</v>
      </c>
      <c r="V390" s="179">
        <v>0</v>
      </c>
      <c r="W390" s="179">
        <v>0</v>
      </c>
      <c r="X390" s="179">
        <v>1099.6190402085829</v>
      </c>
      <c r="Y390" s="179">
        <v>0</v>
      </c>
      <c r="AA390" s="178">
        <v>0</v>
      </c>
      <c r="AB390" s="178">
        <v>0</v>
      </c>
      <c r="AC390" s="178">
        <v>0</v>
      </c>
      <c r="AD390" s="178">
        <v>0</v>
      </c>
      <c r="AE390" s="178">
        <v>0</v>
      </c>
      <c r="AF390" s="178">
        <v>0</v>
      </c>
    </row>
    <row r="391" spans="1:32">
      <c r="A391" s="1"/>
      <c r="B391" s="1"/>
      <c r="C391" s="195"/>
      <c r="D391" s="1"/>
      <c r="E391" s="195" t="s">
        <v>79</v>
      </c>
      <c r="F391" s="179">
        <v>0</v>
      </c>
      <c r="G391" s="179">
        <v>0</v>
      </c>
      <c r="H391" s="179">
        <v>0</v>
      </c>
      <c r="I391" s="179">
        <v>0</v>
      </c>
      <c r="J391" s="179">
        <v>52778.724805870384</v>
      </c>
      <c r="K391" s="179">
        <v>0</v>
      </c>
      <c r="M391" s="178">
        <v>0</v>
      </c>
      <c r="N391" s="178">
        <v>0</v>
      </c>
      <c r="O391" s="178">
        <v>0</v>
      </c>
      <c r="P391" s="178">
        <v>0</v>
      </c>
      <c r="Q391" s="178">
        <v>1590.3109429422177</v>
      </c>
      <c r="R391" s="178">
        <v>0</v>
      </c>
      <c r="T391" s="179">
        <v>0</v>
      </c>
      <c r="U391" s="179">
        <v>0</v>
      </c>
      <c r="V391" s="179">
        <v>0</v>
      </c>
      <c r="W391" s="179">
        <v>0</v>
      </c>
      <c r="X391" s="179">
        <v>141.7518859633762</v>
      </c>
      <c r="Y391" s="179">
        <v>0</v>
      </c>
      <c r="AA391" s="178">
        <v>0</v>
      </c>
      <c r="AB391" s="178">
        <v>0</v>
      </c>
      <c r="AC391" s="178">
        <v>0</v>
      </c>
      <c r="AD391" s="178">
        <v>0</v>
      </c>
      <c r="AE391" s="178">
        <v>0</v>
      </c>
      <c r="AF391" s="178">
        <v>0</v>
      </c>
    </row>
    <row r="392" spans="1:32">
      <c r="A392" s="1"/>
      <c r="B392" s="1"/>
      <c r="C392" s="195"/>
      <c r="D392" s="1"/>
      <c r="E392" s="195" t="s">
        <v>89</v>
      </c>
      <c r="F392" s="179">
        <v>0</v>
      </c>
      <c r="G392" s="179">
        <v>0</v>
      </c>
      <c r="H392" s="179">
        <v>0</v>
      </c>
      <c r="I392" s="179">
        <v>0</v>
      </c>
      <c r="J392" s="179">
        <v>199740.62020995497</v>
      </c>
      <c r="K392" s="179">
        <v>0</v>
      </c>
      <c r="M392" s="178">
        <v>0</v>
      </c>
      <c r="N392" s="178">
        <v>0</v>
      </c>
      <c r="O392" s="178">
        <v>0</v>
      </c>
      <c r="P392" s="178">
        <v>0</v>
      </c>
      <c r="Q392" s="178">
        <v>5404.5817016409628</v>
      </c>
      <c r="R392" s="178">
        <v>0</v>
      </c>
      <c r="T392" s="179">
        <v>0</v>
      </c>
      <c r="U392" s="179">
        <v>0</v>
      </c>
      <c r="V392" s="179">
        <v>0</v>
      </c>
      <c r="W392" s="179">
        <v>0</v>
      </c>
      <c r="X392" s="179">
        <v>311.39938101463855</v>
      </c>
      <c r="Y392" s="179">
        <v>0</v>
      </c>
      <c r="AA392" s="178">
        <v>0</v>
      </c>
      <c r="AB392" s="178">
        <v>0</v>
      </c>
      <c r="AC392" s="178">
        <v>0</v>
      </c>
      <c r="AD392" s="178">
        <v>0</v>
      </c>
      <c r="AE392" s="178">
        <v>0</v>
      </c>
      <c r="AF392" s="178">
        <v>0</v>
      </c>
    </row>
    <row r="393" spans="1:32" s="443" customFormat="1">
      <c r="A393" s="1"/>
      <c r="B393" s="1"/>
      <c r="C393" s="442" t="s">
        <v>196</v>
      </c>
      <c r="D393" s="442"/>
      <c r="E393" s="442"/>
      <c r="F393" s="408">
        <f>SUM(F366:F392)</f>
        <v>0</v>
      </c>
      <c r="G393" s="408">
        <f t="shared" ref="G393:AF393" si="23">SUM(G366:G392)</f>
        <v>0</v>
      </c>
      <c r="H393" s="408">
        <f t="shared" si="23"/>
        <v>0</v>
      </c>
      <c r="I393" s="408">
        <f t="shared" si="23"/>
        <v>0</v>
      </c>
      <c r="J393" s="408">
        <f t="shared" si="23"/>
        <v>92645725.749272659</v>
      </c>
      <c r="K393" s="408">
        <f t="shared" si="23"/>
        <v>0</v>
      </c>
      <c r="L393"/>
      <c r="M393" s="409">
        <f t="shared" si="23"/>
        <v>0</v>
      </c>
      <c r="N393" s="409">
        <f t="shared" si="23"/>
        <v>0</v>
      </c>
      <c r="O393" s="409">
        <f t="shared" si="23"/>
        <v>0</v>
      </c>
      <c r="P393" s="409">
        <f t="shared" si="23"/>
        <v>0</v>
      </c>
      <c r="Q393" s="409">
        <f t="shared" si="23"/>
        <v>2225723.7843040386</v>
      </c>
      <c r="R393" s="409">
        <f t="shared" si="23"/>
        <v>0</v>
      </c>
      <c r="S393"/>
      <c r="T393" s="408">
        <f t="shared" si="23"/>
        <v>0</v>
      </c>
      <c r="U393" s="408">
        <f t="shared" si="23"/>
        <v>0</v>
      </c>
      <c r="V393" s="408">
        <f t="shared" si="23"/>
        <v>0</v>
      </c>
      <c r="W393" s="408">
        <f t="shared" si="23"/>
        <v>0</v>
      </c>
      <c r="X393" s="408">
        <f t="shared" si="23"/>
        <v>212658.52344142264</v>
      </c>
      <c r="Y393" s="408">
        <f t="shared" si="23"/>
        <v>0</v>
      </c>
      <c r="Z393"/>
      <c r="AA393" s="409">
        <f t="shared" si="23"/>
        <v>0</v>
      </c>
      <c r="AB393" s="409">
        <f t="shared" si="23"/>
        <v>0</v>
      </c>
      <c r="AC393" s="409">
        <f t="shared" si="23"/>
        <v>0</v>
      </c>
      <c r="AD393" s="409">
        <f t="shared" si="23"/>
        <v>0</v>
      </c>
      <c r="AE393" s="409">
        <f t="shared" si="23"/>
        <v>995476.81100678176</v>
      </c>
      <c r="AF393" s="409">
        <f t="shared" si="23"/>
        <v>0</v>
      </c>
    </row>
    <row r="394" spans="1:32">
      <c r="A394" s="1"/>
      <c r="B394" s="1"/>
      <c r="C394" s="195">
        <v>2018</v>
      </c>
      <c r="D394" s="1" t="s">
        <v>176</v>
      </c>
      <c r="E394" s="195" t="s">
        <v>68</v>
      </c>
      <c r="F394" s="179">
        <v>0</v>
      </c>
      <c r="G394" s="179">
        <v>0</v>
      </c>
      <c r="H394" s="179">
        <v>0</v>
      </c>
      <c r="I394" s="179">
        <v>0</v>
      </c>
      <c r="J394" s="179">
        <v>0</v>
      </c>
      <c r="K394" s="179">
        <v>111539.80769230558</v>
      </c>
      <c r="M394" s="178">
        <v>0</v>
      </c>
      <c r="N394" s="178">
        <v>0</v>
      </c>
      <c r="O394" s="178">
        <v>0</v>
      </c>
      <c r="P394" s="178">
        <v>0</v>
      </c>
      <c r="Q394" s="178">
        <v>0</v>
      </c>
      <c r="R394" s="178">
        <v>4685.2296221152965</v>
      </c>
      <c r="T394" s="179">
        <v>0</v>
      </c>
      <c r="U394" s="179">
        <v>0</v>
      </c>
      <c r="V394" s="179">
        <v>0</v>
      </c>
      <c r="W394" s="179">
        <v>0</v>
      </c>
      <c r="X394" s="179">
        <v>0</v>
      </c>
      <c r="Y394" s="179">
        <v>173.05189462753435</v>
      </c>
      <c r="AA394" s="178">
        <v>0</v>
      </c>
      <c r="AB394" s="178">
        <v>0</v>
      </c>
      <c r="AC394" s="178">
        <v>0</v>
      </c>
      <c r="AD394" s="178">
        <v>0</v>
      </c>
      <c r="AE394" s="178">
        <v>0</v>
      </c>
      <c r="AF394" s="178">
        <v>0</v>
      </c>
    </row>
    <row r="395" spans="1:32">
      <c r="A395" s="1"/>
      <c r="B395" s="1"/>
      <c r="C395" s="195"/>
      <c r="D395" s="1"/>
      <c r="E395" s="195" t="s">
        <v>86</v>
      </c>
      <c r="F395" s="179">
        <v>0</v>
      </c>
      <c r="G395" s="179">
        <v>0</v>
      </c>
      <c r="H395" s="179">
        <v>0</v>
      </c>
      <c r="I395" s="179">
        <v>0</v>
      </c>
      <c r="J395" s="179">
        <v>0</v>
      </c>
      <c r="K395" s="179">
        <v>1137.4358974358759</v>
      </c>
      <c r="M395" s="178">
        <v>0</v>
      </c>
      <c r="N395" s="178">
        <v>0</v>
      </c>
      <c r="O395" s="178">
        <v>0</v>
      </c>
      <c r="P395" s="178">
        <v>0</v>
      </c>
      <c r="Q395" s="178">
        <v>0</v>
      </c>
      <c r="R395" s="178">
        <v>0</v>
      </c>
      <c r="T395" s="179">
        <v>0</v>
      </c>
      <c r="U395" s="179">
        <v>0</v>
      </c>
      <c r="V395" s="179">
        <v>0</v>
      </c>
      <c r="W395" s="179">
        <v>0</v>
      </c>
      <c r="X395" s="179">
        <v>0</v>
      </c>
      <c r="Y395" s="179">
        <v>1.7647102065268001</v>
      </c>
      <c r="AA395" s="178">
        <v>0</v>
      </c>
      <c r="AB395" s="178">
        <v>0</v>
      </c>
      <c r="AC395" s="178">
        <v>0</v>
      </c>
      <c r="AD395" s="178">
        <v>0</v>
      </c>
      <c r="AE395" s="178">
        <v>0</v>
      </c>
      <c r="AF395" s="178">
        <v>16.782394064069873</v>
      </c>
    </row>
    <row r="396" spans="1:32">
      <c r="A396" s="1"/>
      <c r="B396" s="1"/>
      <c r="C396" s="195"/>
      <c r="D396" s="1"/>
      <c r="E396" s="195" t="s">
        <v>71</v>
      </c>
      <c r="F396" s="179">
        <v>0</v>
      </c>
      <c r="G396" s="179">
        <v>0</v>
      </c>
      <c r="H396" s="179">
        <v>0</v>
      </c>
      <c r="I396" s="179">
        <v>0</v>
      </c>
      <c r="J396" s="179">
        <v>0</v>
      </c>
      <c r="K396" s="179">
        <v>3127.9487179486591</v>
      </c>
      <c r="M396" s="178">
        <v>0</v>
      </c>
      <c r="N396" s="178">
        <v>0</v>
      </c>
      <c r="O396" s="178">
        <v>0</v>
      </c>
      <c r="P396" s="178">
        <v>0</v>
      </c>
      <c r="Q396" s="178">
        <v>0</v>
      </c>
      <c r="R396" s="178">
        <v>0</v>
      </c>
      <c r="T396" s="179">
        <v>0</v>
      </c>
      <c r="U396" s="179">
        <v>0</v>
      </c>
      <c r="V396" s="179">
        <v>0</v>
      </c>
      <c r="W396" s="179">
        <v>0</v>
      </c>
      <c r="X396" s="179">
        <v>0</v>
      </c>
      <c r="Y396" s="179">
        <v>4.8529530679487003</v>
      </c>
      <c r="AA396" s="178">
        <v>0</v>
      </c>
      <c r="AB396" s="178">
        <v>0</v>
      </c>
      <c r="AC396" s="178">
        <v>0</v>
      </c>
      <c r="AD396" s="178">
        <v>0</v>
      </c>
      <c r="AE396" s="178">
        <v>0</v>
      </c>
      <c r="AF396" s="178">
        <v>64.350157680999772</v>
      </c>
    </row>
    <row r="397" spans="1:32">
      <c r="A397" s="1"/>
      <c r="B397" s="1"/>
      <c r="C397" s="195"/>
      <c r="D397" s="1"/>
      <c r="E397" s="195" t="s">
        <v>74</v>
      </c>
      <c r="F397" s="179">
        <v>0</v>
      </c>
      <c r="G397" s="179">
        <v>0</v>
      </c>
      <c r="H397" s="179">
        <v>0</v>
      </c>
      <c r="I397" s="179">
        <v>0</v>
      </c>
      <c r="J397" s="179">
        <v>0</v>
      </c>
      <c r="K397" s="179">
        <v>179288.33333332997</v>
      </c>
      <c r="M397" s="178">
        <v>0</v>
      </c>
      <c r="N397" s="178">
        <v>0</v>
      </c>
      <c r="O397" s="178">
        <v>0</v>
      </c>
      <c r="P397" s="178">
        <v>0</v>
      </c>
      <c r="Q397" s="178">
        <v>0</v>
      </c>
      <c r="R397" s="178">
        <v>7077.0483816665337</v>
      </c>
      <c r="T397" s="179">
        <v>0</v>
      </c>
      <c r="U397" s="179">
        <v>0</v>
      </c>
      <c r="V397" s="179">
        <v>0</v>
      </c>
      <c r="W397" s="179">
        <v>0</v>
      </c>
      <c r="X397" s="179">
        <v>0</v>
      </c>
      <c r="Y397" s="179">
        <v>278.16244630378685</v>
      </c>
      <c r="AA397" s="178">
        <v>0</v>
      </c>
      <c r="AB397" s="178">
        <v>0</v>
      </c>
      <c r="AC397" s="178">
        <v>0</v>
      </c>
      <c r="AD397" s="178">
        <v>0</v>
      </c>
      <c r="AE397" s="178">
        <v>0</v>
      </c>
      <c r="AF397" s="178">
        <v>0</v>
      </c>
    </row>
    <row r="398" spans="1:32">
      <c r="A398" s="1"/>
      <c r="B398" s="1"/>
      <c r="C398" s="195"/>
      <c r="D398" s="1"/>
      <c r="E398" s="195" t="s">
        <v>89</v>
      </c>
      <c r="F398" s="179">
        <v>0</v>
      </c>
      <c r="G398" s="179">
        <v>0</v>
      </c>
      <c r="H398" s="179">
        <v>0</v>
      </c>
      <c r="I398" s="179">
        <v>0</v>
      </c>
      <c r="J398" s="179">
        <v>0</v>
      </c>
      <c r="K398" s="179">
        <v>1137.4358974358759</v>
      </c>
      <c r="M398" s="178">
        <v>0</v>
      </c>
      <c r="N398" s="178">
        <v>0</v>
      </c>
      <c r="O398" s="178">
        <v>0</v>
      </c>
      <c r="P398" s="178">
        <v>0</v>
      </c>
      <c r="Q398" s="178">
        <v>0</v>
      </c>
      <c r="R398" s="178">
        <v>30.776740512819927</v>
      </c>
      <c r="T398" s="179">
        <v>0</v>
      </c>
      <c r="U398" s="179">
        <v>0</v>
      </c>
      <c r="V398" s="179">
        <v>0</v>
      </c>
      <c r="W398" s="179">
        <v>0</v>
      </c>
      <c r="X398" s="179">
        <v>0</v>
      </c>
      <c r="Y398" s="179">
        <v>1.7647102065268001</v>
      </c>
      <c r="AA398" s="178">
        <v>0</v>
      </c>
      <c r="AB398" s="178">
        <v>0</v>
      </c>
      <c r="AC398" s="178">
        <v>0</v>
      </c>
      <c r="AD398" s="178">
        <v>0</v>
      </c>
      <c r="AE398" s="178">
        <v>0</v>
      </c>
      <c r="AF398" s="178">
        <v>0</v>
      </c>
    </row>
    <row r="399" spans="1:32">
      <c r="A399" s="1"/>
      <c r="B399" s="1"/>
      <c r="C399" s="195"/>
      <c r="D399" s="1" t="s">
        <v>165</v>
      </c>
      <c r="E399" s="195" t="s">
        <v>68</v>
      </c>
      <c r="F399" s="179">
        <v>0</v>
      </c>
      <c r="G399" s="179">
        <v>0</v>
      </c>
      <c r="H399" s="179">
        <v>0</v>
      </c>
      <c r="I399" s="179">
        <v>0</v>
      </c>
      <c r="J399" s="179">
        <v>0</v>
      </c>
      <c r="K399" s="179">
        <v>3191666.7217604057</v>
      </c>
      <c r="M399" s="178">
        <v>0</v>
      </c>
      <c r="N399" s="178">
        <v>0</v>
      </c>
      <c r="O399" s="178">
        <v>0</v>
      </c>
      <c r="P399" s="178">
        <v>0</v>
      </c>
      <c r="Q399" s="178">
        <v>0</v>
      </c>
      <c r="R399" s="178">
        <v>134065.96064754584</v>
      </c>
      <c r="T399" s="179">
        <v>0</v>
      </c>
      <c r="U399" s="179">
        <v>0</v>
      </c>
      <c r="V399" s="179">
        <v>0</v>
      </c>
      <c r="W399" s="179">
        <v>0</v>
      </c>
      <c r="X399" s="179">
        <v>0</v>
      </c>
      <c r="Y399" s="179">
        <v>6838.612809072145</v>
      </c>
      <c r="AA399" s="178">
        <v>0</v>
      </c>
      <c r="AB399" s="178">
        <v>0</v>
      </c>
      <c r="AC399" s="178">
        <v>0</v>
      </c>
      <c r="AD399" s="178">
        <v>0</v>
      </c>
      <c r="AE399" s="178">
        <v>0</v>
      </c>
      <c r="AF399" s="178">
        <v>0</v>
      </c>
    </row>
    <row r="400" spans="1:32">
      <c r="A400" s="1"/>
      <c r="B400" s="1"/>
      <c r="C400" s="195"/>
      <c r="D400" s="1"/>
      <c r="E400" s="195" t="s">
        <v>86</v>
      </c>
      <c r="F400" s="179">
        <v>0</v>
      </c>
      <c r="G400" s="179">
        <v>0</v>
      </c>
      <c r="H400" s="179">
        <v>0</v>
      </c>
      <c r="I400" s="179">
        <v>0</v>
      </c>
      <c r="J400" s="179">
        <v>0</v>
      </c>
      <c r="K400" s="179">
        <v>41371.457646742921</v>
      </c>
      <c r="M400" s="178">
        <v>0</v>
      </c>
      <c r="N400" s="178">
        <v>0</v>
      </c>
      <c r="O400" s="178">
        <v>0</v>
      </c>
      <c r="P400" s="178">
        <v>0</v>
      </c>
      <c r="Q400" s="178">
        <v>0</v>
      </c>
      <c r="R400" s="178">
        <v>0</v>
      </c>
      <c r="T400" s="179">
        <v>0</v>
      </c>
      <c r="U400" s="179">
        <v>0</v>
      </c>
      <c r="V400" s="179">
        <v>0</v>
      </c>
      <c r="W400" s="179">
        <v>0</v>
      </c>
      <c r="X400" s="179">
        <v>0</v>
      </c>
      <c r="Y400" s="179">
        <v>76.02051651893413</v>
      </c>
      <c r="AA400" s="178">
        <v>0</v>
      </c>
      <c r="AB400" s="178">
        <v>0</v>
      </c>
      <c r="AC400" s="178">
        <v>0</v>
      </c>
      <c r="AD400" s="178">
        <v>0</v>
      </c>
      <c r="AE400" s="178">
        <v>0</v>
      </c>
      <c r="AF400" s="178">
        <v>722.95511209506367</v>
      </c>
    </row>
    <row r="401" spans="1:32">
      <c r="A401" s="1"/>
      <c r="B401" s="1"/>
      <c r="C401" s="195"/>
      <c r="D401" s="1"/>
      <c r="E401" s="195" t="s">
        <v>71</v>
      </c>
      <c r="F401" s="179">
        <v>0</v>
      </c>
      <c r="G401" s="179">
        <v>0</v>
      </c>
      <c r="H401" s="179">
        <v>0</v>
      </c>
      <c r="I401" s="179">
        <v>0</v>
      </c>
      <c r="J401" s="179">
        <v>0</v>
      </c>
      <c r="K401" s="179">
        <v>2109527.7268155473</v>
      </c>
      <c r="M401" s="178">
        <v>0</v>
      </c>
      <c r="N401" s="178">
        <v>0</v>
      </c>
      <c r="O401" s="178">
        <v>0</v>
      </c>
      <c r="P401" s="178">
        <v>0</v>
      </c>
      <c r="Q401" s="178">
        <v>0</v>
      </c>
      <c r="R401" s="178">
        <v>0</v>
      </c>
      <c r="T401" s="179">
        <v>0</v>
      </c>
      <c r="U401" s="179">
        <v>0</v>
      </c>
      <c r="V401" s="179">
        <v>0</v>
      </c>
      <c r="W401" s="179">
        <v>0</v>
      </c>
      <c r="X401" s="179">
        <v>0</v>
      </c>
      <c r="Y401" s="179">
        <v>4437.4571655626496</v>
      </c>
      <c r="AA401" s="178">
        <v>0</v>
      </c>
      <c r="AB401" s="178">
        <v>0</v>
      </c>
      <c r="AC401" s="178">
        <v>0</v>
      </c>
      <c r="AD401" s="178">
        <v>0</v>
      </c>
      <c r="AE401" s="178">
        <v>0</v>
      </c>
      <c r="AF401" s="178">
        <v>58840.68201536074</v>
      </c>
    </row>
    <row r="402" spans="1:32">
      <c r="A402" s="1"/>
      <c r="B402" s="1"/>
      <c r="C402" s="195"/>
      <c r="D402" s="1"/>
      <c r="E402" s="195" t="s">
        <v>74</v>
      </c>
      <c r="F402" s="179">
        <v>0</v>
      </c>
      <c r="G402" s="179">
        <v>0</v>
      </c>
      <c r="H402" s="179">
        <v>0</v>
      </c>
      <c r="I402" s="179">
        <v>0</v>
      </c>
      <c r="J402" s="179">
        <v>0</v>
      </c>
      <c r="K402" s="179">
        <v>5168493.1264518695</v>
      </c>
      <c r="M402" s="178">
        <v>0</v>
      </c>
      <c r="N402" s="178">
        <v>0</v>
      </c>
      <c r="O402" s="178">
        <v>0</v>
      </c>
      <c r="P402" s="178">
        <v>0</v>
      </c>
      <c r="Q402" s="178">
        <v>0</v>
      </c>
      <c r="R402" s="178">
        <v>204015.92918043473</v>
      </c>
      <c r="T402" s="179">
        <v>0</v>
      </c>
      <c r="U402" s="179">
        <v>0</v>
      </c>
      <c r="V402" s="179">
        <v>0</v>
      </c>
      <c r="W402" s="179">
        <v>0</v>
      </c>
      <c r="X402" s="179">
        <v>0</v>
      </c>
      <c r="Y402" s="179">
        <v>11190.732717647137</v>
      </c>
      <c r="AA402" s="178">
        <v>0</v>
      </c>
      <c r="AB402" s="178">
        <v>0</v>
      </c>
      <c r="AC402" s="178">
        <v>0</v>
      </c>
      <c r="AD402" s="178">
        <v>0</v>
      </c>
      <c r="AE402" s="178">
        <v>0</v>
      </c>
      <c r="AF402" s="178">
        <v>0</v>
      </c>
    </row>
    <row r="403" spans="1:32">
      <c r="A403" s="1"/>
      <c r="B403" s="1"/>
      <c r="C403" s="195"/>
      <c r="D403" s="1"/>
      <c r="E403" s="195" t="s">
        <v>75</v>
      </c>
      <c r="F403" s="179">
        <v>0</v>
      </c>
      <c r="G403" s="179">
        <v>0</v>
      </c>
      <c r="H403" s="179">
        <v>0</v>
      </c>
      <c r="I403" s="179">
        <v>0</v>
      </c>
      <c r="J403" s="179">
        <v>0</v>
      </c>
      <c r="K403" s="179">
        <v>120024.23449887818</v>
      </c>
      <c r="M403" s="178">
        <v>0</v>
      </c>
      <c r="N403" s="178">
        <v>0</v>
      </c>
      <c r="O403" s="178">
        <v>0</v>
      </c>
      <c r="P403" s="178">
        <v>0</v>
      </c>
      <c r="Q403" s="178">
        <v>0</v>
      </c>
      <c r="R403" s="178">
        <v>0</v>
      </c>
      <c r="T403" s="179">
        <v>0</v>
      </c>
      <c r="U403" s="179">
        <v>0</v>
      </c>
      <c r="V403" s="179">
        <v>0</v>
      </c>
      <c r="W403" s="179">
        <v>0</v>
      </c>
      <c r="X403" s="179">
        <v>0</v>
      </c>
      <c r="Y403" s="179">
        <v>226.7820733072478</v>
      </c>
      <c r="AA403" s="178">
        <v>0</v>
      </c>
      <c r="AB403" s="178">
        <v>0</v>
      </c>
      <c r="AC403" s="178">
        <v>0</v>
      </c>
      <c r="AD403" s="178">
        <v>0</v>
      </c>
      <c r="AE403" s="178">
        <v>0</v>
      </c>
      <c r="AF403" s="178">
        <v>2585.3156357026251</v>
      </c>
    </row>
    <row r="404" spans="1:32">
      <c r="A404" s="1"/>
      <c r="B404" s="1"/>
      <c r="C404" s="195"/>
      <c r="D404" s="1"/>
      <c r="E404" s="195" t="s">
        <v>79</v>
      </c>
      <c r="F404" s="179">
        <v>0</v>
      </c>
      <c r="G404" s="179">
        <v>0</v>
      </c>
      <c r="H404" s="179">
        <v>0</v>
      </c>
      <c r="I404" s="179">
        <v>0</v>
      </c>
      <c r="J404" s="179">
        <v>0</v>
      </c>
      <c r="K404" s="179">
        <v>53129.496865074623</v>
      </c>
      <c r="M404" s="178">
        <v>0</v>
      </c>
      <c r="N404" s="178">
        <v>0</v>
      </c>
      <c r="O404" s="178">
        <v>0</v>
      </c>
      <c r="P404" s="178">
        <v>0</v>
      </c>
      <c r="Q404" s="178">
        <v>0</v>
      </c>
      <c r="R404" s="178">
        <v>1600.5260930603731</v>
      </c>
      <c r="T404" s="179">
        <v>0</v>
      </c>
      <c r="U404" s="179">
        <v>0</v>
      </c>
      <c r="V404" s="179">
        <v>0</v>
      </c>
      <c r="W404" s="179">
        <v>0</v>
      </c>
      <c r="X404" s="179">
        <v>0</v>
      </c>
      <c r="Y404" s="179">
        <v>138.58416323155967</v>
      </c>
      <c r="AA404" s="178">
        <v>0</v>
      </c>
      <c r="AB404" s="178">
        <v>0</v>
      </c>
      <c r="AC404" s="178">
        <v>0</v>
      </c>
      <c r="AD404" s="178">
        <v>0</v>
      </c>
      <c r="AE404" s="178">
        <v>0</v>
      </c>
      <c r="AF404" s="178">
        <v>0</v>
      </c>
    </row>
    <row r="405" spans="1:32">
      <c r="A405" s="1"/>
      <c r="B405" s="1"/>
      <c r="C405" s="195"/>
      <c r="D405" s="1" t="s">
        <v>192</v>
      </c>
      <c r="E405" s="195" t="s">
        <v>82</v>
      </c>
      <c r="F405" s="179">
        <v>0</v>
      </c>
      <c r="G405" s="179">
        <v>0</v>
      </c>
      <c r="H405" s="179">
        <v>0</v>
      </c>
      <c r="I405" s="179">
        <v>0</v>
      </c>
      <c r="J405" s="179">
        <v>0</v>
      </c>
      <c r="K405" s="179">
        <v>1082.0965215381457</v>
      </c>
      <c r="M405" s="178">
        <v>0</v>
      </c>
      <c r="N405" s="178">
        <v>0</v>
      </c>
      <c r="O405" s="178">
        <v>0</v>
      </c>
      <c r="P405" s="178">
        <v>0</v>
      </c>
      <c r="Q405" s="178">
        <v>0</v>
      </c>
      <c r="R405" s="178">
        <v>30.598443339534143</v>
      </c>
      <c r="T405" s="179">
        <v>0</v>
      </c>
      <c r="U405" s="179">
        <v>0</v>
      </c>
      <c r="V405" s="179">
        <v>0</v>
      </c>
      <c r="W405" s="179">
        <v>0</v>
      </c>
      <c r="X405" s="179">
        <v>0</v>
      </c>
      <c r="Y405" s="179">
        <v>3.2405544950867617</v>
      </c>
      <c r="AA405" s="178">
        <v>0</v>
      </c>
      <c r="AB405" s="178">
        <v>0</v>
      </c>
      <c r="AC405" s="178">
        <v>0</v>
      </c>
      <c r="AD405" s="178">
        <v>0</v>
      </c>
      <c r="AE405" s="178">
        <v>0</v>
      </c>
      <c r="AF405" s="178">
        <v>0</v>
      </c>
    </row>
    <row r="406" spans="1:32">
      <c r="A406" s="1"/>
      <c r="B406" s="1"/>
      <c r="C406" s="195"/>
      <c r="D406" s="1"/>
      <c r="E406" s="195" t="s">
        <v>68</v>
      </c>
      <c r="F406" s="179">
        <v>0</v>
      </c>
      <c r="G406" s="179">
        <v>0</v>
      </c>
      <c r="H406" s="179">
        <v>0</v>
      </c>
      <c r="I406" s="179">
        <v>0</v>
      </c>
      <c r="J406" s="179">
        <v>0</v>
      </c>
      <c r="K406" s="179">
        <v>2283902.2269663629</v>
      </c>
      <c r="M406" s="178">
        <v>0</v>
      </c>
      <c r="N406" s="178">
        <v>0</v>
      </c>
      <c r="O406" s="178">
        <v>0</v>
      </c>
      <c r="P406" s="178">
        <v>0</v>
      </c>
      <c r="Q406" s="178">
        <v>0</v>
      </c>
      <c r="R406" s="178">
        <v>95935.313043722068</v>
      </c>
      <c r="T406" s="179">
        <v>0</v>
      </c>
      <c r="U406" s="179">
        <v>0</v>
      </c>
      <c r="V406" s="179">
        <v>0</v>
      </c>
      <c r="W406" s="179">
        <v>0</v>
      </c>
      <c r="X406" s="179">
        <v>0</v>
      </c>
      <c r="Y406" s="179">
        <v>5371.8426954810157</v>
      </c>
      <c r="AA406" s="178">
        <v>0</v>
      </c>
      <c r="AB406" s="178">
        <v>0</v>
      </c>
      <c r="AC406" s="178">
        <v>0</v>
      </c>
      <c r="AD406" s="178">
        <v>0</v>
      </c>
      <c r="AE406" s="178">
        <v>0</v>
      </c>
      <c r="AF406" s="178">
        <v>0</v>
      </c>
    </row>
    <row r="407" spans="1:32">
      <c r="A407" s="1"/>
      <c r="B407" s="1"/>
      <c r="C407" s="195"/>
      <c r="D407" s="1"/>
      <c r="E407" s="195" t="s">
        <v>86</v>
      </c>
      <c r="F407" s="179">
        <v>0</v>
      </c>
      <c r="G407" s="179">
        <v>0</v>
      </c>
      <c r="H407" s="179">
        <v>0</v>
      </c>
      <c r="I407" s="179">
        <v>0</v>
      </c>
      <c r="J407" s="179">
        <v>0</v>
      </c>
      <c r="K407" s="179">
        <v>10988.092888703299</v>
      </c>
      <c r="M407" s="178">
        <v>0</v>
      </c>
      <c r="N407" s="178">
        <v>0</v>
      </c>
      <c r="O407" s="178">
        <v>0</v>
      </c>
      <c r="P407" s="178">
        <v>0</v>
      </c>
      <c r="Q407" s="178">
        <v>0</v>
      </c>
      <c r="R407" s="178">
        <v>0</v>
      </c>
      <c r="T407" s="179">
        <v>0</v>
      </c>
      <c r="U407" s="179">
        <v>0</v>
      </c>
      <c r="V407" s="179">
        <v>0</v>
      </c>
      <c r="W407" s="179">
        <v>0</v>
      </c>
      <c r="X407" s="179">
        <v>0</v>
      </c>
      <c r="Y407" s="179">
        <v>27.638752907886509</v>
      </c>
      <c r="AA407" s="178">
        <v>0</v>
      </c>
      <c r="AB407" s="178">
        <v>0</v>
      </c>
      <c r="AC407" s="178">
        <v>0</v>
      </c>
      <c r="AD407" s="178">
        <v>0</v>
      </c>
      <c r="AE407" s="178">
        <v>0</v>
      </c>
      <c r="AF407" s="178">
        <v>262.84454015400064</v>
      </c>
    </row>
    <row r="408" spans="1:32">
      <c r="A408" s="1"/>
      <c r="B408" s="1"/>
      <c r="C408" s="195"/>
      <c r="D408" s="1"/>
      <c r="E408" s="195" t="s">
        <v>80</v>
      </c>
      <c r="F408" s="179">
        <v>0</v>
      </c>
      <c r="G408" s="179">
        <v>0</v>
      </c>
      <c r="H408" s="179">
        <v>0</v>
      </c>
      <c r="I408" s="179">
        <v>0</v>
      </c>
      <c r="J408" s="179">
        <v>0</v>
      </c>
      <c r="K408" s="179">
        <v>3211.715627420595</v>
      </c>
      <c r="M408" s="178">
        <v>0</v>
      </c>
      <c r="N408" s="178">
        <v>0</v>
      </c>
      <c r="O408" s="178">
        <v>0</v>
      </c>
      <c r="P408" s="178">
        <v>0</v>
      </c>
      <c r="Q408" s="178">
        <v>0</v>
      </c>
      <c r="R408" s="178">
        <v>0</v>
      </c>
      <c r="T408" s="179">
        <v>0</v>
      </c>
      <c r="U408" s="179">
        <v>0</v>
      </c>
      <c r="V408" s="179">
        <v>0</v>
      </c>
      <c r="W408" s="179">
        <v>0</v>
      </c>
      <c r="X408" s="179">
        <v>0</v>
      </c>
      <c r="Y408" s="179">
        <v>5.0173042904907881</v>
      </c>
      <c r="AA408" s="178">
        <v>0</v>
      </c>
      <c r="AB408" s="178">
        <v>0</v>
      </c>
      <c r="AC408" s="178">
        <v>0</v>
      </c>
      <c r="AD408" s="178">
        <v>0</v>
      </c>
      <c r="AE408" s="178">
        <v>0</v>
      </c>
      <c r="AF408" s="178">
        <v>48.968889875190094</v>
      </c>
    </row>
    <row r="409" spans="1:32">
      <c r="A409" s="1"/>
      <c r="B409" s="1"/>
      <c r="C409" s="195"/>
      <c r="D409" s="1"/>
      <c r="E409" s="195" t="s">
        <v>69</v>
      </c>
      <c r="F409" s="179">
        <v>0</v>
      </c>
      <c r="G409" s="179">
        <v>0</v>
      </c>
      <c r="H409" s="179">
        <v>0</v>
      </c>
      <c r="I409" s="179">
        <v>0</v>
      </c>
      <c r="J409" s="179">
        <v>0</v>
      </c>
      <c r="K409" s="179">
        <v>1686349.6122731096</v>
      </c>
      <c r="M409" s="178">
        <v>0</v>
      </c>
      <c r="N409" s="178">
        <v>0</v>
      </c>
      <c r="O409" s="178">
        <v>0</v>
      </c>
      <c r="P409" s="178">
        <v>0</v>
      </c>
      <c r="Q409" s="178">
        <v>0</v>
      </c>
      <c r="R409" s="178">
        <v>0</v>
      </c>
      <c r="T409" s="179">
        <v>0</v>
      </c>
      <c r="U409" s="179">
        <v>0</v>
      </c>
      <c r="V409" s="179">
        <v>0</v>
      </c>
      <c r="W409" s="179">
        <v>0</v>
      </c>
      <c r="X409" s="179">
        <v>0</v>
      </c>
      <c r="Y409" s="179">
        <v>2747.9570067415298</v>
      </c>
      <c r="AA409" s="178">
        <v>0</v>
      </c>
      <c r="AB409" s="178">
        <v>0</v>
      </c>
      <c r="AC409" s="178">
        <v>0</v>
      </c>
      <c r="AD409" s="178">
        <v>0</v>
      </c>
      <c r="AE409" s="178">
        <v>0</v>
      </c>
      <c r="AF409" s="178">
        <v>31244.271166651197</v>
      </c>
    </row>
    <row r="410" spans="1:32">
      <c r="A410" s="1"/>
      <c r="B410" s="1"/>
      <c r="C410" s="195"/>
      <c r="D410" s="1"/>
      <c r="E410" s="195" t="s">
        <v>70</v>
      </c>
      <c r="F410" s="179">
        <v>0</v>
      </c>
      <c r="G410" s="179">
        <v>0</v>
      </c>
      <c r="H410" s="179">
        <v>0</v>
      </c>
      <c r="I410" s="179">
        <v>0</v>
      </c>
      <c r="J410" s="179">
        <v>0</v>
      </c>
      <c r="K410" s="179">
        <v>1217764.9096632882</v>
      </c>
      <c r="M410" s="178">
        <v>0</v>
      </c>
      <c r="N410" s="178">
        <v>0</v>
      </c>
      <c r="O410" s="178">
        <v>0</v>
      </c>
      <c r="P410" s="178">
        <v>0</v>
      </c>
      <c r="Q410" s="178">
        <v>0</v>
      </c>
      <c r="R410" s="178">
        <v>0</v>
      </c>
      <c r="T410" s="179">
        <v>0</v>
      </c>
      <c r="U410" s="179">
        <v>0</v>
      </c>
      <c r="V410" s="179">
        <v>0</v>
      </c>
      <c r="W410" s="179">
        <v>0</v>
      </c>
      <c r="X410" s="179">
        <v>0</v>
      </c>
      <c r="Y410" s="179">
        <v>1734.0165793696667</v>
      </c>
      <c r="AA410" s="178">
        <v>0</v>
      </c>
      <c r="AB410" s="178">
        <v>0</v>
      </c>
      <c r="AC410" s="178">
        <v>0</v>
      </c>
      <c r="AD410" s="178">
        <v>0</v>
      </c>
      <c r="AE410" s="178">
        <v>0</v>
      </c>
      <c r="AF410" s="178">
        <v>21397.764589421688</v>
      </c>
    </row>
    <row r="411" spans="1:32">
      <c r="A411" s="1"/>
      <c r="B411" s="1"/>
      <c r="C411" s="195"/>
      <c r="D411" s="1"/>
      <c r="E411" s="195" t="s">
        <v>71</v>
      </c>
      <c r="F411" s="179">
        <v>0</v>
      </c>
      <c r="G411" s="179">
        <v>0</v>
      </c>
      <c r="H411" s="179">
        <v>0</v>
      </c>
      <c r="I411" s="179">
        <v>0</v>
      </c>
      <c r="J411" s="179">
        <v>0</v>
      </c>
      <c r="K411" s="179">
        <v>10531897.325236196</v>
      </c>
      <c r="M411" s="178">
        <v>0</v>
      </c>
      <c r="N411" s="178">
        <v>0</v>
      </c>
      <c r="O411" s="178">
        <v>0</v>
      </c>
      <c r="P411" s="178">
        <v>0</v>
      </c>
      <c r="Q411" s="178">
        <v>0</v>
      </c>
      <c r="R411" s="178">
        <v>0</v>
      </c>
      <c r="T411" s="179">
        <v>0</v>
      </c>
      <c r="U411" s="179">
        <v>0</v>
      </c>
      <c r="V411" s="179">
        <v>0</v>
      </c>
      <c r="W411" s="179">
        <v>0</v>
      </c>
      <c r="X411" s="179">
        <v>0</v>
      </c>
      <c r="Y411" s="179">
        <v>23970.539617556969</v>
      </c>
      <c r="AA411" s="178">
        <v>0</v>
      </c>
      <c r="AB411" s="178">
        <v>0</v>
      </c>
      <c r="AC411" s="178">
        <v>0</v>
      </c>
      <c r="AD411" s="178">
        <v>0</v>
      </c>
      <c r="AE411" s="178">
        <v>0</v>
      </c>
      <c r="AF411" s="178">
        <v>317849.35532880551</v>
      </c>
    </row>
    <row r="412" spans="1:32">
      <c r="A412" s="1"/>
      <c r="B412" s="1"/>
      <c r="C412" s="195"/>
      <c r="D412" s="1"/>
      <c r="E412" s="195" t="s">
        <v>87</v>
      </c>
      <c r="F412" s="179">
        <v>0</v>
      </c>
      <c r="G412" s="179">
        <v>0</v>
      </c>
      <c r="H412" s="179">
        <v>0</v>
      </c>
      <c r="I412" s="179">
        <v>0</v>
      </c>
      <c r="J412" s="179">
        <v>0</v>
      </c>
      <c r="K412" s="179">
        <v>2536.4048796235602</v>
      </c>
      <c r="M412" s="178">
        <v>0</v>
      </c>
      <c r="N412" s="178">
        <v>0</v>
      </c>
      <c r="O412" s="178">
        <v>0</v>
      </c>
      <c r="P412" s="178">
        <v>0</v>
      </c>
      <c r="Q412" s="178">
        <v>0</v>
      </c>
      <c r="R412" s="178">
        <v>46.058576209084237</v>
      </c>
      <c r="T412" s="179">
        <v>0</v>
      </c>
      <c r="U412" s="179">
        <v>0</v>
      </c>
      <c r="V412" s="179">
        <v>0</v>
      </c>
      <c r="W412" s="179">
        <v>0</v>
      </c>
      <c r="X412" s="179">
        <v>0</v>
      </c>
      <c r="Y412" s="179">
        <v>0.14785692621505311</v>
      </c>
      <c r="AA412" s="178">
        <v>0</v>
      </c>
      <c r="AB412" s="178">
        <v>0</v>
      </c>
      <c r="AC412" s="178">
        <v>0</v>
      </c>
      <c r="AD412" s="178">
        <v>0</v>
      </c>
      <c r="AE412" s="178">
        <v>0</v>
      </c>
      <c r="AF412" s="178">
        <v>0.56924916592795449</v>
      </c>
    </row>
    <row r="413" spans="1:32">
      <c r="A413" s="1"/>
      <c r="B413" s="1"/>
      <c r="C413" s="195"/>
      <c r="D413" s="1"/>
      <c r="E413" s="195" t="s">
        <v>73</v>
      </c>
      <c r="F413" s="179">
        <v>0</v>
      </c>
      <c r="G413" s="179">
        <v>0</v>
      </c>
      <c r="H413" s="179">
        <v>0</v>
      </c>
      <c r="I413" s="179">
        <v>0</v>
      </c>
      <c r="J413" s="179">
        <v>0</v>
      </c>
      <c r="K413" s="179">
        <v>317809.75909737597</v>
      </c>
      <c r="M413" s="178">
        <v>0</v>
      </c>
      <c r="N413" s="178">
        <v>0</v>
      </c>
      <c r="O413" s="178">
        <v>0</v>
      </c>
      <c r="P413" s="178">
        <v>0</v>
      </c>
      <c r="Q413" s="178">
        <v>0</v>
      </c>
      <c r="R413" s="178">
        <v>6095.591179487672</v>
      </c>
      <c r="T413" s="179">
        <v>0</v>
      </c>
      <c r="U413" s="179">
        <v>0</v>
      </c>
      <c r="V413" s="179">
        <v>0</v>
      </c>
      <c r="W413" s="179">
        <v>0</v>
      </c>
      <c r="X413" s="179">
        <v>0</v>
      </c>
      <c r="Y413" s="179">
        <v>584.26754318092958</v>
      </c>
      <c r="AA413" s="178">
        <v>0</v>
      </c>
      <c r="AB413" s="178">
        <v>0</v>
      </c>
      <c r="AC413" s="178">
        <v>0</v>
      </c>
      <c r="AD413" s="178">
        <v>0</v>
      </c>
      <c r="AE413" s="178">
        <v>0</v>
      </c>
      <c r="AF413" s="178">
        <v>2331.2274972919099</v>
      </c>
    </row>
    <row r="414" spans="1:32">
      <c r="A414" s="1"/>
      <c r="B414" s="1"/>
      <c r="C414" s="195"/>
      <c r="D414" s="1"/>
      <c r="E414" s="195" t="s">
        <v>74</v>
      </c>
      <c r="F414" s="179">
        <v>0</v>
      </c>
      <c r="G414" s="179">
        <v>0</v>
      </c>
      <c r="H414" s="179">
        <v>0</v>
      </c>
      <c r="I414" s="179">
        <v>0</v>
      </c>
      <c r="J414" s="179">
        <v>0</v>
      </c>
      <c r="K414" s="179">
        <v>14605315.704724034</v>
      </c>
      <c r="M414" s="178">
        <v>0</v>
      </c>
      <c r="N414" s="178">
        <v>0</v>
      </c>
      <c r="O414" s="178">
        <v>0</v>
      </c>
      <c r="P414" s="178">
        <v>0</v>
      </c>
      <c r="Q414" s="178">
        <v>0</v>
      </c>
      <c r="R414" s="178">
        <v>576515.62681257201</v>
      </c>
      <c r="T414" s="179">
        <v>0</v>
      </c>
      <c r="U414" s="179">
        <v>0</v>
      </c>
      <c r="V414" s="179">
        <v>0</v>
      </c>
      <c r="W414" s="179">
        <v>0</v>
      </c>
      <c r="X414" s="179">
        <v>0</v>
      </c>
      <c r="Y414" s="179">
        <v>36366.747001545395</v>
      </c>
      <c r="AA414" s="178">
        <v>0</v>
      </c>
      <c r="AB414" s="178">
        <v>0</v>
      </c>
      <c r="AC414" s="178">
        <v>0</v>
      </c>
      <c r="AD414" s="178">
        <v>0</v>
      </c>
      <c r="AE414" s="178">
        <v>0</v>
      </c>
      <c r="AF414" s="178">
        <v>0</v>
      </c>
    </row>
    <row r="415" spans="1:32">
      <c r="A415" s="1"/>
      <c r="B415" s="1"/>
      <c r="C415" s="195"/>
      <c r="D415" s="1"/>
      <c r="E415" s="195" t="s">
        <v>75</v>
      </c>
      <c r="F415" s="179">
        <v>0</v>
      </c>
      <c r="G415" s="179">
        <v>0</v>
      </c>
      <c r="H415" s="179">
        <v>0</v>
      </c>
      <c r="I415" s="179">
        <v>0</v>
      </c>
      <c r="J415" s="179">
        <v>0</v>
      </c>
      <c r="K415" s="179">
        <v>451756.98804260395</v>
      </c>
      <c r="M415" s="178">
        <v>0</v>
      </c>
      <c r="N415" s="178">
        <v>0</v>
      </c>
      <c r="O415" s="178">
        <v>0</v>
      </c>
      <c r="P415" s="178">
        <v>0</v>
      </c>
      <c r="Q415" s="178">
        <v>0</v>
      </c>
      <c r="R415" s="178">
        <v>0</v>
      </c>
      <c r="T415" s="179">
        <v>0</v>
      </c>
      <c r="U415" s="179">
        <v>0</v>
      </c>
      <c r="V415" s="179">
        <v>0</v>
      </c>
      <c r="W415" s="179">
        <v>0</v>
      </c>
      <c r="X415" s="179">
        <v>0</v>
      </c>
      <c r="Y415" s="179">
        <v>410.16975973024876</v>
      </c>
      <c r="AA415" s="178">
        <v>0</v>
      </c>
      <c r="AB415" s="178">
        <v>0</v>
      </c>
      <c r="AC415" s="178">
        <v>0</v>
      </c>
      <c r="AD415" s="178">
        <v>0</v>
      </c>
      <c r="AE415" s="178">
        <v>0</v>
      </c>
      <c r="AF415" s="178">
        <v>4675.9352609248372</v>
      </c>
    </row>
    <row r="416" spans="1:32">
      <c r="A416" s="1"/>
      <c r="B416" s="1"/>
      <c r="C416" s="195"/>
      <c r="D416" s="1"/>
      <c r="E416" s="195" t="s">
        <v>78</v>
      </c>
      <c r="F416" s="179">
        <v>0</v>
      </c>
      <c r="G416" s="179">
        <v>0</v>
      </c>
      <c r="H416" s="179">
        <v>0</v>
      </c>
      <c r="I416" s="179">
        <v>0</v>
      </c>
      <c r="J416" s="179">
        <v>0</v>
      </c>
      <c r="K416" s="179">
        <v>151564.06057101802</v>
      </c>
      <c r="M416" s="178">
        <v>0</v>
      </c>
      <c r="N416" s="178">
        <v>0</v>
      </c>
      <c r="O416" s="178">
        <v>0</v>
      </c>
      <c r="P416" s="178">
        <v>0</v>
      </c>
      <c r="Q416" s="178">
        <v>0</v>
      </c>
      <c r="R416" s="178">
        <v>5349.1503897329385</v>
      </c>
      <c r="T416" s="179">
        <v>0</v>
      </c>
      <c r="U416" s="179">
        <v>0</v>
      </c>
      <c r="V416" s="179">
        <v>0</v>
      </c>
      <c r="W416" s="179">
        <v>0</v>
      </c>
      <c r="X416" s="179">
        <v>0</v>
      </c>
      <c r="Y416" s="179">
        <v>305.49620407926551</v>
      </c>
      <c r="AA416" s="178">
        <v>0</v>
      </c>
      <c r="AB416" s="178">
        <v>0</v>
      </c>
      <c r="AC416" s="178">
        <v>0</v>
      </c>
      <c r="AD416" s="178">
        <v>0</v>
      </c>
      <c r="AE416" s="178">
        <v>0</v>
      </c>
      <c r="AF416" s="178">
        <v>0</v>
      </c>
    </row>
    <row r="417" spans="1:32">
      <c r="A417" s="1"/>
      <c r="B417" s="1"/>
      <c r="C417" s="195"/>
      <c r="D417" s="1"/>
      <c r="E417" s="195" t="s">
        <v>85</v>
      </c>
      <c r="F417" s="179">
        <v>0</v>
      </c>
      <c r="G417" s="179">
        <v>0</v>
      </c>
      <c r="H417" s="179">
        <v>0</v>
      </c>
      <c r="I417" s="179">
        <v>0</v>
      </c>
      <c r="J417" s="179">
        <v>0</v>
      </c>
      <c r="K417" s="179">
        <v>8090.5616069866819</v>
      </c>
      <c r="M417" s="178">
        <v>0</v>
      </c>
      <c r="N417" s="178">
        <v>0</v>
      </c>
      <c r="O417" s="178">
        <v>0</v>
      </c>
      <c r="P417" s="178">
        <v>0</v>
      </c>
      <c r="Q417" s="178">
        <v>0</v>
      </c>
      <c r="R417" s="178">
        <v>340.22429669700392</v>
      </c>
      <c r="T417" s="179">
        <v>0</v>
      </c>
      <c r="U417" s="179">
        <v>0</v>
      </c>
      <c r="V417" s="179">
        <v>0</v>
      </c>
      <c r="W417" s="179">
        <v>0</v>
      </c>
      <c r="X417" s="179">
        <v>0</v>
      </c>
      <c r="Y417" s="179">
        <v>18.794965983156764</v>
      </c>
      <c r="AA417" s="178">
        <v>0</v>
      </c>
      <c r="AB417" s="178">
        <v>0</v>
      </c>
      <c r="AC417" s="178">
        <v>0</v>
      </c>
      <c r="AD417" s="178">
        <v>0</v>
      </c>
      <c r="AE417" s="178">
        <v>0</v>
      </c>
      <c r="AF417" s="178">
        <v>0</v>
      </c>
    </row>
    <row r="418" spans="1:32">
      <c r="A418" s="1"/>
      <c r="B418" s="1"/>
      <c r="C418" s="195"/>
      <c r="D418" s="1"/>
      <c r="E418" s="195" t="s">
        <v>79</v>
      </c>
      <c r="F418" s="179">
        <v>0</v>
      </c>
      <c r="G418" s="179">
        <v>0</v>
      </c>
      <c r="H418" s="179">
        <v>0</v>
      </c>
      <c r="I418" s="179">
        <v>0</v>
      </c>
      <c r="J418" s="179">
        <v>0</v>
      </c>
      <c r="K418" s="179">
        <v>7078.3297345248429</v>
      </c>
      <c r="M418" s="178">
        <v>0</v>
      </c>
      <c r="N418" s="178">
        <v>0</v>
      </c>
      <c r="O418" s="178">
        <v>0</v>
      </c>
      <c r="P418" s="178">
        <v>0</v>
      </c>
      <c r="Q418" s="178">
        <v>0</v>
      </c>
      <c r="R418" s="178">
        <v>213.2346832525609</v>
      </c>
      <c r="T418" s="179">
        <v>0</v>
      </c>
      <c r="U418" s="179">
        <v>0</v>
      </c>
      <c r="V418" s="179">
        <v>0</v>
      </c>
      <c r="W418" s="179">
        <v>0</v>
      </c>
      <c r="X418" s="179">
        <v>0</v>
      </c>
      <c r="Y418" s="179">
        <v>12.163246018585269</v>
      </c>
      <c r="AA418" s="178">
        <v>0</v>
      </c>
      <c r="AB418" s="178">
        <v>0</v>
      </c>
      <c r="AC418" s="178">
        <v>0</v>
      </c>
      <c r="AD418" s="178">
        <v>0</v>
      </c>
      <c r="AE418" s="178">
        <v>0</v>
      </c>
      <c r="AF418" s="178">
        <v>0</v>
      </c>
    </row>
    <row r="419" spans="1:32">
      <c r="A419" s="1"/>
      <c r="B419" s="1"/>
      <c r="C419" s="195"/>
      <c r="D419" s="1"/>
      <c r="E419" s="195" t="s">
        <v>89</v>
      </c>
      <c r="F419" s="179">
        <v>0</v>
      </c>
      <c r="G419" s="179">
        <v>0</v>
      </c>
      <c r="H419" s="179">
        <v>0</v>
      </c>
      <c r="I419" s="179">
        <v>0</v>
      </c>
      <c r="J419" s="179">
        <v>0</v>
      </c>
      <c r="K419" s="179">
        <v>825.30830625723434</v>
      </c>
      <c r="M419" s="178">
        <v>0</v>
      </c>
      <c r="N419" s="178">
        <v>0</v>
      </c>
      <c r="O419" s="178">
        <v>0</v>
      </c>
      <c r="P419" s="178">
        <v>0</v>
      </c>
      <c r="Q419" s="178">
        <v>0</v>
      </c>
      <c r="R419" s="178">
        <v>22.331192150708247</v>
      </c>
      <c r="T419" s="179">
        <v>0</v>
      </c>
      <c r="U419" s="179">
        <v>0</v>
      </c>
      <c r="V419" s="179">
        <v>0</v>
      </c>
      <c r="W419" s="179">
        <v>0</v>
      </c>
      <c r="X419" s="179">
        <v>0</v>
      </c>
      <c r="Y419" s="179">
        <v>3.0777497825546454</v>
      </c>
      <c r="AA419" s="178">
        <v>0</v>
      </c>
      <c r="AB419" s="178">
        <v>0</v>
      </c>
      <c r="AC419" s="178">
        <v>0</v>
      </c>
      <c r="AD419" s="178">
        <v>0</v>
      </c>
      <c r="AE419" s="178">
        <v>0</v>
      </c>
      <c r="AF419" s="178">
        <v>0</v>
      </c>
    </row>
    <row r="420" spans="1:32">
      <c r="A420" s="1"/>
      <c r="B420" s="1"/>
      <c r="C420" s="180" t="s">
        <v>218</v>
      </c>
      <c r="D420" s="180"/>
      <c r="E420" s="180"/>
      <c r="F420" s="408">
        <f>SUM(F394:F419)</f>
        <v>0</v>
      </c>
      <c r="G420" s="408">
        <f t="shared" ref="G420:AF420" si="24">SUM(G394:G419)</f>
        <v>0</v>
      </c>
      <c r="H420" s="408">
        <f t="shared" si="24"/>
        <v>0</v>
      </c>
      <c r="I420" s="408">
        <f t="shared" si="24"/>
        <v>0</v>
      </c>
      <c r="J420" s="408">
        <f t="shared" si="24"/>
        <v>0</v>
      </c>
      <c r="K420" s="408">
        <f t="shared" si="24"/>
        <v>42260616.821716011</v>
      </c>
      <c r="M420" s="409">
        <f t="shared" si="24"/>
        <v>0</v>
      </c>
      <c r="N420" s="409">
        <f t="shared" si="24"/>
        <v>0</v>
      </c>
      <c r="O420" s="409">
        <f t="shared" si="24"/>
        <v>0</v>
      </c>
      <c r="P420" s="409">
        <f t="shared" si="24"/>
        <v>0</v>
      </c>
      <c r="Q420" s="409">
        <f t="shared" si="24"/>
        <v>0</v>
      </c>
      <c r="R420" s="409">
        <f t="shared" si="24"/>
        <v>1036023.5992824989</v>
      </c>
      <c r="T420" s="408">
        <f t="shared" si="24"/>
        <v>0</v>
      </c>
      <c r="U420" s="408">
        <f t="shared" si="24"/>
        <v>0</v>
      </c>
      <c r="V420" s="408">
        <f t="shared" si="24"/>
        <v>0</v>
      </c>
      <c r="W420" s="408">
        <f t="shared" si="24"/>
        <v>0</v>
      </c>
      <c r="X420" s="408">
        <f t="shared" si="24"/>
        <v>0</v>
      </c>
      <c r="Y420" s="408">
        <f t="shared" si="24"/>
        <v>94928.902997840982</v>
      </c>
      <c r="AA420" s="409">
        <f t="shared" si="24"/>
        <v>0</v>
      </c>
      <c r="AB420" s="409">
        <f t="shared" si="24"/>
        <v>0</v>
      </c>
      <c r="AC420" s="409">
        <f t="shared" si="24"/>
        <v>0</v>
      </c>
      <c r="AD420" s="409">
        <f t="shared" si="24"/>
        <v>0</v>
      </c>
      <c r="AE420" s="409">
        <f t="shared" si="24"/>
        <v>0</v>
      </c>
      <c r="AF420" s="409">
        <f t="shared" si="24"/>
        <v>440041.02183719381</v>
      </c>
    </row>
    <row r="421" spans="1:32">
      <c r="A421" s="367"/>
      <c r="B421" s="181" t="s">
        <v>129</v>
      </c>
      <c r="C421" s="181"/>
      <c r="D421" s="181"/>
      <c r="E421" s="181"/>
      <c r="F421" s="191">
        <f>F343+F365+F393+F420</f>
        <v>0</v>
      </c>
      <c r="G421" s="191">
        <f t="shared" ref="G421:AF421" si="25">G343+G365+G393+G420</f>
        <v>0</v>
      </c>
      <c r="H421" s="191">
        <f t="shared" si="25"/>
        <v>29322083.029495724</v>
      </c>
      <c r="I421" s="191">
        <f t="shared" si="25"/>
        <v>72123217.043400735</v>
      </c>
      <c r="J421" s="191">
        <f t="shared" si="25"/>
        <v>92645725.749272659</v>
      </c>
      <c r="K421" s="191">
        <f t="shared" si="25"/>
        <v>42260616.821716011</v>
      </c>
      <c r="M421" s="192">
        <f t="shared" si="25"/>
        <v>0</v>
      </c>
      <c r="N421" s="192">
        <f t="shared" si="25"/>
        <v>0</v>
      </c>
      <c r="O421" s="192">
        <f t="shared" si="25"/>
        <v>476132.86625907163</v>
      </c>
      <c r="P421" s="192">
        <f t="shared" si="25"/>
        <v>1333738.7326868461</v>
      </c>
      <c r="Q421" s="192">
        <f t="shared" si="25"/>
        <v>2225723.7843040386</v>
      </c>
      <c r="R421" s="192">
        <f t="shared" si="25"/>
        <v>1036023.5992824989</v>
      </c>
      <c r="T421" s="191">
        <f t="shared" si="25"/>
        <v>0</v>
      </c>
      <c r="U421" s="191">
        <f t="shared" si="25"/>
        <v>0</v>
      </c>
      <c r="V421" s="191">
        <f t="shared" si="25"/>
        <v>51193.784613930722</v>
      </c>
      <c r="W421" s="191">
        <f t="shared" si="25"/>
        <v>130709.32034050256</v>
      </c>
      <c r="X421" s="191">
        <f t="shared" si="25"/>
        <v>212658.52344142264</v>
      </c>
      <c r="Y421" s="191">
        <f t="shared" si="25"/>
        <v>94928.902997840982</v>
      </c>
      <c r="AA421" s="192">
        <f t="shared" si="25"/>
        <v>0</v>
      </c>
      <c r="AB421" s="192">
        <f t="shared" si="25"/>
        <v>0</v>
      </c>
      <c r="AC421" s="192">
        <f t="shared" si="25"/>
        <v>342542.74465301848</v>
      </c>
      <c r="AD421" s="192">
        <f t="shared" si="25"/>
        <v>667799.26324714755</v>
      </c>
      <c r="AE421" s="192">
        <f t="shared" si="25"/>
        <v>995476.81100678176</v>
      </c>
      <c r="AF421" s="192">
        <f t="shared" si="25"/>
        <v>440041.02183719381</v>
      </c>
    </row>
    <row r="422" spans="1:32">
      <c r="A422" s="369" t="s">
        <v>131</v>
      </c>
      <c r="B422" s="369"/>
      <c r="C422" s="369"/>
      <c r="D422" s="369"/>
      <c r="E422" s="369"/>
      <c r="F422" s="438">
        <f>F281+F327+F421</f>
        <v>225967919.48557639</v>
      </c>
      <c r="G422" s="438">
        <f t="shared" ref="G422:AF422" si="26">G281+G327+G421</f>
        <v>45121038.873784631</v>
      </c>
      <c r="H422" s="438">
        <f t="shared" si="26"/>
        <v>38046618.164070502</v>
      </c>
      <c r="I422" s="438">
        <f t="shared" si="26"/>
        <v>72123217.043400735</v>
      </c>
      <c r="J422" s="438">
        <f t="shared" si="26"/>
        <v>92645725.749272659</v>
      </c>
      <c r="K422" s="438">
        <f t="shared" si="26"/>
        <v>42260616.821716011</v>
      </c>
      <c r="M422" s="439">
        <f t="shared" si="26"/>
        <v>2838374.5745982579</v>
      </c>
      <c r="N422" s="439">
        <f t="shared" si="26"/>
        <v>563353.01694101933</v>
      </c>
      <c r="O422" s="439">
        <f t="shared" si="26"/>
        <v>719274.93623553985</v>
      </c>
      <c r="P422" s="439">
        <f t="shared" si="26"/>
        <v>1333738.7326868461</v>
      </c>
      <c r="Q422" s="439">
        <f t="shared" si="26"/>
        <v>2225723.7843040386</v>
      </c>
      <c r="R422" s="439">
        <f t="shared" si="26"/>
        <v>1036023.5992824989</v>
      </c>
      <c r="T422" s="438">
        <f t="shared" si="26"/>
        <v>143626.75982372614</v>
      </c>
      <c r="U422" s="438">
        <f t="shared" si="26"/>
        <v>46656.183839295722</v>
      </c>
      <c r="V422" s="438">
        <f t="shared" si="26"/>
        <v>52909.660398535649</v>
      </c>
      <c r="W422" s="438">
        <f t="shared" si="26"/>
        <v>130709.32034050256</v>
      </c>
      <c r="X422" s="438">
        <f t="shared" si="26"/>
        <v>212658.52344142264</v>
      </c>
      <c r="Y422" s="438">
        <f t="shared" si="26"/>
        <v>94928.902997840982</v>
      </c>
      <c r="AA422" s="439">
        <f t="shared" si="26"/>
        <v>1166242.5998509773</v>
      </c>
      <c r="AB422" s="439">
        <f t="shared" si="26"/>
        <v>373722.88374239899</v>
      </c>
      <c r="AC422" s="439">
        <f t="shared" si="26"/>
        <v>346867.01176256849</v>
      </c>
      <c r="AD422" s="439">
        <f t="shared" si="26"/>
        <v>667799.26324714755</v>
      </c>
      <c r="AE422" s="439">
        <f t="shared" si="26"/>
        <v>995476.81100678176</v>
      </c>
      <c r="AF422" s="439">
        <f t="shared" si="26"/>
        <v>440041.02183719381</v>
      </c>
    </row>
    <row r="423" spans="1:32">
      <c r="A423" s="370" t="s">
        <v>96</v>
      </c>
      <c r="B423" s="370"/>
      <c r="C423" s="370"/>
      <c r="D423" s="370"/>
      <c r="E423" s="370"/>
      <c r="F423" s="440">
        <f>F213+F422</f>
        <v>328362760.24158847</v>
      </c>
      <c r="G423" s="440">
        <f t="shared" ref="G423:AF423" si="27">G213+G422</f>
        <v>93901945.594585732</v>
      </c>
      <c r="H423" s="440">
        <f t="shared" si="27"/>
        <v>75239146.201238513</v>
      </c>
      <c r="I423" s="440">
        <f t="shared" si="27"/>
        <v>105073682.4517369</v>
      </c>
      <c r="J423" s="440">
        <f t="shared" si="27"/>
        <v>128393238.36281633</v>
      </c>
      <c r="K423" s="440">
        <f t="shared" si="27"/>
        <v>109280138.26155898</v>
      </c>
      <c r="M423" s="441">
        <f t="shared" si="27"/>
        <v>7289436.2102772407</v>
      </c>
      <c r="N423" s="441">
        <f t="shared" si="27"/>
        <v>2690216.8748280122</v>
      </c>
      <c r="O423" s="441">
        <f t="shared" si="27"/>
        <v>2329050.1343961172</v>
      </c>
      <c r="P423" s="441">
        <f t="shared" si="27"/>
        <v>2758474.4150987756</v>
      </c>
      <c r="Q423" s="441">
        <f t="shared" si="27"/>
        <v>3772666.3214054992</v>
      </c>
      <c r="R423" s="441">
        <f t="shared" si="27"/>
        <v>3934099.9196023666</v>
      </c>
      <c r="T423" s="440">
        <f t="shared" si="27"/>
        <v>652925.55818064045</v>
      </c>
      <c r="U423" s="440">
        <f t="shared" si="27"/>
        <v>70615.235889164644</v>
      </c>
      <c r="V423" s="440">
        <f t="shared" si="27"/>
        <v>116694.8071323045</v>
      </c>
      <c r="W423" s="440">
        <f t="shared" si="27"/>
        <v>174548.08352778532</v>
      </c>
      <c r="X423" s="440">
        <f t="shared" si="27"/>
        <v>255352.94712215476</v>
      </c>
      <c r="Y423" s="440">
        <f t="shared" si="27"/>
        <v>133842.46461204323</v>
      </c>
      <c r="AA423" s="441">
        <f t="shared" si="27"/>
        <v>1166242.5998509773</v>
      </c>
      <c r="AB423" s="441">
        <f t="shared" si="27"/>
        <v>373722.88374239899</v>
      </c>
      <c r="AC423" s="441">
        <f t="shared" si="27"/>
        <v>346867.01176256849</v>
      </c>
      <c r="AD423" s="441">
        <f t="shared" si="27"/>
        <v>667799.26324714755</v>
      </c>
      <c r="AE423" s="441">
        <f t="shared" si="27"/>
        <v>995476.81100678176</v>
      </c>
      <c r="AF423" s="441">
        <f t="shared" si="27"/>
        <v>440041.02183719381</v>
      </c>
    </row>
  </sheetData>
  <mergeCells count="4">
    <mergeCell ref="F12:K12"/>
    <mergeCell ref="M12:R12"/>
    <mergeCell ref="T12:Y12"/>
    <mergeCell ref="AA12:AF12"/>
  </mergeCells>
  <pageMargins left="0.2" right="0.23" top="0.32" bottom="0.38" header="0.16" footer="0.16"/>
  <pageSetup scale="60" fitToWidth="3" fitToHeight="0" orientation="landscape" r:id="rId1"/>
  <headerFooter>
    <oddHeader>&amp;RWorkpaper 4-KKH</oddHead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9"/>
  <sheetViews>
    <sheetView view="pageLayout" zoomScaleNormal="80" workbookViewId="0">
      <selection activeCell="M51" sqref="M51"/>
    </sheetView>
  </sheetViews>
  <sheetFormatPr defaultColWidth="9.140625" defaultRowHeight="15"/>
  <cols>
    <col min="1" max="1" width="20" style="195" customWidth="1"/>
    <col min="2" max="2" width="45.140625" style="195" customWidth="1"/>
    <col min="3" max="3" width="21.42578125" style="195" bestFit="1" customWidth="1"/>
    <col min="4" max="4" width="20.5703125" style="195" bestFit="1" customWidth="1"/>
    <col min="5" max="5" width="2.140625" style="195" customWidth="1"/>
    <col min="6" max="7" width="22.28515625" style="195" customWidth="1"/>
    <col min="8" max="8" width="2.140625" style="195" customWidth="1"/>
    <col min="9" max="10" width="22.7109375" style="195" customWidth="1"/>
    <col min="11" max="11" width="2.140625" style="195" customWidth="1"/>
    <col min="12" max="13" width="22.28515625" style="195" customWidth="1"/>
    <col min="14" max="14" width="2.140625" style="195" customWidth="1"/>
    <col min="15" max="16" width="22.28515625" style="195" customWidth="1"/>
    <col min="17" max="17" width="2.140625" style="195" customWidth="1"/>
    <col min="18" max="18" width="23.85546875" style="195" customWidth="1"/>
    <col min="19" max="19" width="22.28515625" style="195" customWidth="1"/>
    <col min="20" max="20" width="2.85546875" style="195" customWidth="1"/>
    <col min="21" max="22" width="22.28515625" style="195" customWidth="1"/>
    <col min="23" max="26" width="15.5703125" style="195" customWidth="1"/>
    <col min="27" max="27" width="9.140625" style="195"/>
    <col min="28" max="28" width="14.42578125" style="195" bestFit="1" customWidth="1"/>
    <col min="29" max="29" width="43" style="195" bestFit="1" customWidth="1"/>
    <col min="30" max="30" width="13.85546875" style="195" bestFit="1" customWidth="1"/>
    <col min="31" max="31" width="13" style="195" bestFit="1" customWidth="1"/>
    <col min="32" max="32" width="4.7109375" style="195" customWidth="1"/>
    <col min="33" max="33" width="18.85546875" style="195" customWidth="1"/>
    <col min="34" max="34" width="17.7109375" style="195" customWidth="1"/>
    <col min="35" max="35" width="3.7109375" style="195" customWidth="1"/>
    <col min="36" max="36" width="15.42578125" style="195" customWidth="1"/>
    <col min="37" max="37" width="15.28515625" style="195" customWidth="1"/>
    <col min="38" max="38" width="13.140625" style="195" customWidth="1"/>
    <col min="39" max="16384" width="9.140625" style="195"/>
  </cols>
  <sheetData>
    <row r="1" spans="1:22">
      <c r="A1" s="55" t="s">
        <v>15</v>
      </c>
      <c r="L1" s="200"/>
      <c r="M1" s="200"/>
      <c r="N1" s="200"/>
      <c r="O1" s="200"/>
      <c r="P1" s="200"/>
      <c r="Q1" s="200"/>
      <c r="R1" s="200"/>
      <c r="S1" s="200"/>
      <c r="T1" s="200"/>
      <c r="U1" s="200"/>
      <c r="V1" s="200"/>
    </row>
    <row r="2" spans="1:22">
      <c r="A2" s="55" t="s">
        <v>225</v>
      </c>
      <c r="F2" s="200"/>
      <c r="G2" s="200"/>
      <c r="L2" s="200"/>
      <c r="M2" s="200"/>
      <c r="N2" s="200"/>
      <c r="O2" s="200"/>
      <c r="P2" s="200"/>
      <c r="Q2" s="200"/>
      <c r="R2" s="200"/>
      <c r="S2" s="200"/>
      <c r="T2" s="200"/>
      <c r="U2" s="200"/>
      <c r="V2" s="200"/>
    </row>
    <row r="3" spans="1:22">
      <c r="A3" s="1" t="s">
        <v>162</v>
      </c>
      <c r="C3" s="200"/>
      <c r="F3" s="200"/>
      <c r="G3" s="200"/>
      <c r="L3" s="200"/>
      <c r="M3" s="200"/>
      <c r="N3" s="200"/>
      <c r="O3" s="200"/>
      <c r="P3" s="200"/>
      <c r="Q3" s="200"/>
      <c r="R3" s="60"/>
      <c r="S3" s="200"/>
      <c r="T3" s="200"/>
      <c r="U3" s="200"/>
      <c r="V3" s="200"/>
    </row>
    <row r="4" spans="1:22">
      <c r="A4" s="1"/>
      <c r="C4" s="200"/>
      <c r="L4" s="200"/>
      <c r="M4" s="200"/>
      <c r="N4" s="200"/>
      <c r="O4" s="200"/>
      <c r="P4" s="200"/>
      <c r="Q4" s="200"/>
      <c r="R4" s="200"/>
      <c r="S4" s="200"/>
      <c r="T4" s="200"/>
      <c r="U4" s="200"/>
      <c r="V4" s="200"/>
    </row>
    <row r="5" spans="1:22">
      <c r="A5"/>
      <c r="L5" s="200"/>
      <c r="M5" s="200"/>
      <c r="N5" s="200"/>
      <c r="O5" s="200"/>
      <c r="P5" s="200"/>
      <c r="Q5" s="200"/>
      <c r="R5" s="200"/>
      <c r="S5" s="200"/>
      <c r="T5" s="169"/>
      <c r="U5" s="200"/>
      <c r="V5" s="200"/>
    </row>
    <row r="6" spans="1:22" ht="15.75" thickBot="1">
      <c r="C6" s="200"/>
      <c r="D6" s="200"/>
      <c r="T6" s="66"/>
    </row>
    <row r="7" spans="1:22" ht="64.5" customHeight="1" thickBot="1">
      <c r="B7" s="168" t="s">
        <v>228</v>
      </c>
      <c r="C7" s="168" t="s">
        <v>223</v>
      </c>
      <c r="D7" s="91" t="s">
        <v>224</v>
      </c>
      <c r="F7" s="91" t="s">
        <v>226</v>
      </c>
      <c r="G7" s="91" t="s">
        <v>227</v>
      </c>
      <c r="I7" s="91" t="s">
        <v>229</v>
      </c>
      <c r="J7" s="91" t="s">
        <v>230</v>
      </c>
      <c r="L7" s="91" t="s">
        <v>231</v>
      </c>
      <c r="M7" s="91" t="s">
        <v>232</v>
      </c>
      <c r="N7" s="90"/>
      <c r="O7" s="91" t="s">
        <v>233</v>
      </c>
      <c r="P7" s="91" t="s">
        <v>234</v>
      </c>
      <c r="Q7" s="90"/>
      <c r="R7" s="91" t="s">
        <v>235</v>
      </c>
      <c r="S7" s="91" t="s">
        <v>236</v>
      </c>
      <c r="T7" s="172"/>
      <c r="U7" s="91" t="s">
        <v>235</v>
      </c>
      <c r="V7" s="91" t="s">
        <v>236</v>
      </c>
    </row>
    <row r="8" spans="1:22" ht="15.75" thickBot="1">
      <c r="A8" s="65" t="s">
        <v>0</v>
      </c>
      <c r="B8" s="65" t="s">
        <v>28</v>
      </c>
      <c r="C8" s="68"/>
      <c r="D8" s="68"/>
      <c r="F8" s="357" t="s">
        <v>216</v>
      </c>
      <c r="G8" s="357" t="s">
        <v>216</v>
      </c>
      <c r="I8" s="357" t="s">
        <v>169</v>
      </c>
      <c r="J8" s="357" t="s">
        <v>169</v>
      </c>
      <c r="L8" s="357" t="s">
        <v>163</v>
      </c>
      <c r="M8" s="357" t="s">
        <v>163</v>
      </c>
      <c r="N8" s="70"/>
      <c r="O8" s="357" t="s">
        <v>126</v>
      </c>
      <c r="P8" s="357" t="s">
        <v>126</v>
      </c>
      <c r="Q8" s="70"/>
      <c r="R8" s="171" t="s">
        <v>160</v>
      </c>
      <c r="S8" s="171" t="s">
        <v>160</v>
      </c>
      <c r="T8" s="173"/>
      <c r="U8" s="171" t="s">
        <v>186</v>
      </c>
      <c r="V8" s="171" t="s">
        <v>186</v>
      </c>
    </row>
    <row r="9" spans="1:22">
      <c r="B9" s="5"/>
      <c r="C9" s="72"/>
      <c r="D9" s="72"/>
      <c r="F9" s="71"/>
      <c r="G9" s="71"/>
      <c r="I9" s="71"/>
      <c r="J9" s="71"/>
      <c r="L9" s="71"/>
      <c r="M9" s="71"/>
      <c r="N9" s="200"/>
      <c r="O9" s="71"/>
      <c r="P9" s="71"/>
      <c r="Q9" s="200"/>
      <c r="R9" s="71"/>
      <c r="S9" s="71"/>
      <c r="T9" s="145"/>
      <c r="U9" s="71"/>
      <c r="V9" s="71"/>
    </row>
    <row r="10" spans="1:22">
      <c r="A10" s="195" t="s">
        <v>46</v>
      </c>
      <c r="B10" s="195" t="s">
        <v>192</v>
      </c>
      <c r="C10" s="74">
        <v>10778833.625542123</v>
      </c>
      <c r="D10" s="74">
        <v>146106.87</v>
      </c>
      <c r="E10" s="66"/>
      <c r="F10" s="165">
        <v>0</v>
      </c>
      <c r="G10" s="74">
        <v>0</v>
      </c>
      <c r="H10" s="66"/>
      <c r="I10" s="165">
        <v>1424650.2905016292</v>
      </c>
      <c r="J10" s="74">
        <v>81847.298160000006</v>
      </c>
      <c r="K10" s="66"/>
      <c r="L10" s="74">
        <v>114784.40367717306</v>
      </c>
      <c r="M10" s="74">
        <v>53054.829810000003</v>
      </c>
      <c r="N10" s="200"/>
      <c r="O10" s="74">
        <v>0</v>
      </c>
      <c r="P10" s="74">
        <v>11204.742029999999</v>
      </c>
      <c r="Q10" s="200"/>
      <c r="R10" s="74">
        <v>0</v>
      </c>
      <c r="S10" s="74">
        <v>0</v>
      </c>
      <c r="T10" s="145"/>
      <c r="U10" s="74">
        <v>0</v>
      </c>
      <c r="V10" s="74">
        <v>0</v>
      </c>
    </row>
    <row r="11" spans="1:22">
      <c r="A11" s="73" t="s">
        <v>97</v>
      </c>
      <c r="B11" s="1"/>
      <c r="C11" s="75">
        <f>C10</f>
        <v>10778833.625542123</v>
      </c>
      <c r="D11" s="75">
        <f>D10</f>
        <v>146106.87</v>
      </c>
      <c r="E11" s="28"/>
      <c r="F11" s="67">
        <f>F10</f>
        <v>0</v>
      </c>
      <c r="G11" s="67">
        <f>G10</f>
        <v>0</v>
      </c>
      <c r="H11" s="28"/>
      <c r="I11" s="67">
        <f>I10</f>
        <v>1424650.2905016292</v>
      </c>
      <c r="J11" s="67">
        <f>J10</f>
        <v>81847.298160000006</v>
      </c>
      <c r="K11" s="28"/>
      <c r="L11" s="67">
        <f>L10</f>
        <v>114784.40367717306</v>
      </c>
      <c r="M11" s="67">
        <f>M10</f>
        <v>53054.829810000003</v>
      </c>
      <c r="N11" s="1"/>
      <c r="O11" s="67">
        <f>O10</f>
        <v>0</v>
      </c>
      <c r="P11" s="67">
        <f>P10</f>
        <v>11204.742029999999</v>
      </c>
      <c r="Q11" s="1"/>
      <c r="R11" s="67">
        <f>R10</f>
        <v>0</v>
      </c>
      <c r="S11" s="67">
        <f>S10</f>
        <v>0</v>
      </c>
      <c r="T11" s="43"/>
      <c r="U11" s="67">
        <f>U10</f>
        <v>0</v>
      </c>
      <c r="V11" s="67">
        <f>V10</f>
        <v>0</v>
      </c>
    </row>
    <row r="12" spans="1:22">
      <c r="E12" s="66"/>
      <c r="H12" s="66"/>
      <c r="I12" s="66"/>
      <c r="J12" s="66"/>
      <c r="K12" s="66"/>
      <c r="T12" s="66"/>
    </row>
    <row r="13" spans="1:22">
      <c r="E13" s="66"/>
      <c r="H13" s="66"/>
      <c r="I13" s="66"/>
      <c r="J13" s="66"/>
      <c r="K13" s="66"/>
      <c r="T13" s="66"/>
    </row>
    <row r="14" spans="1:22" ht="15.75" thickBot="1">
      <c r="A14" s="200"/>
      <c r="B14" s="200"/>
      <c r="C14" s="200"/>
      <c r="D14" s="200"/>
      <c r="E14" s="66"/>
      <c r="H14" s="66"/>
      <c r="I14" s="66"/>
      <c r="J14" s="66"/>
      <c r="K14" s="66"/>
      <c r="T14" s="66"/>
    </row>
    <row r="15" spans="1:22" ht="30.75" thickBot="1">
      <c r="A15" s="200"/>
      <c r="B15" s="168" t="s">
        <v>268</v>
      </c>
      <c r="C15" s="91" t="s">
        <v>269</v>
      </c>
      <c r="D15" s="91" t="s">
        <v>269</v>
      </c>
      <c r="E15" s="66"/>
      <c r="H15" s="66"/>
      <c r="I15" s="66"/>
      <c r="J15" s="66"/>
      <c r="K15" s="66"/>
      <c r="T15" s="66"/>
    </row>
    <row r="16" spans="1:22" ht="15.75" thickBot="1">
      <c r="A16" s="415" t="s">
        <v>0</v>
      </c>
      <c r="B16" s="415" t="s">
        <v>28</v>
      </c>
      <c r="C16" s="416" t="s">
        <v>264</v>
      </c>
      <c r="D16" s="416" t="s">
        <v>265</v>
      </c>
      <c r="E16" s="66"/>
      <c r="H16" s="66"/>
      <c r="I16" s="66"/>
      <c r="J16" s="66"/>
      <c r="K16" s="66"/>
      <c r="T16" s="66"/>
    </row>
    <row r="17" spans="1:26">
      <c r="A17" s="200"/>
      <c r="B17" s="59"/>
      <c r="C17" s="72"/>
      <c r="D17" s="72"/>
      <c r="E17" s="66"/>
      <c r="H17" s="66"/>
      <c r="I17" s="66"/>
      <c r="J17" s="66"/>
      <c r="K17" s="66"/>
      <c r="T17" s="66"/>
    </row>
    <row r="18" spans="1:26">
      <c r="A18" s="200" t="s">
        <v>266</v>
      </c>
      <c r="B18" s="200" t="s">
        <v>10</v>
      </c>
      <c r="C18" s="74">
        <v>335321.62079625175</v>
      </c>
      <c r="D18" s="74">
        <v>0</v>
      </c>
      <c r="E18" s="66"/>
      <c r="H18" s="66"/>
      <c r="I18" s="66"/>
      <c r="J18" s="66"/>
      <c r="K18" s="66"/>
      <c r="T18" s="66"/>
    </row>
    <row r="19" spans="1:26">
      <c r="A19" s="73" t="s">
        <v>267</v>
      </c>
      <c r="B19" s="73"/>
      <c r="C19" s="417">
        <f>C18</f>
        <v>335321.62079625175</v>
      </c>
      <c r="D19" s="417">
        <f>D18</f>
        <v>0</v>
      </c>
      <c r="E19" s="66"/>
      <c r="H19" s="66"/>
      <c r="I19" s="66"/>
      <c r="J19" s="66"/>
      <c r="K19" s="66"/>
      <c r="T19" s="66"/>
    </row>
    <row r="20" spans="1:26">
      <c r="A20" s="200"/>
      <c r="B20" s="200"/>
      <c r="C20" s="200"/>
      <c r="D20" s="200"/>
      <c r="E20" s="66"/>
      <c r="H20" s="66"/>
      <c r="I20" s="66"/>
      <c r="J20" s="66"/>
      <c r="K20" s="66"/>
      <c r="T20" s="66"/>
    </row>
    <row r="21" spans="1:26">
      <c r="E21" s="133"/>
      <c r="F21" s="30"/>
      <c r="G21" s="30"/>
      <c r="H21" s="133"/>
      <c r="I21" s="133"/>
      <c r="J21" s="133"/>
      <c r="K21" s="133"/>
      <c r="L21" s="30"/>
      <c r="M21" s="30"/>
      <c r="N21" s="133"/>
      <c r="O21" s="30"/>
      <c r="P21" s="30"/>
      <c r="Q21" s="133"/>
      <c r="R21" s="133"/>
      <c r="S21" s="30"/>
      <c r="T21" s="30"/>
      <c r="U21" s="30"/>
      <c r="V21" s="30"/>
      <c r="W21" s="133"/>
      <c r="X21" s="133"/>
      <c r="Y21" s="133"/>
      <c r="Z21" s="133"/>
    </row>
    <row r="22" spans="1:26">
      <c r="E22" s="133"/>
      <c r="F22" s="30"/>
      <c r="G22" s="30"/>
      <c r="H22" s="133"/>
      <c r="I22" s="133"/>
      <c r="J22" s="133"/>
      <c r="K22" s="133"/>
      <c r="L22" s="30"/>
      <c r="M22" s="30"/>
      <c r="N22" s="133"/>
      <c r="O22" s="30"/>
      <c r="P22" s="30"/>
      <c r="Q22" s="133"/>
      <c r="R22" s="133"/>
      <c r="S22" s="30"/>
      <c r="T22" s="30"/>
      <c r="U22" s="30"/>
      <c r="V22" s="30"/>
      <c r="W22" s="133"/>
      <c r="X22" s="133"/>
      <c r="Y22" s="133"/>
      <c r="Z22" s="133"/>
    </row>
    <row r="23" spans="1:26">
      <c r="F23" s="169"/>
      <c r="G23" s="169"/>
      <c r="L23" s="169"/>
      <c r="M23" s="169"/>
      <c r="O23" s="169"/>
      <c r="P23" s="169"/>
      <c r="R23" s="169"/>
      <c r="S23" s="169"/>
      <c r="U23" s="169"/>
      <c r="V23" s="169"/>
    </row>
    <row r="24" spans="1:26">
      <c r="A24" s="200" t="s">
        <v>201</v>
      </c>
    </row>
    <row r="25" spans="1:26">
      <c r="A25" s="200" t="s">
        <v>237</v>
      </c>
    </row>
    <row r="26" spans="1:26">
      <c r="A26" s="169" t="s">
        <v>202</v>
      </c>
    </row>
    <row r="27" spans="1:26">
      <c r="A27" s="199" t="s">
        <v>190</v>
      </c>
    </row>
    <row r="29" spans="1:26">
      <c r="A29" s="320" t="s">
        <v>161</v>
      </c>
    </row>
  </sheetData>
  <pageMargins left="0.2" right="0.23" top="0.32" bottom="0.38" header="0.16" footer="0.16"/>
  <pageSetup scale="60" orientation="landscape" r:id="rId1"/>
  <headerFooter>
    <oddHeader>&amp;RWorkpaper 4-KKH</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Layout" zoomScaleNormal="90" workbookViewId="0">
      <selection activeCell="M51" sqref="M51"/>
    </sheetView>
  </sheetViews>
  <sheetFormatPr defaultColWidth="9.140625" defaultRowHeight="15"/>
  <cols>
    <col min="1" max="1" width="16.140625" style="195" customWidth="1"/>
    <col min="2" max="2" width="52" style="195" customWidth="1"/>
    <col min="3" max="3" width="14.85546875" style="195" customWidth="1"/>
    <col min="4" max="5" width="14.7109375" style="195" customWidth="1"/>
    <col min="6" max="6" width="14.85546875" style="195" customWidth="1"/>
    <col min="7" max="7" width="17.42578125" style="195" customWidth="1"/>
    <col min="8" max="8" width="23.42578125" style="195" customWidth="1"/>
    <col min="9" max="9" width="17.42578125" style="195" customWidth="1"/>
    <col min="10" max="10" width="9" style="195" customWidth="1"/>
    <col min="11" max="11" width="3.5703125" style="195" customWidth="1"/>
    <col min="12" max="12" width="24.42578125" style="195" customWidth="1"/>
    <col min="13" max="13" width="14.85546875" style="195" bestFit="1" customWidth="1"/>
    <col min="14" max="14" width="31" style="195" bestFit="1" customWidth="1"/>
    <col min="15" max="15" width="9.140625" style="195" bestFit="1" customWidth="1"/>
    <col min="16" max="16" width="14.42578125" style="195" bestFit="1" customWidth="1"/>
    <col min="17" max="17" width="13.140625" style="195" customWidth="1"/>
    <col min="18" max="16384" width="9.140625" style="195"/>
  </cols>
  <sheetData>
    <row r="1" spans="1:16">
      <c r="A1" s="55" t="s">
        <v>187</v>
      </c>
      <c r="F1" s="200"/>
      <c r="H1" s="200"/>
    </row>
    <row r="2" spans="1:16">
      <c r="A2" s="55" t="s">
        <v>238</v>
      </c>
      <c r="L2" s="169"/>
      <c r="M2" s="169"/>
      <c r="N2" s="169"/>
      <c r="O2" s="169"/>
      <c r="P2" s="169"/>
    </row>
    <row r="3" spans="1:16">
      <c r="A3" s="1"/>
      <c r="L3" s="169"/>
      <c r="M3" s="169"/>
      <c r="N3" s="169"/>
      <c r="O3" s="169"/>
      <c r="P3" s="169"/>
    </row>
    <row r="4" spans="1:16">
      <c r="A4"/>
      <c r="L4" s="169"/>
      <c r="M4" s="169"/>
      <c r="N4" s="169"/>
      <c r="O4" s="169"/>
      <c r="P4" s="169"/>
    </row>
    <row r="5" spans="1:16">
      <c r="A5"/>
      <c r="B5"/>
      <c r="L5" s="169"/>
      <c r="M5" s="169"/>
      <c r="N5" s="169"/>
      <c r="O5" s="169"/>
      <c r="P5" s="169"/>
    </row>
    <row r="6" spans="1:16" ht="15.75" thickBot="1">
      <c r="B6" s="200"/>
      <c r="C6" s="185" t="s">
        <v>19</v>
      </c>
      <c r="D6" s="185" t="s">
        <v>20</v>
      </c>
      <c r="E6" s="185" t="s">
        <v>21</v>
      </c>
      <c r="F6" s="185" t="s">
        <v>22</v>
      </c>
      <c r="G6" s="185" t="s">
        <v>23</v>
      </c>
      <c r="H6" s="185" t="s">
        <v>24</v>
      </c>
      <c r="I6" s="185" t="s">
        <v>25</v>
      </c>
      <c r="J6" s="185"/>
      <c r="K6" s="185"/>
      <c r="L6" s="93"/>
      <c r="M6" s="17"/>
      <c r="N6" s="169"/>
      <c r="O6" s="169"/>
      <c r="P6" s="169"/>
    </row>
    <row r="7" spans="1:16" ht="60.75" thickBot="1">
      <c r="B7" s="10" t="s">
        <v>188</v>
      </c>
      <c r="C7" s="168" t="s">
        <v>241</v>
      </c>
      <c r="D7" s="91" t="s">
        <v>242</v>
      </c>
      <c r="E7" s="91" t="s">
        <v>243</v>
      </c>
      <c r="F7" s="91" t="s">
        <v>244</v>
      </c>
      <c r="G7" s="91" t="s">
        <v>245</v>
      </c>
      <c r="H7" s="91" t="s">
        <v>246</v>
      </c>
      <c r="I7" s="91" t="s">
        <v>247</v>
      </c>
      <c r="J7" s="172"/>
      <c r="K7" s="169"/>
      <c r="L7" s="355"/>
      <c r="M7" s="169"/>
      <c r="N7" s="169"/>
      <c r="O7" s="169"/>
      <c r="P7" s="169"/>
    </row>
    <row r="8" spans="1:16" ht="15.75" thickBot="1">
      <c r="A8" s="65" t="s">
        <v>0</v>
      </c>
      <c r="B8" s="65" t="s">
        <v>28</v>
      </c>
      <c r="C8" s="68"/>
      <c r="D8" s="68"/>
      <c r="E8" s="171" t="s">
        <v>149</v>
      </c>
      <c r="F8" s="171"/>
      <c r="G8" s="171" t="s">
        <v>150</v>
      </c>
      <c r="H8" s="171" t="s">
        <v>152</v>
      </c>
      <c r="I8" s="171" t="s">
        <v>151</v>
      </c>
      <c r="J8" s="186"/>
      <c r="K8" s="169"/>
      <c r="L8" s="356"/>
      <c r="M8" s="169"/>
      <c r="N8" s="169"/>
      <c r="O8" s="169"/>
      <c r="P8" s="169"/>
    </row>
    <row r="9" spans="1:16">
      <c r="B9" s="5"/>
      <c r="C9" s="72"/>
      <c r="D9" s="72"/>
      <c r="E9" s="71"/>
      <c r="F9" s="71"/>
      <c r="G9" s="71"/>
      <c r="H9" s="71"/>
      <c r="I9" s="71"/>
      <c r="J9" s="145"/>
      <c r="K9" s="169"/>
      <c r="L9" s="361"/>
      <c r="M9" s="169"/>
      <c r="N9" s="169"/>
      <c r="O9" s="169"/>
      <c r="P9" s="169"/>
    </row>
    <row r="10" spans="1:16">
      <c r="A10" s="195" t="s">
        <v>46</v>
      </c>
      <c r="B10" s="195" t="s">
        <v>262</v>
      </c>
      <c r="C10" s="145">
        <v>0</v>
      </c>
      <c r="D10" s="145">
        <v>0</v>
      </c>
      <c r="E10" s="145">
        <v>0</v>
      </c>
      <c r="F10" s="145">
        <v>1288885.7100000004</v>
      </c>
      <c r="G10" s="378">
        <f>F10/$E$14</f>
        <v>0.13217109939666374</v>
      </c>
      <c r="H10" s="380">
        <f>G10*-$D$14</f>
        <v>135764.58050162872</v>
      </c>
      <c r="I10" s="145">
        <f>F10+H10</f>
        <v>1424650.2905016292</v>
      </c>
      <c r="J10" s="145"/>
      <c r="K10" s="169"/>
      <c r="L10" s="362"/>
      <c r="M10" s="362"/>
      <c r="N10" s="362"/>
      <c r="O10" s="362"/>
      <c r="P10" s="362"/>
    </row>
    <row r="11" spans="1:16">
      <c r="A11" s="195" t="s">
        <v>46</v>
      </c>
      <c r="B11" s="195" t="s">
        <v>197</v>
      </c>
      <c r="C11" s="145">
        <v>0</v>
      </c>
      <c r="D11" s="145">
        <v>0</v>
      </c>
      <c r="E11" s="145">
        <v>0</v>
      </c>
      <c r="F11" s="145">
        <v>103845.81999999998</v>
      </c>
      <c r="G11" s="378">
        <f>F11/$E$14</f>
        <v>1.0649056072743674E-2</v>
      </c>
      <c r="H11" s="380">
        <f>G11*-$D$14</f>
        <v>10938.583677173079</v>
      </c>
      <c r="I11" s="145">
        <f>F11+H11</f>
        <v>114784.40367717306</v>
      </c>
      <c r="J11" s="145"/>
      <c r="K11" s="169"/>
      <c r="L11" s="362"/>
      <c r="M11" s="362"/>
      <c r="N11" s="362"/>
      <c r="O11" s="362"/>
      <c r="P11" s="362"/>
    </row>
    <row r="12" spans="1:16">
      <c r="A12" s="195" t="s">
        <v>46</v>
      </c>
      <c r="B12" s="195" t="s">
        <v>198</v>
      </c>
      <c r="C12" s="145">
        <v>0</v>
      </c>
      <c r="D12" s="145">
        <v>0</v>
      </c>
      <c r="E12" s="145">
        <v>0</v>
      </c>
      <c r="F12" s="145">
        <v>0</v>
      </c>
      <c r="G12" s="378">
        <f>F12/$E$14</f>
        <v>0</v>
      </c>
      <c r="H12" s="380">
        <f>G12*-$D$14</f>
        <v>0</v>
      </c>
      <c r="I12" s="145">
        <f>F12+H12</f>
        <v>0</v>
      </c>
      <c r="J12" s="145"/>
      <c r="K12" s="169"/>
      <c r="L12" s="362"/>
      <c r="M12" s="362"/>
      <c r="N12" s="362"/>
      <c r="O12" s="362"/>
      <c r="P12" s="362"/>
    </row>
    <row r="13" spans="1:16">
      <c r="A13" s="195" t="s">
        <v>46</v>
      </c>
      <c r="B13" s="195" t="s">
        <v>263</v>
      </c>
      <c r="C13" s="74">
        <v>0</v>
      </c>
      <c r="D13" s="74">
        <v>0</v>
      </c>
      <c r="E13" s="74">
        <v>0</v>
      </c>
      <c r="F13" s="74">
        <v>0</v>
      </c>
      <c r="G13" s="183">
        <f>F13/$E$14</f>
        <v>0</v>
      </c>
      <c r="H13" s="381">
        <f>G13*-$D$14</f>
        <v>0</v>
      </c>
      <c r="I13" s="74">
        <f>F13+H13</f>
        <v>0</v>
      </c>
      <c r="J13" s="145"/>
      <c r="K13" s="169"/>
      <c r="L13" s="362"/>
      <c r="M13" s="362"/>
      <c r="N13" s="362"/>
      <c r="O13" s="362"/>
      <c r="P13" s="362"/>
    </row>
    <row r="14" spans="1:16">
      <c r="A14" s="73" t="s">
        <v>97</v>
      </c>
      <c r="B14" s="1" t="s">
        <v>199</v>
      </c>
      <c r="C14" s="133">
        <v>10778833.625542123</v>
      </c>
      <c r="D14" s="133">
        <v>-1027188.1002834095</v>
      </c>
      <c r="E14" s="133">
        <f>D14+C14</f>
        <v>9751645.5252587125</v>
      </c>
      <c r="F14" s="133">
        <f>SUM(F10:F13)</f>
        <v>1392731.5300000005</v>
      </c>
      <c r="G14" s="379">
        <f>SUM(G10:G13)</f>
        <v>0.14282015546940741</v>
      </c>
      <c r="H14" s="133">
        <f>SUM(H10:H13)</f>
        <v>146703.16417880179</v>
      </c>
      <c r="I14" s="133">
        <f>SUM(I10:I13)</f>
        <v>1539434.6941788022</v>
      </c>
      <c r="J14" s="145"/>
      <c r="K14" s="169"/>
      <c r="L14" s="362"/>
      <c r="M14" s="362"/>
      <c r="N14" s="362"/>
      <c r="O14" s="362"/>
      <c r="P14" s="362"/>
    </row>
    <row r="15" spans="1:16">
      <c r="A15" s="73"/>
      <c r="B15" s="1"/>
      <c r="C15" s="75"/>
      <c r="D15" s="75"/>
      <c r="E15" s="67"/>
      <c r="F15" s="67"/>
      <c r="G15" s="184"/>
      <c r="H15" s="67"/>
      <c r="I15" s="67"/>
      <c r="J15" s="133"/>
      <c r="K15" s="30"/>
      <c r="L15" s="362"/>
      <c r="M15" s="362"/>
      <c r="N15" s="362"/>
      <c r="O15" s="362"/>
      <c r="P15" s="363"/>
    </row>
    <row r="16" spans="1:16">
      <c r="A16" s="30"/>
      <c r="B16" s="30"/>
      <c r="C16" s="170"/>
      <c r="D16" s="170"/>
      <c r="E16" s="170"/>
      <c r="F16" s="170"/>
      <c r="G16" s="30"/>
      <c r="H16" s="30"/>
      <c r="I16" s="30"/>
      <c r="J16" s="30"/>
      <c r="K16" s="133"/>
      <c r="L16" s="362"/>
      <c r="M16" s="362"/>
      <c r="N16" s="362"/>
      <c r="O16" s="362"/>
      <c r="P16" s="363"/>
    </row>
    <row r="17" spans="1:16" ht="15.75" thickBot="1">
      <c r="A17" s="169"/>
      <c r="B17" s="169"/>
      <c r="C17" s="169"/>
      <c r="D17" s="169"/>
      <c r="E17" s="169"/>
      <c r="F17" s="169"/>
      <c r="G17" s="169"/>
      <c r="H17" s="169"/>
      <c r="I17" s="169"/>
      <c r="J17" s="169"/>
      <c r="K17" s="169"/>
      <c r="L17" s="362"/>
      <c r="M17" s="362"/>
      <c r="N17" s="362"/>
      <c r="O17" s="362"/>
      <c r="P17" s="363"/>
    </row>
    <row r="18" spans="1:16" ht="60.75" thickBot="1">
      <c r="B18" s="10" t="s">
        <v>189</v>
      </c>
      <c r="C18" s="168" t="s">
        <v>248</v>
      </c>
      <c r="D18" s="91" t="s">
        <v>249</v>
      </c>
      <c r="E18" s="91" t="s">
        <v>250</v>
      </c>
      <c r="F18" s="91" t="s">
        <v>251</v>
      </c>
      <c r="G18" s="91" t="s">
        <v>252</v>
      </c>
      <c r="H18" s="91" t="s">
        <v>253</v>
      </c>
      <c r="I18" s="91" t="s">
        <v>254</v>
      </c>
      <c r="J18" s="169"/>
      <c r="K18" s="169"/>
      <c r="L18" s="362"/>
      <c r="M18" s="362"/>
      <c r="N18" s="362"/>
      <c r="O18" s="362"/>
      <c r="P18" s="363"/>
    </row>
    <row r="19" spans="1:16" ht="15.75" thickBot="1">
      <c r="A19" s="65" t="s">
        <v>0</v>
      </c>
      <c r="B19" s="65" t="s">
        <v>28</v>
      </c>
      <c r="C19" s="68"/>
      <c r="D19" s="68"/>
      <c r="E19" s="171" t="s">
        <v>149</v>
      </c>
      <c r="F19" s="171"/>
      <c r="G19" s="171" t="s">
        <v>150</v>
      </c>
      <c r="H19" s="171" t="s">
        <v>152</v>
      </c>
      <c r="I19" s="171" t="s">
        <v>151</v>
      </c>
      <c r="L19" s="362"/>
      <c r="M19" s="362"/>
      <c r="N19" s="362"/>
      <c r="O19" s="362"/>
      <c r="P19" s="363"/>
    </row>
    <row r="20" spans="1:16">
      <c r="B20" s="5"/>
      <c r="C20" s="72"/>
      <c r="D20" s="72"/>
      <c r="E20" s="71"/>
      <c r="F20" s="71"/>
      <c r="G20" s="71"/>
      <c r="H20" s="71"/>
      <c r="I20" s="71"/>
      <c r="L20" s="362"/>
      <c r="M20" s="362"/>
      <c r="N20" s="362"/>
      <c r="O20" s="362"/>
      <c r="P20" s="363"/>
    </row>
    <row r="21" spans="1:16">
      <c r="A21" s="195" t="s">
        <v>46</v>
      </c>
      <c r="B21" s="195" t="s">
        <v>262</v>
      </c>
      <c r="C21" s="145">
        <v>0</v>
      </c>
      <c r="D21" s="145">
        <v>0</v>
      </c>
      <c r="E21" s="145">
        <v>0</v>
      </c>
      <c r="F21" s="145">
        <v>81847.298160000006</v>
      </c>
      <c r="G21" s="378">
        <f>F21/$E$25</f>
        <v>0.5601878827463761</v>
      </c>
      <c r="H21" s="380">
        <f>G21*-$D$25</f>
        <v>0</v>
      </c>
      <c r="I21" s="145">
        <f>F21+H21</f>
        <v>81847.298160000006</v>
      </c>
      <c r="J21" s="145"/>
      <c r="K21" s="169"/>
      <c r="L21" s="362"/>
      <c r="M21" s="362"/>
      <c r="N21" s="362"/>
      <c r="O21" s="362"/>
      <c r="P21" s="362"/>
    </row>
    <row r="22" spans="1:16">
      <c r="A22" s="195" t="s">
        <v>46</v>
      </c>
      <c r="B22" s="195" t="s">
        <v>197</v>
      </c>
      <c r="C22" s="145">
        <v>0</v>
      </c>
      <c r="D22" s="145">
        <v>0</v>
      </c>
      <c r="E22" s="145">
        <v>0</v>
      </c>
      <c r="F22" s="145">
        <v>53054.829810000003</v>
      </c>
      <c r="G22" s="378">
        <f>F22/$E$25</f>
        <v>0.36312344388734086</v>
      </c>
      <c r="H22" s="380">
        <f>G22*-$D$25</f>
        <v>0</v>
      </c>
      <c r="I22" s="145">
        <f>F22+H22</f>
        <v>53054.829810000003</v>
      </c>
      <c r="J22" s="145"/>
      <c r="K22" s="169"/>
      <c r="L22" s="362"/>
      <c r="M22" s="362"/>
      <c r="N22" s="362"/>
      <c r="O22" s="362"/>
      <c r="P22" s="362"/>
    </row>
    <row r="23" spans="1:16">
      <c r="A23" s="195" t="s">
        <v>46</v>
      </c>
      <c r="B23" s="195" t="s">
        <v>198</v>
      </c>
      <c r="C23" s="145">
        <v>0</v>
      </c>
      <c r="D23" s="145">
        <v>0</v>
      </c>
      <c r="E23" s="145">
        <v>0</v>
      </c>
      <c r="F23" s="145">
        <v>11204.742029999999</v>
      </c>
      <c r="G23" s="378">
        <f>F23/$E$25</f>
        <v>7.6688673366283183E-2</v>
      </c>
      <c r="H23" s="380">
        <f>G23*-$D$25</f>
        <v>0</v>
      </c>
      <c r="I23" s="145">
        <f>F23+H23</f>
        <v>11204.742029999999</v>
      </c>
      <c r="J23" s="145"/>
      <c r="K23" s="169"/>
      <c r="L23" s="362"/>
      <c r="M23" s="362"/>
      <c r="N23" s="362"/>
      <c r="O23" s="362"/>
      <c r="P23" s="362"/>
    </row>
    <row r="24" spans="1:16">
      <c r="A24" s="195" t="s">
        <v>46</v>
      </c>
      <c r="B24" s="195" t="s">
        <v>263</v>
      </c>
      <c r="C24" s="74">
        <v>0</v>
      </c>
      <c r="D24" s="74">
        <v>0</v>
      </c>
      <c r="E24" s="74">
        <v>0</v>
      </c>
      <c r="F24" s="74">
        <v>0</v>
      </c>
      <c r="G24" s="183">
        <f>F24/$E$25</f>
        <v>0</v>
      </c>
      <c r="H24" s="381">
        <f>G24*-$D$25</f>
        <v>0</v>
      </c>
      <c r="I24" s="74">
        <f>F24+H24</f>
        <v>0</v>
      </c>
      <c r="J24" s="145"/>
      <c r="K24" s="169"/>
      <c r="L24" s="362"/>
      <c r="M24" s="362"/>
      <c r="N24" s="362"/>
      <c r="O24" s="362"/>
      <c r="P24" s="362"/>
    </row>
    <row r="25" spans="1:16">
      <c r="A25" s="73" t="s">
        <v>97</v>
      </c>
      <c r="B25" s="1" t="s">
        <v>199</v>
      </c>
      <c r="C25" s="133">
        <v>146106.87</v>
      </c>
      <c r="D25" s="133">
        <v>0</v>
      </c>
      <c r="E25" s="133">
        <v>146106.87</v>
      </c>
      <c r="F25" s="133">
        <f>SUM(F21:F24)</f>
        <v>146106.87</v>
      </c>
      <c r="G25" s="379">
        <f>SUM(G21:G24)</f>
        <v>1.0000000000000002</v>
      </c>
      <c r="H25" s="133">
        <f>SUM(H21:H24)</f>
        <v>0</v>
      </c>
      <c r="I25" s="133">
        <f>SUM(I21:I24)</f>
        <v>146106.87</v>
      </c>
      <c r="L25" s="362"/>
      <c r="M25" s="362"/>
      <c r="N25" s="362"/>
      <c r="O25" s="362"/>
      <c r="P25" s="363"/>
    </row>
    <row r="26" spans="1:16">
      <c r="L26" s="362"/>
      <c r="M26" s="362"/>
      <c r="N26" s="362"/>
      <c r="O26" s="362"/>
      <c r="P26" s="363"/>
    </row>
    <row r="27" spans="1:16">
      <c r="L27" s="362"/>
      <c r="M27" s="362"/>
      <c r="N27" s="362"/>
      <c r="O27" s="362"/>
      <c r="P27" s="363"/>
    </row>
    <row r="28" spans="1:16">
      <c r="A28" s="320" t="s">
        <v>161</v>
      </c>
      <c r="F28" s="200"/>
      <c r="G28" s="200"/>
      <c r="H28" s="200"/>
      <c r="L28" s="362"/>
      <c r="M28" s="362"/>
      <c r="N28" s="362"/>
      <c r="O28" s="362"/>
      <c r="P28" s="363"/>
    </row>
    <row r="29" spans="1:16">
      <c r="E29" s="200"/>
      <c r="F29" s="200"/>
      <c r="G29" s="200"/>
      <c r="H29" s="200"/>
      <c r="L29" s="362"/>
      <c r="M29" s="362"/>
      <c r="N29" s="362"/>
      <c r="O29" s="362"/>
      <c r="P29" s="363"/>
    </row>
    <row r="30" spans="1:16">
      <c r="D30" s="360"/>
      <c r="F30" s="200"/>
      <c r="G30" s="200"/>
      <c r="H30" s="200"/>
      <c r="L30" s="362"/>
      <c r="M30" s="362"/>
      <c r="N30" s="362"/>
      <c r="O30" s="362"/>
      <c r="P30" s="363"/>
    </row>
    <row r="31" spans="1:16">
      <c r="L31" s="362"/>
      <c r="M31" s="362"/>
      <c r="N31" s="362"/>
      <c r="O31" s="362"/>
      <c r="P31" s="363"/>
    </row>
    <row r="32" spans="1:16">
      <c r="L32" s="362"/>
      <c r="M32" s="362"/>
      <c r="N32" s="362"/>
      <c r="O32" s="362"/>
      <c r="P32" s="363"/>
    </row>
    <row r="33" spans="6:16">
      <c r="L33" s="362"/>
      <c r="M33" s="362"/>
      <c r="N33" s="362"/>
      <c r="O33" s="362"/>
      <c r="P33" s="363"/>
    </row>
    <row r="34" spans="6:16">
      <c r="L34" s="362"/>
      <c r="M34" s="362"/>
      <c r="N34" s="362"/>
      <c r="O34" s="362"/>
      <c r="P34" s="363"/>
    </row>
    <row r="35" spans="6:16">
      <c r="L35" s="362"/>
      <c r="M35" s="362"/>
      <c r="N35" s="362"/>
      <c r="O35" s="362"/>
      <c r="P35" s="363"/>
    </row>
    <row r="36" spans="6:16">
      <c r="L36" s="362"/>
      <c r="M36" s="362"/>
      <c r="N36" s="362"/>
      <c r="O36" s="362"/>
      <c r="P36" s="363"/>
    </row>
    <row r="37" spans="6:16">
      <c r="L37" s="362"/>
      <c r="M37" s="362"/>
      <c r="N37" s="362"/>
      <c r="O37" s="362"/>
      <c r="P37" s="363"/>
    </row>
    <row r="38" spans="6:16">
      <c r="L38" s="362"/>
      <c r="M38" s="362"/>
      <c r="N38" s="362"/>
      <c r="O38" s="362"/>
      <c r="P38" s="363"/>
    </row>
    <row r="39" spans="6:16">
      <c r="L39" s="362"/>
      <c r="M39" s="362"/>
      <c r="N39" s="362"/>
      <c r="O39" s="362"/>
      <c r="P39" s="363"/>
    </row>
    <row r="40" spans="6:16">
      <c r="L40" s="362"/>
      <c r="M40" s="362"/>
      <c r="N40" s="362"/>
      <c r="O40" s="362"/>
      <c r="P40" s="363"/>
    </row>
    <row r="41" spans="6:16">
      <c r="L41" s="362"/>
      <c r="M41" s="362"/>
      <c r="N41" s="362"/>
      <c r="O41" s="362"/>
      <c r="P41" s="363"/>
    </row>
    <row r="42" spans="6:16">
      <c r="L42" s="362"/>
      <c r="M42" s="362"/>
      <c r="N42" s="362"/>
      <c r="O42" s="362"/>
      <c r="P42" s="363"/>
    </row>
    <row r="43" spans="6:16">
      <c r="J43" s="200"/>
      <c r="K43" s="200"/>
      <c r="L43" s="362"/>
      <c r="M43" s="362"/>
      <c r="N43" s="362"/>
      <c r="O43" s="362"/>
      <c r="P43" s="363"/>
    </row>
    <row r="44" spans="6:16">
      <c r="J44" s="200"/>
      <c r="K44" s="200"/>
      <c r="L44" s="362"/>
      <c r="M44" s="362"/>
      <c r="N44" s="362"/>
      <c r="O44" s="362"/>
      <c r="P44" s="363"/>
    </row>
    <row r="45" spans="6:16">
      <c r="F45" s="66"/>
      <c r="G45" s="66"/>
      <c r="H45" s="66"/>
      <c r="I45" s="66"/>
      <c r="J45" s="169"/>
      <c r="K45" s="200"/>
      <c r="L45" s="362"/>
      <c r="M45" s="362"/>
      <c r="N45" s="362"/>
      <c r="O45" s="362"/>
      <c r="P45" s="363"/>
    </row>
    <row r="46" spans="6:16">
      <c r="F46" s="66"/>
      <c r="G46" s="66"/>
      <c r="H46" s="66"/>
      <c r="I46" s="66"/>
      <c r="J46" s="66"/>
    </row>
    <row r="47" spans="6:16">
      <c r="F47" s="66"/>
      <c r="G47" s="66"/>
      <c r="H47" s="66"/>
      <c r="I47" s="66"/>
      <c r="J47" s="66"/>
    </row>
    <row r="48" spans="6:16">
      <c r="F48" s="66"/>
      <c r="G48" s="66"/>
      <c r="H48" s="66"/>
      <c r="I48" s="66"/>
      <c r="J48" s="66"/>
    </row>
    <row r="49" spans="6:10">
      <c r="F49" s="66"/>
      <c r="G49" s="66"/>
      <c r="H49" s="66"/>
      <c r="I49" s="66"/>
      <c r="J49" s="66"/>
    </row>
  </sheetData>
  <pageMargins left="0.2" right="0.23" top="0.32" bottom="0.38" header="0.16" footer="0.16"/>
  <pageSetup scale="60" orientation="landscape" r:id="rId1"/>
  <headerFooter>
    <oddHeader>&amp;RWorkpaper 4-KKH</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TaxCatchAll xmlns="ddb5066c-6899-482b-9ea0-5145f9da9989" xsi:nil="true"/>
    <lcf76f155ced4ddcb4097134ff3c332f xmlns="f5536f26-5d7e-4d2b-a510-6667eeb1ad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5" ma:contentTypeDescription="Create a new document." ma:contentTypeScope="" ma:versionID="a29347074beb70bca29eaea2ad55900a">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dd44e1d3607186ede97e4754c9758a79"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6D18AA-7BFE-4144-9597-6605A74AAEC9}">
  <ds:schemaRefs>
    <ds:schemaRef ds:uri="http://schemas.microsoft.com/office/2006/documentManagement/types"/>
    <ds:schemaRef ds:uri="http://purl.org/dc/terms/"/>
    <ds:schemaRef ds:uri="http://schemas.openxmlformats.org/package/2006/metadata/core-properties"/>
    <ds:schemaRef ds:uri="http://purl.org/dc/dcmitype/"/>
    <ds:schemaRef ds:uri="99180bc4-2f7d-45e7-9e22-353907fb92c6"/>
    <ds:schemaRef ds:uri="http://purl.org/dc/elements/1.1/"/>
    <ds:schemaRef ds:uri="http://schemas.microsoft.com/office/2006/metadata/properties"/>
    <ds:schemaRef ds:uri="7558938a-8a22-4524-afb0-58b165029303"/>
    <ds:schemaRef ds:uri="http://schemas.microsoft.com/sharepoint/v3"/>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AB3A818-9F8C-4F22-9FB7-63A0321A4BED}">
  <ds:schemaRefs>
    <ds:schemaRef ds:uri="http://schemas.microsoft.com/sharepoint/v3/contenttype/forms"/>
  </ds:schemaRefs>
</ds:datastoreItem>
</file>

<file path=customXml/itemProps3.xml><?xml version="1.0" encoding="utf-8"?>
<ds:datastoreItem xmlns:ds="http://schemas.openxmlformats.org/officeDocument/2006/customXml" ds:itemID="{B6B6A1AE-C0E4-4B06-8E7A-AA6BBC9617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Sheet1</vt:lpstr>
      <vt:lpstr>Difference</vt:lpstr>
      <vt:lpstr>Program View 2018</vt:lpstr>
      <vt:lpstr>Portfolio View </vt:lpstr>
      <vt:lpstr>LR Detail </vt:lpstr>
      <vt:lpstr>LR Detail OptOut Groups </vt:lpstr>
      <vt:lpstr>2018 OptOutCosts&amp;LR</vt:lpstr>
      <vt:lpstr>2018 OptOut Calc </vt:lpstr>
      <vt:lpstr>Difference!Print_Area</vt:lpstr>
      <vt:lpstr>'LR Detail '!Print_Area</vt:lpstr>
      <vt:lpstr>'LR Detail OptOut Groups '!Print_Area</vt:lpstr>
      <vt:lpstr>'Program View 2018'!Print_Area</vt:lpstr>
      <vt:lpstr>'LR Detail '!Print_Titles</vt:lpstr>
      <vt:lpstr>'LR Detail OptOut Groups '!Print_Titles</vt:lpstr>
    </vt:vector>
  </TitlesOfParts>
  <Company>Duke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 2017 True Up - Working File - Not Final</dc:title>
  <dc:subject>2018 Workpapers</dc:subject>
  <dc:creator>Simpson, Stephanie</dc:creator>
  <cp:lastModifiedBy>Horn, Taylor</cp:lastModifiedBy>
  <cp:lastPrinted>2020-08-20T14:17:54Z</cp:lastPrinted>
  <dcterms:created xsi:type="dcterms:W3CDTF">2015-03-20T15:12:49Z</dcterms:created>
  <dcterms:modified xsi:type="dcterms:W3CDTF">2020-08-20T14:18:08Z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0x01010017F62C1BAB7D1B4998D0BFFEC59B8AD2</vt:lpwstr>
  </property>
</Properties>
</file>