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5BF90BFF-C1E2-4DE0-B123-711BFBE47D4A}" xr6:coauthVersionLast="46" xr6:coauthVersionMax="46" xr10:uidLastSave="{00000000-0000-0000-0000-000000000000}"/>
  <bookViews>
    <workbookView xWindow="-120" yWindow="-120" windowWidth="19440" windowHeight="10440" activeTab="1" xr2:uid="{00000000-000D-0000-FFFF-FFFF00000000}"/>
  </bookViews>
  <sheets>
    <sheet name="COVER PAGE" sheetId="1" r:id="rId1"/>
    <sheet name="Attachment SSH-1" sheetId="2" r:id="rId2"/>
  </sheets>
  <calcPr calcId="191029"/>
  <customWorkbookViews>
    <customWorkbookView name="Kimberly Conrad - Personal View" guid="{FBB3B5A5-DFDB-4915-8F7C-E342C1BEB8C2}" mergeInterval="0" personalView="1" maximized="1" xWindow="1912" yWindow="-8" windowWidth="1936" windowHeight="1056" activeSheetId="2"/>
    <customWorkbookView name="Christine R. Purcell - Personal View" guid="{8E4E5664-2389-409F-A7F8-BD5699B6D501}" mergeInterval="0" personalView="1" maximized="1" windowWidth="1920" windowHeight="759" activeSheetId="2"/>
    <customWorkbookView name="Stacy Scott Hoffman - Personal View" guid="{B60B9569-6C5E-4F6C-B985-479078F33E7B}" mergeInterval="0" personalView="1" maximized="1" windowWidth="1280" windowHeight="834" activeSheetId="2" showComments="commIndAndComment"/>
    <customWorkbookView name="Chris Purcell - Personal View" guid="{179096D8-5146-4857-90D4-EA4B37D37676}" mergeInterval="0" personalView="1" maximized="1" windowWidth="1920" windowHeight="857" activeSheetId="2"/>
    <customWorkbookView name="Christine R Purcell - Personal View" guid="{E0E26E48-06A4-4CFA-80BE-7B3BB0E6D3ED}" mergeInterval="0" personalView="1" maximized="1" xWindow="-8" yWindow="-8" windowWidth="1936" windowHeight="1056" activeSheetId="2"/>
    <customWorkbookView name="Stacy S Hoffman - Personal View" guid="{9F49BEAE-B0B6-47E5-8E51-58CE4F9C572F}" mergeInterval="0" personalView="1" xWindow="549" yWindow="85" windowWidth="1157" windowHeight="95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3" i="2"/>
  <c r="C24" i="2"/>
  <c r="C25" i="2"/>
  <c r="C26" i="2"/>
  <c r="C27" i="2"/>
  <c r="C28" i="2"/>
  <c r="C29" i="2"/>
  <c r="C22" i="2"/>
  <c r="C20" i="2"/>
  <c r="C13" i="2" l="1"/>
  <c r="D29" i="2" l="1"/>
  <c r="D28" i="2"/>
  <c r="D24" i="2"/>
  <c r="D20" i="2"/>
  <c r="D23" i="2"/>
  <c r="D26" i="2"/>
  <c r="D22" i="2"/>
  <c r="D25" i="2"/>
  <c r="D21" i="2"/>
  <c r="D27" i="2"/>
  <c r="E13" i="2"/>
</calcChain>
</file>

<file path=xl/sharedStrings.xml><?xml version="1.0" encoding="utf-8"?>
<sst xmlns="http://schemas.openxmlformats.org/spreadsheetml/2006/main" count="27" uniqueCount="25">
  <si>
    <t>Page 1 of 1</t>
  </si>
  <si>
    <t>Indiana American Water Company</t>
  </si>
  <si>
    <t>$/ gal. capacity /day</t>
  </si>
  <si>
    <t>Residential customer use per day (gal / day)</t>
  </si>
  <si>
    <t>SDC for 5/8 inch meter (Rounded to nearest $100)</t>
  </si>
  <si>
    <t>5/8</t>
  </si>
  <si>
    <r>
      <t>Backbone Plant Value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($)</t>
    </r>
  </si>
  <si>
    <r>
      <t>System Capacity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(gal./ day)</t>
    </r>
  </si>
  <si>
    <t>System Development Charges by Meter Size</t>
  </si>
  <si>
    <t>A</t>
  </si>
  <si>
    <t>B</t>
  </si>
  <si>
    <t>D</t>
  </si>
  <si>
    <t>Columns</t>
  </si>
  <si>
    <t>3/4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</si>
  <si>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Reference Workpaper SSH-1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</si>
  <si>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Reference Workpaper SSH-5</t>
    </r>
  </si>
  <si>
    <t>Attachment SSH-1</t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</si>
  <si>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High normal flow from manufacturers' meter product data sheets, Neptune nutating disc meters for sizes 5/8 through  1-inch, and Sensus Omni Turbo meters for sizes 1.5 inch through 10 inch.</t>
    </r>
  </si>
  <si>
    <r>
      <t>G
Meter high normal flow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(gpm)</t>
    </r>
  </si>
  <si>
    <t>H
Ratio of meter high normal flow to 5/8-inch meter high normal flow</t>
  </si>
  <si>
    <t>F
Meter Sizes (inches)</t>
  </si>
  <si>
    <t>C
C = A / B</t>
  </si>
  <si>
    <t>E
E = C x D</t>
  </si>
  <si>
    <t>J
J = C x D x H
Water System Development Charge (Rounded to nearest $100)</t>
  </si>
  <si>
    <t>CAUSE NO.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</si>
</sst>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5">
    <font>
      <sz val="10"/>
      <name val="H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LV"/>
    </font>
    <font>
      <b/>
      <sz val="9"/>
      <name val="HLV"/>
    </font>
    <font>
      <sz val="10"/>
      <name val="Arial"/>
      <family val="2"/>
    </font>
    <font>
      <b/>
      <sz val="11"/>
      <name val="HLV"/>
    </font>
    <font>
      <sz val="11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name val="HLV"/>
    </font>
    <font>
      <sz val="10"/>
      <name val="HLV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HLV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4" fontId="0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top"/>
    </xf>
    <xf numFmtId="4" fontId="8" fillId="2" borderId="0" applyFont="0" applyFill="0" applyBorder="0" applyAlignment="0" applyProtection="0"/>
    <xf numFmtId="3" fontId="8" fillId="2" borderId="0" applyFont="0" applyFill="0" applyBorder="0" applyAlignment="0" applyProtection="0"/>
    <xf numFmtId="5" fontId="8" fillId="2" borderId="0" applyFont="0" applyFill="0" applyBorder="0" applyAlignment="0" applyProtection="0"/>
    <xf numFmtId="0" fontId="8" fillId="2" borderId="0" applyFont="0" applyFill="0" applyBorder="0" applyAlignment="0" applyProtection="0"/>
    <xf numFmtId="2" fontId="8" fillId="2" borderId="0" applyFont="0" applyFill="0" applyBorder="0" applyAlignment="0" applyProtection="0"/>
    <xf numFmtId="0" fontId="13" fillId="2" borderId="0" applyNumberFormat="0" applyFill="0" applyBorder="0" applyAlignment="0" applyProtection="0"/>
    <xf numFmtId="0" fontId="14" fillId="2" borderId="0" applyNumberFormat="0" applyFill="0" applyBorder="0" applyAlignment="0" applyProtection="0"/>
    <xf numFmtId="0" fontId="8" fillId="2" borderId="1" applyNumberFormat="0" applyFont="0" applyFill="0" applyAlignment="0" applyProtection="0"/>
    <xf numFmtId="0" fontId="8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</cellStyleXfs>
  <cellXfs count="45"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 applyProtection="1">
      <alignment horizontal="right"/>
      <protection locked="0"/>
    </xf>
    <xf numFmtId="0" fontId="4" fillId="0" borderId="0" xfId="31"/>
    <xf numFmtId="43" fontId="4" fillId="0" borderId="0" xfId="31" applyNumberFormat="1"/>
    <xf numFmtId="0" fontId="12" fillId="0" borderId="0" xfId="6" applyFont="1" applyAlignment="1">
      <alignment horizontal="center"/>
    </xf>
    <xf numFmtId="0" fontId="15" fillId="0" borderId="2" xfId="31" applyFont="1" applyBorder="1" applyAlignment="1">
      <alignment horizontal="center" wrapText="1"/>
    </xf>
    <xf numFmtId="0" fontId="15" fillId="0" borderId="2" xfId="31" applyFont="1" applyFill="1" applyBorder="1" applyAlignment="1">
      <alignment horizontal="center" wrapText="1"/>
    </xf>
    <xf numFmtId="165" fontId="4" fillId="0" borderId="2" xfId="33" applyNumberFormat="1" applyFont="1" applyBorder="1" applyAlignment="1">
      <alignment horizontal="center" vertical="center"/>
    </xf>
    <xf numFmtId="44" fontId="4" fillId="0" borderId="2" xfId="33" applyFont="1" applyBorder="1" applyAlignment="1">
      <alignment horizontal="center" vertical="center"/>
    </xf>
    <xf numFmtId="16" fontId="4" fillId="0" borderId="2" xfId="31" quotePrefix="1" applyNumberFormat="1" applyFill="1" applyBorder="1" applyAlignment="1">
      <alignment horizontal="center"/>
    </xf>
    <xf numFmtId="0" fontId="4" fillId="0" borderId="2" xfId="31" applyFill="1" applyBorder="1" applyAlignment="1">
      <alignment horizontal="center"/>
    </xf>
    <xf numFmtId="165" fontId="3" fillId="0" borderId="2" xfId="31" applyNumberFormat="1" applyFont="1" applyFill="1" applyBorder="1" applyAlignment="1">
      <alignment horizontal="center"/>
    </xf>
    <xf numFmtId="165" fontId="4" fillId="0" borderId="2" xfId="33" applyNumberFormat="1" applyFont="1" applyFill="1" applyBorder="1" applyAlignment="1">
      <alignment horizontal="center" vertical="center"/>
    </xf>
    <xf numFmtId="4" fontId="15" fillId="0" borderId="0" xfId="0" applyFont="1"/>
    <xf numFmtId="16" fontId="1" fillId="0" borderId="2" xfId="31" quotePrefix="1" applyNumberFormat="1" applyFont="1" applyFill="1" applyBorder="1" applyAlignment="1">
      <alignment horizontal="center"/>
    </xf>
    <xf numFmtId="0" fontId="19" fillId="0" borderId="0" xfId="0" applyNumberFormat="1" applyFont="1" applyFill="1" applyAlignment="1" applyProtection="1">
      <protection locked="0"/>
    </xf>
    <xf numFmtId="0" fontId="20" fillId="0" borderId="0" xfId="0" applyNumberFormat="1" applyFont="1" applyFill="1" applyAlignment="1" applyProtection="1">
      <protection locked="0"/>
    </xf>
    <xf numFmtId="0" fontId="21" fillId="0" borderId="0" xfId="0" applyNumberFormat="1" applyFont="1" applyFill="1" applyAlignment="1" applyProtection="1">
      <protection locked="0"/>
    </xf>
    <xf numFmtId="164" fontId="21" fillId="0" borderId="0" xfId="42" applyNumberFormat="1" applyFont="1" applyFill="1" applyAlignment="1" applyProtection="1">
      <protection locked="0"/>
    </xf>
    <xf numFmtId="164" fontId="21" fillId="0" borderId="0" xfId="0" applyNumberFormat="1" applyFont="1" applyFill="1" applyAlignment="1" applyProtection="1">
      <protection locked="0"/>
    </xf>
    <xf numFmtId="164" fontId="4" fillId="0" borderId="2" xfId="3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 applyProtection="1">
      <alignment horizontal="center"/>
      <protection locked="0"/>
    </xf>
    <xf numFmtId="0" fontId="21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NumberFormat="1" applyFont="1" applyFill="1" applyBorder="1" applyAlignment="1" applyProtection="1">
      <protection locked="0"/>
    </xf>
    <xf numFmtId="0" fontId="21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31" quotePrefix="1" applyFont="1" applyFill="1"/>
    <xf numFmtId="0" fontId="4" fillId="0" borderId="0" xfId="31" applyFill="1"/>
    <xf numFmtId="164" fontId="4" fillId="0" borderId="2" xfId="31" applyNumberFormat="1" applyFill="1" applyBorder="1" applyAlignment="1">
      <alignment horizontal="center" vertical="center"/>
    </xf>
    <xf numFmtId="0" fontId="15" fillId="0" borderId="2" xfId="31" applyFont="1" applyFill="1" applyBorder="1" applyAlignment="1">
      <alignment horizontal="center" vertical="top" wrapText="1"/>
    </xf>
    <xf numFmtId="0" fontId="22" fillId="0" borderId="0" xfId="31" quotePrefix="1" applyFont="1" applyFill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0" fontId="12" fillId="0" borderId="0" xfId="6" applyFont="1" applyAlignment="1">
      <alignment horizontal="center"/>
    </xf>
    <xf numFmtId="0" fontId="24" fillId="0" borderId="6" xfId="0" applyNumberFormat="1" applyFont="1" applyFill="1" applyBorder="1" applyAlignment="1" applyProtection="1">
      <alignment horizontal="center" vertical="top" wrapText="1"/>
      <protection locked="0"/>
    </xf>
    <xf numFmtId="0" fontId="22" fillId="0" borderId="7" xfId="0" applyNumberFormat="1" applyFont="1" applyBorder="1" applyAlignment="1" applyProtection="1">
      <alignment horizontal="center" vertical="top" wrapText="1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wrapText="1"/>
      <protection locked="0"/>
    </xf>
    <xf numFmtId="0" fontId="0" fillId="0" borderId="5" xfId="0" applyNumberFormat="1" applyFont="1" applyBorder="1" applyAlignment="1" applyProtection="1">
      <alignment wrapText="1"/>
      <protection locked="0"/>
    </xf>
    <xf numFmtId="3" fontId="24" fillId="0" borderId="6" xfId="0" applyNumberFormat="1" applyFont="1" applyFill="1" applyBorder="1" applyAlignment="1" applyProtection="1">
      <alignment horizontal="center" vertical="top" wrapText="1"/>
      <protection locked="0"/>
    </xf>
    <xf numFmtId="0" fontId="22" fillId="0" borderId="7" xfId="0" applyNumberFormat="1" applyFont="1" applyBorder="1" applyAlignment="1" applyProtection="1">
      <alignment horizontal="center" vertical="top"/>
      <protection locked="0"/>
    </xf>
  </cellXfs>
  <cellStyles count="43">
    <cellStyle name="Comma" xfId="42" builtinId="3"/>
    <cellStyle name="Comma 2" xfId="8" xr:uid="{00000000-0005-0000-0000-000001000000}"/>
    <cellStyle name="Comma 2 2" xfId="9" xr:uid="{00000000-0005-0000-0000-000002000000}"/>
    <cellStyle name="Comma 3" xfId="12" xr:uid="{00000000-0005-0000-0000-000003000000}"/>
    <cellStyle name="Comma 3 2" xfId="16" xr:uid="{00000000-0005-0000-0000-000004000000}"/>
    <cellStyle name="Comma 4" xfId="19" xr:uid="{00000000-0005-0000-0000-000005000000}"/>
    <cellStyle name="Comma 5" xfId="3" xr:uid="{00000000-0005-0000-0000-000006000000}"/>
    <cellStyle name="Comma 6" xfId="30" xr:uid="{00000000-0005-0000-0000-000007000000}"/>
    <cellStyle name="Comma 7" xfId="37" xr:uid="{00000000-0005-0000-0000-000008000000}"/>
    <cellStyle name="Comma0" xfId="20" xr:uid="{00000000-0005-0000-0000-000009000000}"/>
    <cellStyle name="Currency 2" xfId="13" xr:uid="{00000000-0005-0000-0000-00000A000000}"/>
    <cellStyle name="Currency 2 2" xfId="17" xr:uid="{00000000-0005-0000-0000-00000B000000}"/>
    <cellStyle name="Currency 3" xfId="4" xr:uid="{00000000-0005-0000-0000-00000C000000}"/>
    <cellStyle name="Currency 4" xfId="33" xr:uid="{00000000-0005-0000-0000-00000D000000}"/>
    <cellStyle name="Currency 5" xfId="40" xr:uid="{00000000-0005-0000-0000-00000E000000}"/>
    <cellStyle name="Currency0" xfId="21" xr:uid="{00000000-0005-0000-0000-00000F000000}"/>
    <cellStyle name="Date" xfId="22" xr:uid="{00000000-0005-0000-0000-000010000000}"/>
    <cellStyle name="Fixed" xfId="23" xr:uid="{00000000-0005-0000-0000-000011000000}"/>
    <cellStyle name="Heading 1 2" xfId="24" xr:uid="{00000000-0005-0000-0000-000012000000}"/>
    <cellStyle name="Heading 2 2" xfId="25" xr:uid="{00000000-0005-0000-0000-000013000000}"/>
    <cellStyle name="Normal" xfId="0" builtinId="0"/>
    <cellStyle name="Normal 2" xfId="6" xr:uid="{00000000-0005-0000-0000-000015000000}"/>
    <cellStyle name="Normal 2 2" xfId="10" xr:uid="{00000000-0005-0000-0000-000016000000}"/>
    <cellStyle name="Normal 2 3" xfId="31" xr:uid="{00000000-0005-0000-0000-000017000000}"/>
    <cellStyle name="Normal 2 4" xfId="38" xr:uid="{00000000-0005-0000-0000-000018000000}"/>
    <cellStyle name="Normal 3" xfId="5" xr:uid="{00000000-0005-0000-0000-000019000000}"/>
    <cellStyle name="Normal 3 2" xfId="14" xr:uid="{00000000-0005-0000-0000-00001A000000}"/>
    <cellStyle name="Normal 3 2 2" xfId="35" xr:uid="{00000000-0005-0000-0000-00001B000000}"/>
    <cellStyle name="Normal 3 3" xfId="28" xr:uid="{00000000-0005-0000-0000-00001C000000}"/>
    <cellStyle name="Normal 3 4" xfId="11" xr:uid="{00000000-0005-0000-0000-00001D000000}"/>
    <cellStyle name="Normal 4" xfId="1" xr:uid="{00000000-0005-0000-0000-00001E000000}"/>
    <cellStyle name="Normal 4 2" xfId="15" xr:uid="{00000000-0005-0000-0000-00001F000000}"/>
    <cellStyle name="Normal 4 3" xfId="7" xr:uid="{00000000-0005-0000-0000-000020000000}"/>
    <cellStyle name="Normal 5" xfId="18" xr:uid="{00000000-0005-0000-0000-000021000000}"/>
    <cellStyle name="Normal 6" xfId="27" xr:uid="{00000000-0005-0000-0000-000022000000}"/>
    <cellStyle name="Normal 7" xfId="2" xr:uid="{00000000-0005-0000-0000-000023000000}"/>
    <cellStyle name="Normal 7 2" xfId="34" xr:uid="{00000000-0005-0000-0000-000024000000}"/>
    <cellStyle name="Normal 7 3" xfId="41" xr:uid="{00000000-0005-0000-0000-000025000000}"/>
    <cellStyle name="Normal 8" xfId="29" xr:uid="{00000000-0005-0000-0000-000026000000}"/>
    <cellStyle name="Normal 9" xfId="36" xr:uid="{00000000-0005-0000-0000-000027000000}"/>
    <cellStyle name="Percent 2" xfId="32" xr:uid="{00000000-0005-0000-0000-000028000000}"/>
    <cellStyle name="Percent 3" xfId="39" xr:uid="{00000000-0005-0000-0000-000029000000}"/>
    <cellStyle name="Total 2" xfId="26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1</xdr:row>
      <xdr:rowOff>28575</xdr:rowOff>
    </xdr:from>
    <xdr:to>
      <xdr:col>1</xdr:col>
      <xdr:colOff>695326</xdr:colOff>
      <xdr:row>5</xdr:row>
      <xdr:rowOff>118856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45DBE-2284-44E1-A77D-4789426B7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90500"/>
          <a:ext cx="1543050" cy="73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C7"/>
  <sheetViews>
    <sheetView workbookViewId="0">
      <selection activeCell="C7" sqref="C7"/>
    </sheetView>
  </sheetViews>
  <sheetFormatPr defaultRowHeight="12.75"/>
  <sheetData>
    <row r="5" spans="3:3">
      <c r="C5" t="s">
        <v>24</v>
      </c>
    </row>
    <row r="6" spans="3:3">
      <c r="C6" t="s">
        <v>1</v>
      </c>
    </row>
    <row r="7" spans="3:3">
      <c r="C7" t="s">
        <v>16</v>
      </c>
    </row>
  </sheetData>
  <customSheetViews>
    <customSheetView guid="{9F49BEAE-B0B6-47E5-8E51-58CE4F9C572F}">
      <selection activeCell="D12" sqref="D12"/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2"/>
  <sheetViews>
    <sheetView tabSelected="1" zoomScaleNormal="100" workbookViewId="0">
      <selection activeCell="B3" sqref="B3"/>
    </sheetView>
  </sheetViews>
  <sheetFormatPr defaultColWidth="10.7109375" defaultRowHeight="12.75"/>
  <cols>
    <col min="1" max="2" width="20.7109375" style="1" customWidth="1"/>
    <col min="3" max="3" width="20.7109375" style="6" customWidth="1"/>
    <col min="4" max="5" width="22" style="1" customWidth="1"/>
    <col min="6" max="6" width="13.7109375" style="1" customWidth="1"/>
    <col min="7" max="7" width="15.5703125" style="1" customWidth="1"/>
    <col min="8" max="8" width="12.28515625" style="1" bestFit="1" customWidth="1"/>
    <col min="9" max="9" width="10.7109375" style="1"/>
    <col min="10" max="10" width="27.7109375" style="1" bestFit="1" customWidth="1"/>
    <col min="11" max="11" width="17.140625" style="1" bestFit="1" customWidth="1"/>
    <col min="12" max="12" width="14.7109375" style="1" customWidth="1"/>
    <col min="13" max="16384" width="10.7109375" style="1"/>
  </cols>
  <sheetData>
    <row r="1" spans="1:17" s="2" customFormat="1" ht="12.75" customHeight="1">
      <c r="A1" s="19"/>
      <c r="B1" s="3"/>
      <c r="C1" s="5"/>
      <c r="D1" s="7"/>
      <c r="E1" s="7" t="s">
        <v>16</v>
      </c>
    </row>
    <row r="2" spans="1:17" s="2" customFormat="1" ht="12.75" customHeight="1">
      <c r="A2" s="4"/>
      <c r="B2" s="3"/>
      <c r="C2" s="5"/>
      <c r="D2" s="7"/>
      <c r="E2" s="7" t="s">
        <v>0</v>
      </c>
      <c r="O2" s="21"/>
      <c r="P2" s="21"/>
      <c r="Q2" s="21"/>
    </row>
    <row r="3" spans="1:17" s="2" customFormat="1" ht="12.75" customHeight="1">
      <c r="A3" s="4"/>
      <c r="B3" s="3"/>
      <c r="C3" s="5"/>
      <c r="D3" s="7"/>
      <c r="E3" s="7"/>
      <c r="O3" s="21"/>
      <c r="P3" s="21"/>
      <c r="Q3" s="21"/>
    </row>
    <row r="4" spans="1:17" s="2" customFormat="1" ht="12.75" customHeight="1">
      <c r="A4" s="4"/>
      <c r="B4" s="3"/>
      <c r="C4" s="5"/>
      <c r="O4" s="21"/>
      <c r="P4" s="21"/>
      <c r="Q4" s="21"/>
    </row>
    <row r="5" spans="1:17" s="2" customFormat="1" ht="12.75" customHeight="1">
      <c r="A5" s="37" t="s">
        <v>1</v>
      </c>
      <c r="B5" s="37"/>
      <c r="C5" s="37"/>
      <c r="D5" s="37"/>
      <c r="E5" s="37"/>
      <c r="O5" s="21"/>
      <c r="P5" s="21"/>
      <c r="Q5" s="21"/>
    </row>
    <row r="6" spans="1:17" s="2" customFormat="1" ht="12.75" customHeight="1">
      <c r="A6" s="37"/>
      <c r="B6" s="37"/>
      <c r="C6" s="37"/>
      <c r="D6" s="37"/>
      <c r="E6" s="37"/>
      <c r="O6" s="21"/>
      <c r="P6" s="21"/>
      <c r="Q6" s="21"/>
    </row>
    <row r="7" spans="1:17" s="2" customFormat="1" ht="12.75" customHeight="1">
      <c r="A7" s="37" t="s">
        <v>8</v>
      </c>
      <c r="B7" s="37"/>
      <c r="C7" s="37"/>
      <c r="D7" s="37"/>
      <c r="E7" s="37"/>
      <c r="O7" s="21"/>
      <c r="P7" s="21"/>
      <c r="Q7" s="21"/>
    </row>
    <row r="8" spans="1:17" s="2" customFormat="1" ht="12.75" customHeight="1">
      <c r="A8" s="10"/>
      <c r="B8" s="10"/>
      <c r="C8" s="10"/>
      <c r="D8" s="10"/>
      <c r="E8" s="10"/>
      <c r="J8" s="21"/>
      <c r="K8" s="21"/>
      <c r="L8" s="21"/>
      <c r="M8" s="21"/>
      <c r="N8" s="21"/>
      <c r="O8" s="21"/>
      <c r="P8" s="21"/>
      <c r="Q8" s="21"/>
    </row>
    <row r="9" spans="1:17">
      <c r="A9" s="40" t="s">
        <v>12</v>
      </c>
      <c r="B9" s="41"/>
      <c r="C9" s="41"/>
      <c r="D9" s="41"/>
      <c r="E9" s="42"/>
      <c r="J9" s="21"/>
      <c r="K9" s="21"/>
      <c r="L9" s="21"/>
      <c r="M9" s="21"/>
      <c r="N9" s="22"/>
      <c r="O9" s="22"/>
      <c r="P9" s="22"/>
      <c r="Q9" s="22"/>
    </row>
    <row r="10" spans="1:17" ht="15.75" customHeight="1">
      <c r="A10" s="38" t="s">
        <v>9</v>
      </c>
      <c r="B10" s="38" t="s">
        <v>10</v>
      </c>
      <c r="C10" s="43" t="s">
        <v>21</v>
      </c>
      <c r="D10" s="38" t="s">
        <v>11</v>
      </c>
      <c r="E10" s="38" t="s">
        <v>22</v>
      </c>
      <c r="J10" s="21"/>
      <c r="K10" s="21"/>
      <c r="L10" s="21"/>
      <c r="M10" s="21"/>
      <c r="N10" s="22"/>
      <c r="O10" s="22"/>
      <c r="P10" s="22"/>
      <c r="Q10" s="22"/>
    </row>
    <row r="11" spans="1:17" ht="15.75" customHeight="1">
      <c r="A11" s="39"/>
      <c r="B11" s="39"/>
      <c r="C11" s="44"/>
      <c r="D11" s="39"/>
      <c r="E11" s="39"/>
      <c r="J11" s="21"/>
      <c r="K11" s="21"/>
      <c r="L11" s="22"/>
      <c r="M11" s="22"/>
      <c r="N11" s="22"/>
      <c r="O11" s="22"/>
      <c r="P11" s="22"/>
      <c r="Q11" s="22"/>
    </row>
    <row r="12" spans="1:17" ht="51.75" customHeight="1">
      <c r="A12" s="11" t="s">
        <v>6</v>
      </c>
      <c r="B12" s="11" t="s">
        <v>7</v>
      </c>
      <c r="C12" s="11" t="s">
        <v>2</v>
      </c>
      <c r="D12" s="12" t="s">
        <v>3</v>
      </c>
      <c r="E12" s="11" t="s">
        <v>4</v>
      </c>
    </row>
    <row r="13" spans="1:17" ht="15">
      <c r="A13" s="18">
        <v>865277780</v>
      </c>
      <c r="B13" s="26">
        <v>221229000</v>
      </c>
      <c r="C13" s="14">
        <f>+A13/B13</f>
        <v>3.9112312581081143</v>
      </c>
      <c r="D13" s="33">
        <v>139</v>
      </c>
      <c r="E13" s="13">
        <f>ROUND(D13*C13,-2)</f>
        <v>500</v>
      </c>
    </row>
    <row r="14" spans="1:17" ht="15">
      <c r="A14" s="8"/>
      <c r="B14" s="8"/>
      <c r="C14" s="8"/>
      <c r="D14" s="9"/>
      <c r="E14" s="8"/>
    </row>
    <row r="15" spans="1:17" ht="17.25">
      <c r="A15" s="31" t="s">
        <v>14</v>
      </c>
      <c r="B15" s="32"/>
      <c r="C15" s="8"/>
      <c r="D15" s="9"/>
      <c r="E15" s="8"/>
    </row>
    <row r="16" spans="1:17" ht="17.25">
      <c r="A16" s="31" t="s">
        <v>15</v>
      </c>
      <c r="B16" s="32"/>
      <c r="C16" s="8"/>
      <c r="D16" s="9"/>
      <c r="E16" s="8"/>
    </row>
    <row r="17" spans="1:9" ht="15.75" customHeight="1">
      <c r="A17" s="8"/>
      <c r="B17" s="8"/>
      <c r="C17" s="8"/>
      <c r="D17" s="8"/>
      <c r="E17" s="8"/>
    </row>
    <row r="19" spans="1:9" ht="90">
      <c r="A19" s="34" t="s">
        <v>20</v>
      </c>
      <c r="B19" s="34" t="s">
        <v>18</v>
      </c>
      <c r="C19" s="34" t="s">
        <v>19</v>
      </c>
      <c r="D19" s="34" t="s">
        <v>23</v>
      </c>
      <c r="F19" s="28"/>
      <c r="G19" s="29"/>
      <c r="H19" s="30"/>
    </row>
    <row r="20" spans="1:9" ht="15">
      <c r="A20" s="15" t="s">
        <v>5</v>
      </c>
      <c r="B20" s="16">
        <v>20</v>
      </c>
      <c r="C20" s="16">
        <f>+B20/B20</f>
        <v>1</v>
      </c>
      <c r="D20" s="17">
        <f>ROUND($C$13*$D$13*C20,-2)</f>
        <v>500</v>
      </c>
      <c r="F20" s="24"/>
      <c r="G20" s="25"/>
      <c r="H20" s="27"/>
    </row>
    <row r="21" spans="1:9" ht="15">
      <c r="A21" s="20" t="s">
        <v>13</v>
      </c>
      <c r="B21" s="16">
        <v>30</v>
      </c>
      <c r="C21" s="16">
        <f>+B21/$B$20</f>
        <v>1.5</v>
      </c>
      <c r="D21" s="17">
        <f t="shared" ref="D21:D29" si="0">ROUND($C$13*$D$13*C21,-2)</f>
        <v>800</v>
      </c>
      <c r="F21" s="24"/>
      <c r="G21" s="25"/>
      <c r="H21" s="27"/>
      <c r="I21" s="23"/>
    </row>
    <row r="22" spans="1:9" ht="15">
      <c r="A22" s="16">
        <v>1</v>
      </c>
      <c r="B22" s="16">
        <v>50</v>
      </c>
      <c r="C22" s="16">
        <f>+B22/$B$20</f>
        <v>2.5</v>
      </c>
      <c r="D22" s="17">
        <f t="shared" si="0"/>
        <v>1400</v>
      </c>
      <c r="F22" s="24"/>
      <c r="G22" s="25"/>
      <c r="H22" s="27"/>
    </row>
    <row r="23" spans="1:9" ht="15">
      <c r="A23" s="16">
        <v>1.5</v>
      </c>
      <c r="B23" s="16">
        <v>200</v>
      </c>
      <c r="C23" s="16">
        <f t="shared" ref="C23:C29" si="1">+B23/$B$20</f>
        <v>10</v>
      </c>
      <c r="D23" s="17">
        <f t="shared" si="0"/>
        <v>5400</v>
      </c>
      <c r="F23" s="24"/>
      <c r="G23" s="25"/>
      <c r="H23" s="27"/>
    </row>
    <row r="24" spans="1:9" ht="15">
      <c r="A24" s="16">
        <v>2</v>
      </c>
      <c r="B24" s="16">
        <v>200</v>
      </c>
      <c r="C24" s="16">
        <f t="shared" si="1"/>
        <v>10</v>
      </c>
      <c r="D24" s="17">
        <f t="shared" si="0"/>
        <v>5400</v>
      </c>
      <c r="F24" s="24"/>
      <c r="G24" s="25"/>
      <c r="H24" s="27"/>
    </row>
    <row r="25" spans="1:9" ht="15">
      <c r="A25" s="16">
        <v>3</v>
      </c>
      <c r="B25" s="16">
        <v>500</v>
      </c>
      <c r="C25" s="16">
        <f t="shared" si="1"/>
        <v>25</v>
      </c>
      <c r="D25" s="17">
        <f t="shared" si="0"/>
        <v>13600</v>
      </c>
      <c r="F25" s="24"/>
      <c r="G25" s="25"/>
      <c r="H25" s="27"/>
    </row>
    <row r="26" spans="1:9" ht="15">
      <c r="A26" s="16">
        <v>4</v>
      </c>
      <c r="B26" s="16">
        <v>1000</v>
      </c>
      <c r="C26" s="16">
        <f t="shared" si="1"/>
        <v>50</v>
      </c>
      <c r="D26" s="17">
        <f t="shared" si="0"/>
        <v>27200</v>
      </c>
      <c r="F26" s="24"/>
      <c r="G26" s="25"/>
      <c r="H26" s="27"/>
    </row>
    <row r="27" spans="1:9" ht="15">
      <c r="A27" s="16">
        <v>6</v>
      </c>
      <c r="B27" s="16">
        <v>2000</v>
      </c>
      <c r="C27" s="16">
        <f t="shared" si="1"/>
        <v>100</v>
      </c>
      <c r="D27" s="17">
        <f t="shared" si="0"/>
        <v>54400</v>
      </c>
      <c r="F27" s="24"/>
      <c r="G27" s="25"/>
      <c r="H27" s="27"/>
    </row>
    <row r="28" spans="1:9" ht="15">
      <c r="A28" s="16">
        <v>8</v>
      </c>
      <c r="B28" s="16">
        <v>2700</v>
      </c>
      <c r="C28" s="16">
        <f t="shared" si="1"/>
        <v>135</v>
      </c>
      <c r="D28" s="17">
        <f t="shared" si="0"/>
        <v>73400</v>
      </c>
      <c r="F28" s="24"/>
      <c r="G28" s="25"/>
      <c r="H28" s="27"/>
    </row>
    <row r="29" spans="1:9" ht="15">
      <c r="A29" s="16">
        <v>10</v>
      </c>
      <c r="B29" s="16">
        <v>4000</v>
      </c>
      <c r="C29" s="16">
        <f t="shared" si="1"/>
        <v>200</v>
      </c>
      <c r="D29" s="17">
        <f t="shared" si="0"/>
        <v>108700</v>
      </c>
      <c r="F29" s="24"/>
      <c r="G29" s="25"/>
      <c r="H29" s="27"/>
    </row>
    <row r="30" spans="1:9">
      <c r="F30" s="23"/>
      <c r="G30" s="23"/>
    </row>
    <row r="31" spans="1:9" ht="15.75" customHeight="1">
      <c r="A31" s="35" t="s">
        <v>17</v>
      </c>
      <c r="B31" s="36"/>
      <c r="C31" s="36"/>
      <c r="D31" s="36"/>
      <c r="E31" s="36"/>
      <c r="F31" s="23"/>
      <c r="G31" s="23"/>
    </row>
    <row r="32" spans="1:9" ht="15.75" customHeight="1">
      <c r="A32" s="36"/>
      <c r="B32" s="36"/>
      <c r="C32" s="36"/>
      <c r="D32" s="36"/>
      <c r="E32" s="36"/>
    </row>
  </sheetData>
  <customSheetViews>
    <customSheetView guid="{FBB3B5A5-DFDB-4915-8F7C-E342C1BEB8C2}" scale="80" fitToPage="1">
      <selection activeCell="J11" sqref="J11"/>
      <pageMargins left="0.7" right="0.7" top="0.75" bottom="0.75" header="0.3" footer="0.3"/>
      <pageSetup scale="89" orientation="portrait" r:id="rId1"/>
    </customSheetView>
    <customSheetView guid="{8E4E5664-2389-409F-A7F8-BD5699B6D501}" scale="110" fitToPage="1" topLeftCell="A19">
      <selection activeCell="F36" sqref="F36"/>
      <pageMargins left="0.7" right="0.7" top="0.75" bottom="0.75" header="0.3" footer="0.3"/>
      <pageSetup scale="89" orientation="portrait" r:id="rId2"/>
    </customSheetView>
    <customSheetView guid="{B60B9569-6C5E-4F6C-B985-479078F33E7B}" scale="110" fitToPage="1" topLeftCell="A7">
      <selection activeCell="E26" sqref="E26"/>
      <pageMargins left="0.7" right="0.7" top="0.75" bottom="0.75" header="0.3" footer="0.3"/>
      <pageSetup scale="89" orientation="portrait" r:id="rId3"/>
    </customSheetView>
    <customSheetView guid="{179096D8-5146-4857-90D4-EA4B37D37676}" scale="110" fitToPage="1">
      <selection activeCell="C31" sqref="C31"/>
      <pageMargins left="0.7" right="0.7" top="0.75" bottom="0.75" header="0.3" footer="0.3"/>
      <pageSetup scale="89" orientation="portrait" r:id="rId4"/>
    </customSheetView>
    <customSheetView guid="{E0E26E48-06A4-4CFA-80BE-7B3BB0E6D3ED}" fitToPage="1">
      <selection activeCell="J16" sqref="J16"/>
      <pageMargins left="0.7" right="0.7" top="0.75" bottom="0.75" header="0.3" footer="0.3"/>
      <pageSetup scale="89" orientation="portrait" r:id="rId5"/>
    </customSheetView>
    <customSheetView guid="{9F49BEAE-B0B6-47E5-8E51-58CE4F9C572F}" fitToPage="1" topLeftCell="A7">
      <selection activeCell="G19" sqref="G19"/>
      <pageMargins left="0.7" right="0.7" top="0.75" bottom="0.75" header="0.3" footer="0.3"/>
      <pageSetup scale="89" orientation="portrait" r:id="rId6"/>
    </customSheetView>
  </customSheetViews>
  <mergeCells count="10">
    <mergeCell ref="A31:E32"/>
    <mergeCell ref="A5:E5"/>
    <mergeCell ref="A6:E6"/>
    <mergeCell ref="A7:E7"/>
    <mergeCell ref="A10:A11"/>
    <mergeCell ref="B10:B11"/>
    <mergeCell ref="D10:D11"/>
    <mergeCell ref="A9:E9"/>
    <mergeCell ref="C10:C11"/>
    <mergeCell ref="E10:E11"/>
  </mergeCells>
  <pageMargins left="0.7" right="0.7" top="0.75" bottom="0.75" header="0.3" footer="0.3"/>
  <pageSetup scale="89" orientation="portrait" r:id="rId7"/>
  <customProperties>
    <customPr name="_pios_id" r:id="rId8"/>
  </customPropertie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8F8656-BEED-4D31-BB76-12F1CA981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5FC2B-A4B5-4CD3-990C-508698CFB9FC}"/>
</file>

<file path=customXml/itemProps3.xml><?xml version="1.0" encoding="utf-8"?>
<ds:datastoreItem xmlns:ds="http://schemas.openxmlformats.org/officeDocument/2006/customXml" ds:itemID="{5E38A118-C181-4A9D-9E34-6037350F6C62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99180bc4-2f7d-45e7-9e22-353907fb92c6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7558938a-8a22-4524-afb0-58b165029303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Attachment SSH-1</vt:lpstr>
    </vt:vector>
  </TitlesOfParts>
  <Company>Indiana-American Water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6814BR96P137</dc:creator>
  <cp:lastModifiedBy>Coe, Shala</cp:lastModifiedBy>
  <cp:lastPrinted>2014-01-08T16:49:11Z</cp:lastPrinted>
  <dcterms:created xsi:type="dcterms:W3CDTF">2002-02-07T15:51:26Z</dcterms:created>
  <dcterms:modified xsi:type="dcterms:W3CDTF">2021-04-29T20:16:12Z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Stacy.Hoffman@amwater.com</vt:lpwstr>
  </property>
  <property fmtid="{D5CDD505-2E9C-101B-9397-08002B2CF9AE}" pid="5" name="MSIP_Label_846c87f6-c46e-48eb-b7ce-d3a4a7d30611_SetDate">
    <vt:lpwstr>2020-12-21T14:19:12.1127931Z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1ed8bc50-bf50-4e3b-a454-174595f21fb8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0x01010017F62C1BAB7D1B4998D0BFFEC59B8AD2</vt:lpwstr>
  </property>
</Properties>
</file>